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30" windowWidth="9150" windowHeight="8115" tabRatio="873" activeTab="0"/>
  </bookViews>
  <sheets>
    <sheet name="SFY 14-15" sheetId="1" r:id="rId1"/>
    <sheet name="Oil &amp; Gas Severance" sheetId="2" r:id="rId2"/>
    <sheet name="Solid Minerals Severance" sheetId="3" r:id="rId3"/>
    <sheet name="County Tax on Motor Fuel" sheetId="4" r:id="rId4"/>
    <sheet name="Rental Car Surcharge" sheetId="5" r:id="rId5"/>
  </sheets>
  <definedNames/>
  <calcPr fullCalcOnLoad="1"/>
</workbook>
</file>

<file path=xl/sharedStrings.xml><?xml version="1.0" encoding="utf-8"?>
<sst xmlns="http://schemas.openxmlformats.org/spreadsheetml/2006/main" count="422" uniqueCount="105">
  <si>
    <t>COUNTY</t>
  </si>
  <si>
    <t>--------------------</t>
  </si>
  <si>
    <t>14 Bradford</t>
  </si>
  <si>
    <t>17 Calhoun</t>
  </si>
  <si>
    <t>22 Columbia</t>
  </si>
  <si>
    <t>24 DeSoto</t>
  </si>
  <si>
    <t>25 Dixie</t>
  </si>
  <si>
    <t>28 Flagler</t>
  </si>
  <si>
    <t>29 Franklin</t>
  </si>
  <si>
    <t>30 Gadsden</t>
  </si>
  <si>
    <t>31 Gilchrist</t>
  </si>
  <si>
    <t>32 Glades</t>
  </si>
  <si>
    <t>34 Hamilton</t>
  </si>
  <si>
    <t>35 Hardee</t>
  </si>
  <si>
    <t>36 Hendry</t>
  </si>
  <si>
    <t>38 Highlands</t>
  </si>
  <si>
    <t>40 Holmes</t>
  </si>
  <si>
    <t>42 Jackson</t>
  </si>
  <si>
    <t>43 Jefferson</t>
  </si>
  <si>
    <t>44 Lafayette</t>
  </si>
  <si>
    <t>48 Levy</t>
  </si>
  <si>
    <t>49 Liberty</t>
  </si>
  <si>
    <t>50 Madison</t>
  </si>
  <si>
    <t>52 Marion</t>
  </si>
  <si>
    <t>53 Martin</t>
  </si>
  <si>
    <t>57 Okeechobee</t>
  </si>
  <si>
    <t>61 Pasco</t>
  </si>
  <si>
    <t>70 Sumter</t>
  </si>
  <si>
    <t>72 Taylor</t>
  </si>
  <si>
    <t>73 Union</t>
  </si>
  <si>
    <t>77 Washington</t>
  </si>
  <si>
    <t>STATE TOTAL</t>
  </si>
  <si>
    <t>-------------</t>
  </si>
  <si>
    <t>---------------</t>
  </si>
  <si>
    <t>DOR ADMINISTERED TAXES/DOR ACCOUNTS</t>
  </si>
  <si>
    <t>OFFICE OF TAX RESEARCH</t>
  </si>
  <si>
    <t>------------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</si>
  <si>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</si>
  <si>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</si>
  <si>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</si>
  <si>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</si>
  <si>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</si>
  <si>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</si>
  <si>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</si>
  <si>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</si>
  <si>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</si>
  <si>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</si>
  <si>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</si>
  <si>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</si>
  <si>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</si>
  <si>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</si>
  <si>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</si>
  <si>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</si>
  <si>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</si>
  <si>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</si>
  <si>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</si>
  <si>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</si>
  <si>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</si>
  <si>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</si>
  <si>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</si>
  <si>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</si>
  <si>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</si>
  <si>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</si>
  <si>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</si>
  <si>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</si>
  <si>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</si>
  <si>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</si>
  <si>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</si>
  <si>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</si>
  <si>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</si>
  <si>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</si>
  <si>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</si>
  <si>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</si>
  <si>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</si>
  <si>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>(DISTRIBUTIONS FOR STATE FISCAL YEAR INDICATED)</t>
  </si>
  <si>
    <t>County</t>
  </si>
  <si>
    <t>Solid</t>
  </si>
  <si>
    <t>Oil &amp; Gas</t>
  </si>
  <si>
    <t>Minerals</t>
  </si>
  <si>
    <t>Tax on</t>
  </si>
  <si>
    <t>Severance</t>
  </si>
  <si>
    <t>Motor</t>
  </si>
  <si>
    <t>Tax</t>
  </si>
  <si>
    <t>Fuel**</t>
  </si>
  <si>
    <t>FORM 7</t>
  </si>
  <si>
    <t>DOR DISTRIBUTIONS TO LOCAL GOVERNMENTS</t>
  </si>
  <si>
    <t>MISCELLANEOUS SHARED TAXES</t>
  </si>
  <si>
    <t>** This is a state tax distributed by formula to county governments</t>
  </si>
  <si>
    <t>under s. 206.60,F.S. (former 7-th cent gas tax)</t>
  </si>
  <si>
    <t>23 Miami-Dade</t>
  </si>
  <si>
    <t>Surcharge</t>
  </si>
  <si>
    <t>78 Out of State</t>
  </si>
  <si>
    <t>79 In/Out of State</t>
  </si>
  <si>
    <t>80 Consolidated</t>
  </si>
  <si>
    <t>LOCAL FUEL TAX DISTRIBUTIONS DATA</t>
  </si>
  <si>
    <t>SOLID MINERALS DISTRIBUTION DATA</t>
  </si>
  <si>
    <t xml:space="preserve">RENTAL CAR SURCHARGE DATA </t>
  </si>
  <si>
    <t>OIL &amp; GAS SEVERANCE DATA</t>
  </si>
  <si>
    <t>DOR COLLECTIONS FOR LOCAL GOVERNMENTS</t>
  </si>
  <si>
    <t>(COLLECTIONS FOR STATE FISCAL YEAR INDICATED)</t>
  </si>
  <si>
    <t>Rental Car</t>
  </si>
  <si>
    <t>Collections</t>
  </si>
  <si>
    <t xml:space="preserve"> </t>
  </si>
  <si>
    <t>SFY14-15</t>
  </si>
  <si>
    <t>VALIDATED TAX RECEIPTS FOR: JULY 2014 thru June 2015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</si>
</sst>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[$-409]mmm\-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"/>
    <numFmt numFmtId="172" formatCode="#,##0.00000_);\(#,##0.00000\)"/>
    <numFmt numFmtId="173" formatCode="_(* #,##0.0_);_(* \(#,##0.0\);_(* &quot;-&quot;??_);_(@_)"/>
    <numFmt numFmtId="174" formatCode="_(* #,##0_);_(* \(#,##0\);_(* &quot;-&quot;??_);_(@_)"/>
    <numFmt numFmtId="175" formatCode="00000"/>
    <numFmt numFmtId="176" formatCode="0.000%"/>
  </numFmts>
  <fonts count="57">
    <font>
      <sz val="10"/>
      <name val="Times New Roman"/>
      <family val="0"/>
    </font>
    <font>
      <sz val="10"/>
      <name val="Arial"/>
      <family val="2"/>
    </font>
    <font>
      <sz val="8"/>
      <name val="Times New Roman"/>
      <family val="1"/>
    </font>
    <font>
      <sz val="9"/>
      <color indexed="20"/>
      <name val="Arial"/>
      <family val="2"/>
    </font>
    <font>
      <u val="single"/>
      <sz val="12"/>
      <color indexed="36"/>
      <name val="Arial MT"/>
      <family val="0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1"/>
      <color indexed="9"/>
      <name val="Arial"/>
      <family val="2"/>
    </font>
    <font>
      <u val="single"/>
      <sz val="10"/>
      <color indexed="20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1"/>
      <color indexed="36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b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20"/>
      </left>
      <right style="double">
        <color indexed="20"/>
      </right>
      <top style="double">
        <color indexed="20"/>
      </top>
      <bottom style="double">
        <color indexed="2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1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1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51"/>
      </left>
      <right style="thin">
        <color indexed="5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24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49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49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9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49" fillId="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49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49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49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49" fillId="4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49" fillId="16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49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49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5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50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50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50" fillId="16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50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50" fillId="17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50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38" fillId="22" borderId="0" applyNumberFormat="0" applyBorder="0" applyAlignment="0" applyProtection="0"/>
    <xf numFmtId="0" fontId="19" fillId="28" borderId="0" applyNumberFormat="0" applyBorder="0" applyAlignment="0" applyProtection="0"/>
    <xf numFmtId="0" fontId="38" fillId="22" borderId="0" applyNumberFormat="0" applyBorder="0" applyAlignment="0" applyProtection="0"/>
    <xf numFmtId="0" fontId="19" fillId="28" borderId="0" applyNumberFormat="0" applyBorder="0" applyAlignment="0" applyProtection="0"/>
    <xf numFmtId="0" fontId="38" fillId="22" borderId="0" applyNumberFormat="0" applyBorder="0" applyAlignment="0" applyProtection="0"/>
    <xf numFmtId="0" fontId="19" fillId="28" borderId="0" applyNumberFormat="0" applyBorder="0" applyAlignment="0" applyProtection="0"/>
    <xf numFmtId="0" fontId="38" fillId="22" borderId="0" applyNumberFormat="0" applyBorder="0" applyAlignment="0" applyProtection="0"/>
    <xf numFmtId="0" fontId="19" fillId="28" borderId="0" applyNumberFormat="0" applyBorder="0" applyAlignment="0" applyProtection="0"/>
    <xf numFmtId="0" fontId="38" fillId="22" borderId="0" applyNumberFormat="0" applyBorder="0" applyAlignment="0" applyProtection="0"/>
    <xf numFmtId="0" fontId="19" fillId="28" borderId="0" applyNumberFormat="0" applyBorder="0" applyAlignment="0" applyProtection="0"/>
    <xf numFmtId="0" fontId="38" fillId="22" borderId="0" applyNumberFormat="0" applyBorder="0" applyAlignment="0" applyProtection="0"/>
    <xf numFmtId="0" fontId="19" fillId="28" borderId="0" applyNumberFormat="0" applyBorder="0" applyAlignment="0" applyProtection="0"/>
    <xf numFmtId="0" fontId="38" fillId="22" borderId="0" applyNumberFormat="0" applyBorder="0" applyAlignment="0" applyProtection="0"/>
    <xf numFmtId="0" fontId="50" fillId="11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38" fillId="32" borderId="0" applyNumberFormat="0" applyBorder="0" applyAlignment="0" applyProtection="0"/>
    <xf numFmtId="0" fontId="19" fillId="32" borderId="0" applyNumberFormat="0" applyBorder="0" applyAlignment="0" applyProtection="0"/>
    <xf numFmtId="0" fontId="38" fillId="32" borderId="0" applyNumberFormat="0" applyBorder="0" applyAlignment="0" applyProtection="0"/>
    <xf numFmtId="0" fontId="19" fillId="32" borderId="0" applyNumberFormat="0" applyBorder="0" applyAlignment="0" applyProtection="0"/>
    <xf numFmtId="0" fontId="38" fillId="32" borderId="0" applyNumberFormat="0" applyBorder="0" applyAlignment="0" applyProtection="0"/>
    <xf numFmtId="0" fontId="19" fillId="32" borderId="0" applyNumberFormat="0" applyBorder="0" applyAlignment="0" applyProtection="0"/>
    <xf numFmtId="0" fontId="38" fillId="32" borderId="0" applyNumberFormat="0" applyBorder="0" applyAlignment="0" applyProtection="0"/>
    <xf numFmtId="0" fontId="19" fillId="32" borderId="0" applyNumberFormat="0" applyBorder="0" applyAlignment="0" applyProtection="0"/>
    <xf numFmtId="0" fontId="38" fillId="32" borderId="0" applyNumberFormat="0" applyBorder="0" applyAlignment="0" applyProtection="0"/>
    <xf numFmtId="0" fontId="19" fillId="32" borderId="0" applyNumberFormat="0" applyBorder="0" applyAlignment="0" applyProtection="0"/>
    <xf numFmtId="0" fontId="38" fillId="32" borderId="0" applyNumberFormat="0" applyBorder="0" applyAlignment="0" applyProtection="0"/>
    <xf numFmtId="0" fontId="19" fillId="32" borderId="0" applyNumberFormat="0" applyBorder="0" applyAlignment="0" applyProtection="0"/>
    <xf numFmtId="0" fontId="38" fillId="32" borderId="0" applyNumberFormat="0" applyBorder="0" applyAlignment="0" applyProtection="0"/>
    <xf numFmtId="0" fontId="50" fillId="11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38" fillId="10" borderId="0" applyNumberFormat="0" applyBorder="0" applyAlignment="0" applyProtection="0"/>
    <xf numFmtId="0" fontId="19" fillId="10" borderId="0" applyNumberFormat="0" applyBorder="0" applyAlignment="0" applyProtection="0"/>
    <xf numFmtId="0" fontId="38" fillId="10" borderId="0" applyNumberFormat="0" applyBorder="0" applyAlignment="0" applyProtection="0"/>
    <xf numFmtId="0" fontId="19" fillId="10" borderId="0" applyNumberFormat="0" applyBorder="0" applyAlignment="0" applyProtection="0"/>
    <xf numFmtId="0" fontId="38" fillId="10" borderId="0" applyNumberFormat="0" applyBorder="0" applyAlignment="0" applyProtection="0"/>
    <xf numFmtId="0" fontId="19" fillId="10" borderId="0" applyNumberFormat="0" applyBorder="0" applyAlignment="0" applyProtection="0"/>
    <xf numFmtId="0" fontId="38" fillId="10" borderId="0" applyNumberFormat="0" applyBorder="0" applyAlignment="0" applyProtection="0"/>
    <xf numFmtId="0" fontId="19" fillId="10" borderId="0" applyNumberFormat="0" applyBorder="0" applyAlignment="0" applyProtection="0"/>
    <xf numFmtId="0" fontId="38" fillId="10" borderId="0" applyNumberFormat="0" applyBorder="0" applyAlignment="0" applyProtection="0"/>
    <xf numFmtId="0" fontId="19" fillId="10" borderId="0" applyNumberFormat="0" applyBorder="0" applyAlignment="0" applyProtection="0"/>
    <xf numFmtId="0" fontId="38" fillId="10" borderId="0" applyNumberFormat="0" applyBorder="0" applyAlignment="0" applyProtection="0"/>
    <xf numFmtId="0" fontId="19" fillId="10" borderId="0" applyNumberFormat="0" applyBorder="0" applyAlignment="0" applyProtection="0"/>
    <xf numFmtId="0" fontId="38" fillId="10" borderId="0" applyNumberFormat="0" applyBorder="0" applyAlignment="0" applyProtection="0"/>
    <xf numFmtId="0" fontId="50" fillId="36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38" fillId="37" borderId="0" applyNumberFormat="0" applyBorder="0" applyAlignment="0" applyProtection="0"/>
    <xf numFmtId="0" fontId="19" fillId="21" borderId="0" applyNumberFormat="0" applyBorder="0" applyAlignment="0" applyProtection="0"/>
    <xf numFmtId="0" fontId="38" fillId="37" borderId="0" applyNumberFormat="0" applyBorder="0" applyAlignment="0" applyProtection="0"/>
    <xf numFmtId="0" fontId="19" fillId="21" borderId="0" applyNumberFormat="0" applyBorder="0" applyAlignment="0" applyProtection="0"/>
    <xf numFmtId="0" fontId="38" fillId="37" borderId="0" applyNumberFormat="0" applyBorder="0" applyAlignment="0" applyProtection="0"/>
    <xf numFmtId="0" fontId="19" fillId="21" borderId="0" applyNumberFormat="0" applyBorder="0" applyAlignment="0" applyProtection="0"/>
    <xf numFmtId="0" fontId="38" fillId="37" borderId="0" applyNumberFormat="0" applyBorder="0" applyAlignment="0" applyProtection="0"/>
    <xf numFmtId="0" fontId="19" fillId="21" borderId="0" applyNumberFormat="0" applyBorder="0" applyAlignment="0" applyProtection="0"/>
    <xf numFmtId="0" fontId="38" fillId="37" borderId="0" applyNumberFormat="0" applyBorder="0" applyAlignment="0" applyProtection="0"/>
    <xf numFmtId="0" fontId="19" fillId="21" borderId="0" applyNumberFormat="0" applyBorder="0" applyAlignment="0" applyProtection="0"/>
    <xf numFmtId="0" fontId="38" fillId="37" borderId="0" applyNumberFormat="0" applyBorder="0" applyAlignment="0" applyProtection="0"/>
    <xf numFmtId="0" fontId="19" fillId="21" borderId="0" applyNumberFormat="0" applyBorder="0" applyAlignment="0" applyProtection="0"/>
    <xf numFmtId="0" fontId="38" fillId="37" borderId="0" applyNumberFormat="0" applyBorder="0" applyAlignment="0" applyProtection="0"/>
    <xf numFmtId="0" fontId="50" fillId="18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50" fillId="23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38" fillId="18" borderId="0" applyNumberFormat="0" applyBorder="0" applyAlignment="0" applyProtection="0"/>
    <xf numFmtId="0" fontId="19" fillId="40" borderId="0" applyNumberFormat="0" applyBorder="0" applyAlignment="0" applyProtection="0"/>
    <xf numFmtId="0" fontId="38" fillId="18" borderId="0" applyNumberFormat="0" applyBorder="0" applyAlignment="0" applyProtection="0"/>
    <xf numFmtId="0" fontId="19" fillId="40" borderId="0" applyNumberFormat="0" applyBorder="0" applyAlignment="0" applyProtection="0"/>
    <xf numFmtId="0" fontId="38" fillId="18" borderId="0" applyNumberFormat="0" applyBorder="0" applyAlignment="0" applyProtection="0"/>
    <xf numFmtId="0" fontId="19" fillId="40" borderId="0" applyNumberFormat="0" applyBorder="0" applyAlignment="0" applyProtection="0"/>
    <xf numFmtId="0" fontId="38" fillId="18" borderId="0" applyNumberFormat="0" applyBorder="0" applyAlignment="0" applyProtection="0"/>
    <xf numFmtId="0" fontId="19" fillId="40" borderId="0" applyNumberFormat="0" applyBorder="0" applyAlignment="0" applyProtection="0"/>
    <xf numFmtId="0" fontId="38" fillId="18" borderId="0" applyNumberFormat="0" applyBorder="0" applyAlignment="0" applyProtection="0"/>
    <xf numFmtId="0" fontId="19" fillId="40" borderId="0" applyNumberFormat="0" applyBorder="0" applyAlignment="0" applyProtection="0"/>
    <xf numFmtId="0" fontId="38" fillId="18" borderId="0" applyNumberFormat="0" applyBorder="0" applyAlignment="0" applyProtection="0"/>
    <xf numFmtId="0" fontId="19" fillId="40" borderId="0" applyNumberFormat="0" applyBorder="0" applyAlignment="0" applyProtection="0"/>
    <xf numFmtId="0" fontId="38" fillId="18" borderId="0" applyNumberFormat="0" applyBorder="0" applyAlignment="0" applyProtection="0"/>
    <xf numFmtId="0" fontId="42" fillId="3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43" fillId="7" borderId="1" applyNumberFormat="0" applyAlignment="0" applyProtection="0"/>
    <xf numFmtId="0" fontId="29" fillId="16" borderId="2" applyNumberFormat="0" applyAlignment="0" applyProtection="0"/>
    <xf numFmtId="0" fontId="29" fillId="16" borderId="2" applyNumberFormat="0" applyAlignment="0" applyProtection="0"/>
    <xf numFmtId="0" fontId="51" fillId="41" borderId="3" applyNumberFormat="0" applyAlignment="0" applyProtection="0"/>
    <xf numFmtId="0" fontId="20" fillId="42" borderId="4" applyNumberFormat="0" applyAlignment="0" applyProtection="0"/>
    <xf numFmtId="0" fontId="20" fillId="42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Protection="0">
      <alignment/>
    </xf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5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3" fillId="46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44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45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46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17" borderId="1" applyNumberFormat="0" applyAlignment="0" applyProtection="0"/>
    <xf numFmtId="0" fontId="23" fillId="11" borderId="2" applyNumberFormat="0" applyAlignment="0" applyProtection="0"/>
    <xf numFmtId="0" fontId="23" fillId="11" borderId="2" applyNumberFormat="0" applyAlignment="0" applyProtection="0"/>
    <xf numFmtId="0" fontId="47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55" fillId="17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9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39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7" borderId="13" applyNumberFormat="0" applyFont="0" applyAlignment="0" applyProtection="0"/>
    <xf numFmtId="0" fontId="1" fillId="48" borderId="14" applyNumberFormat="0" applyFont="0" applyAlignment="0" applyProtection="0"/>
    <xf numFmtId="0" fontId="1" fillId="48" borderId="14" applyNumberFormat="0" applyFont="0" applyAlignment="0" applyProtection="0"/>
    <xf numFmtId="0" fontId="1" fillId="48" borderId="14" applyNumberFormat="0" applyFont="0" applyAlignment="0" applyProtection="0"/>
    <xf numFmtId="0" fontId="0" fillId="48" borderId="14" applyNumberFormat="0" applyFont="0" applyAlignment="0" applyProtection="0"/>
    <xf numFmtId="0" fontId="0" fillId="48" borderId="14" applyNumberFormat="0" applyFont="0" applyAlignment="0" applyProtection="0"/>
    <xf numFmtId="0" fontId="0" fillId="48" borderId="14" applyNumberFormat="0" applyFont="0" applyAlignment="0" applyProtection="0"/>
    <xf numFmtId="0" fontId="0" fillId="48" borderId="14" applyNumberFormat="0" applyFont="0" applyAlignment="0" applyProtection="0"/>
    <xf numFmtId="0" fontId="0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" fillId="48" borderId="14" applyNumberFormat="0" applyFont="0" applyAlignment="0" applyProtection="0"/>
    <xf numFmtId="0" fontId="1" fillId="48" borderId="14" applyNumberFormat="0" applyFont="0" applyAlignment="0" applyProtection="0"/>
    <xf numFmtId="0" fontId="1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0" fillId="48" borderId="14" applyNumberFormat="0" applyFont="0" applyAlignment="0" applyProtection="0"/>
    <xf numFmtId="0" fontId="48" fillId="7" borderId="15" applyNumberFormat="0" applyAlignment="0" applyProtection="0"/>
    <xf numFmtId="0" fontId="34" fillId="16" borderId="16" applyNumberFormat="0" applyAlignment="0" applyProtection="0"/>
    <xf numFmtId="0" fontId="34" fillId="1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6" fillId="14" borderId="17" applyNumberFormat="0" applyProtection="0">
      <alignment vertical="center"/>
    </xf>
    <xf numFmtId="4" fontId="7" fillId="14" borderId="17" applyNumberFormat="0" applyProtection="0">
      <alignment vertical="center"/>
    </xf>
    <xf numFmtId="4" fontId="8" fillId="14" borderId="17" applyNumberFormat="0" applyProtection="0">
      <alignment horizontal="left" vertical="center" indent="1"/>
    </xf>
    <xf numFmtId="4" fontId="8" fillId="14" borderId="17" applyNumberFormat="0" applyProtection="0">
      <alignment horizontal="left" vertical="center" indent="1"/>
    </xf>
    <xf numFmtId="4" fontId="8" fillId="14" borderId="17" applyNumberFormat="0" applyProtection="0">
      <alignment horizontal="left" vertical="center" indent="1"/>
    </xf>
    <xf numFmtId="0" fontId="6" fillId="14" borderId="17" applyNumberFormat="0" applyProtection="0">
      <alignment horizontal="left" vertical="top" indent="1"/>
    </xf>
    <xf numFmtId="4" fontId="8" fillId="49" borderId="0" applyNumberFormat="0" applyProtection="0">
      <alignment horizontal="left" vertical="center" indent="1"/>
    </xf>
    <xf numFmtId="4" fontId="8" fillId="49" borderId="0" applyNumberFormat="0" applyProtection="0">
      <alignment horizontal="left" vertical="center" indent="1"/>
    </xf>
    <xf numFmtId="4" fontId="6" fillId="49" borderId="0" applyNumberFormat="0" applyProtection="0">
      <alignment horizontal="left" vertical="center" indent="1"/>
    </xf>
    <xf numFmtId="4" fontId="9" fillId="5" borderId="17" applyNumberFormat="0" applyProtection="0">
      <alignment horizontal="right" vertical="center"/>
    </xf>
    <xf numFmtId="4" fontId="9" fillId="15" borderId="17" applyNumberFormat="0" applyProtection="0">
      <alignment horizontal="right" vertical="center"/>
    </xf>
    <xf numFmtId="4" fontId="9" fillId="32" borderId="17" applyNumberFormat="0" applyProtection="0">
      <alignment horizontal="right" vertical="center"/>
    </xf>
    <xf numFmtId="4" fontId="9" fillId="18" borderId="17" applyNumberFormat="0" applyProtection="0">
      <alignment horizontal="right" vertical="center"/>
    </xf>
    <xf numFmtId="4" fontId="9" fillId="23" borderId="17" applyNumberFormat="0" applyProtection="0">
      <alignment horizontal="right" vertical="center"/>
    </xf>
    <xf numFmtId="4" fontId="9" fillId="40" borderId="17" applyNumberFormat="0" applyProtection="0">
      <alignment horizontal="right" vertical="center"/>
    </xf>
    <xf numFmtId="4" fontId="9" fillId="10" borderId="17" applyNumberFormat="0" applyProtection="0">
      <alignment horizontal="right" vertical="center"/>
    </xf>
    <xf numFmtId="4" fontId="9" fillId="17" borderId="17" applyNumberFormat="0" applyProtection="0">
      <alignment horizontal="right" vertical="center"/>
    </xf>
    <xf numFmtId="4" fontId="9" fillId="12" borderId="17" applyNumberFormat="0" applyProtection="0">
      <alignment horizontal="right" vertical="center"/>
    </xf>
    <xf numFmtId="4" fontId="6" fillId="50" borderId="18" applyNumberFormat="0" applyProtection="0">
      <alignment horizontal="left" vertical="center" indent="1"/>
    </xf>
    <xf numFmtId="4" fontId="9" fillId="51" borderId="0" applyNumberFormat="0" applyProtection="0">
      <alignment horizontal="left" vertical="center" indent="1"/>
    </xf>
    <xf numFmtId="4" fontId="10" fillId="36" borderId="0" applyNumberFormat="0" applyProtection="0">
      <alignment horizontal="left" vertical="center" indent="1"/>
    </xf>
    <xf numFmtId="4" fontId="10" fillId="36" borderId="0" applyNumberFormat="0" applyProtection="0">
      <alignment horizontal="left" vertical="center" indent="1"/>
    </xf>
    <xf numFmtId="4" fontId="10" fillId="36" borderId="0" applyNumberFormat="0" applyProtection="0">
      <alignment horizontal="left" vertical="center" indent="1"/>
    </xf>
    <xf numFmtId="4" fontId="10" fillId="36" borderId="0" applyNumberFormat="0" applyProtection="0">
      <alignment horizontal="left" vertical="center" indent="1"/>
    </xf>
    <xf numFmtId="4" fontId="10" fillId="36" borderId="0" applyNumberFormat="0" applyProtection="0">
      <alignment horizontal="left" vertical="center" indent="1"/>
    </xf>
    <xf numFmtId="4" fontId="10" fillId="36" borderId="0" applyNumberFormat="0" applyProtection="0">
      <alignment horizontal="left" vertical="center" indent="1"/>
    </xf>
    <xf numFmtId="4" fontId="10" fillId="36" borderId="0" applyNumberFormat="0" applyProtection="0">
      <alignment horizontal="left" vertical="center" indent="1"/>
    </xf>
    <xf numFmtId="4" fontId="9" fillId="49" borderId="17" applyNumberFormat="0" applyProtection="0">
      <alignment horizontal="right" vertical="center"/>
    </xf>
    <xf numFmtId="4" fontId="9" fillId="51" borderId="0" applyNumberFormat="0" applyProtection="0">
      <alignment horizontal="left" vertical="center" indent="1"/>
    </xf>
    <xf numFmtId="4" fontId="9" fillId="51" borderId="0" applyNumberFormat="0" applyProtection="0">
      <alignment horizontal="left" vertical="center" indent="1"/>
    </xf>
    <xf numFmtId="4" fontId="9" fillId="51" borderId="0" applyNumberFormat="0" applyProtection="0">
      <alignment horizontal="left" vertical="center" indent="1"/>
    </xf>
    <xf numFmtId="4" fontId="9" fillId="51" borderId="0" applyNumberFormat="0" applyProtection="0">
      <alignment horizontal="left" vertical="center" indent="1"/>
    </xf>
    <xf numFmtId="4" fontId="9" fillId="51" borderId="0" applyNumberFormat="0" applyProtection="0">
      <alignment horizontal="left" vertical="center" indent="1"/>
    </xf>
    <xf numFmtId="4" fontId="9" fillId="51" borderId="0" applyNumberFormat="0" applyProtection="0">
      <alignment horizontal="left" vertical="center" indent="1"/>
    </xf>
    <xf numFmtId="4" fontId="9" fillId="51" borderId="0" applyNumberFormat="0" applyProtection="0">
      <alignment horizontal="left" vertical="center" indent="1"/>
    </xf>
    <xf numFmtId="4" fontId="9" fillId="51" borderId="0" applyNumberFormat="0" applyProtection="0">
      <alignment horizontal="left" vertical="center" indent="1"/>
    </xf>
    <xf numFmtId="4" fontId="9" fillId="49" borderId="0" applyNumberFormat="0" applyProtection="0">
      <alignment horizontal="left" vertical="center" indent="1"/>
    </xf>
    <xf numFmtId="4" fontId="9" fillId="49" borderId="0" applyNumberFormat="0" applyProtection="0">
      <alignment horizontal="left" vertical="center" indent="1"/>
    </xf>
    <xf numFmtId="4" fontId="9" fillId="49" borderId="0" applyNumberFormat="0" applyProtection="0">
      <alignment horizontal="left" vertical="center" indent="1"/>
    </xf>
    <xf numFmtId="4" fontId="9" fillId="49" borderId="0" applyNumberFormat="0" applyProtection="0">
      <alignment horizontal="left" vertical="center" indent="1"/>
    </xf>
    <xf numFmtId="4" fontId="9" fillId="49" borderId="0" applyNumberFormat="0" applyProtection="0">
      <alignment horizontal="left" vertical="center" indent="1"/>
    </xf>
    <xf numFmtId="4" fontId="9" fillId="49" borderId="0" applyNumberFormat="0" applyProtection="0">
      <alignment horizontal="left" vertical="center" indent="1"/>
    </xf>
    <xf numFmtId="4" fontId="9" fillId="49" borderId="0" applyNumberFormat="0" applyProtection="0">
      <alignment horizontal="left" vertical="center" indent="1"/>
    </xf>
    <xf numFmtId="4" fontId="9" fillId="49" borderId="0" applyNumberFormat="0" applyProtection="0">
      <alignment horizontal="left" vertical="center" indent="1"/>
    </xf>
    <xf numFmtId="0" fontId="1" fillId="36" borderId="17" applyNumberFormat="0" applyProtection="0">
      <alignment horizontal="left" vertical="center" indent="1"/>
    </xf>
    <xf numFmtId="0" fontId="1" fillId="36" borderId="17" applyNumberFormat="0" applyProtection="0">
      <alignment horizontal="left" vertical="center" indent="1"/>
    </xf>
    <xf numFmtId="0" fontId="1" fillId="36" borderId="17" applyNumberFormat="0" applyProtection="0">
      <alignment horizontal="left" vertical="center" indent="1"/>
    </xf>
    <xf numFmtId="0" fontId="1" fillId="36" borderId="17" applyNumberFormat="0" applyProtection="0">
      <alignment horizontal="left" vertical="center" indent="1"/>
    </xf>
    <xf numFmtId="0" fontId="1" fillId="36" borderId="17" applyNumberFormat="0" applyProtection="0">
      <alignment horizontal="left" vertical="center" indent="1"/>
    </xf>
    <xf numFmtId="0" fontId="1" fillId="36" borderId="17" applyNumberFormat="0" applyProtection="0">
      <alignment horizontal="left" vertical="center" indent="1"/>
    </xf>
    <xf numFmtId="0" fontId="1" fillId="36" borderId="17" applyNumberFormat="0" applyProtection="0">
      <alignment horizontal="left" vertical="center" indent="1"/>
    </xf>
    <xf numFmtId="0" fontId="1" fillId="36" borderId="17" applyNumberFormat="0" applyProtection="0">
      <alignment horizontal="left" vertical="center" indent="1"/>
    </xf>
    <xf numFmtId="0" fontId="1" fillId="36" borderId="17" applyNumberFormat="0" applyProtection="0">
      <alignment horizontal="left" vertical="top" indent="1"/>
    </xf>
    <xf numFmtId="0" fontId="1" fillId="36" borderId="17" applyNumberFormat="0" applyProtection="0">
      <alignment horizontal="left" vertical="top" indent="1"/>
    </xf>
    <xf numFmtId="0" fontId="1" fillId="36" borderId="17" applyNumberFormat="0" applyProtection="0">
      <alignment horizontal="left" vertical="top" indent="1"/>
    </xf>
    <xf numFmtId="0" fontId="1" fillId="36" borderId="17" applyNumberFormat="0" applyProtection="0">
      <alignment horizontal="left" vertical="top" indent="1"/>
    </xf>
    <xf numFmtId="0" fontId="1" fillId="36" borderId="17" applyNumberFormat="0" applyProtection="0">
      <alignment horizontal="left" vertical="top" indent="1"/>
    </xf>
    <xf numFmtId="0" fontId="1" fillId="36" borderId="17" applyNumberFormat="0" applyProtection="0">
      <alignment horizontal="left" vertical="top" indent="1"/>
    </xf>
    <xf numFmtId="0" fontId="1" fillId="36" borderId="17" applyNumberFormat="0" applyProtection="0">
      <alignment horizontal="left" vertical="top" indent="1"/>
    </xf>
    <xf numFmtId="0" fontId="1" fillId="36" borderId="17" applyNumberFormat="0" applyProtection="0">
      <alignment horizontal="left" vertical="top" indent="1"/>
    </xf>
    <xf numFmtId="0" fontId="1" fillId="49" borderId="17" applyNumberFormat="0" applyProtection="0">
      <alignment horizontal="left" vertical="center" indent="1"/>
    </xf>
    <xf numFmtId="0" fontId="1" fillId="49" borderId="17" applyNumberFormat="0" applyProtection="0">
      <alignment horizontal="left" vertical="center" indent="1"/>
    </xf>
    <xf numFmtId="0" fontId="1" fillId="49" borderId="17" applyNumberFormat="0" applyProtection="0">
      <alignment horizontal="left" vertical="center" indent="1"/>
    </xf>
    <xf numFmtId="0" fontId="1" fillId="49" borderId="17" applyNumberFormat="0" applyProtection="0">
      <alignment horizontal="left" vertical="center" indent="1"/>
    </xf>
    <xf numFmtId="0" fontId="1" fillId="49" borderId="17" applyNumberFormat="0" applyProtection="0">
      <alignment horizontal="left" vertical="center" indent="1"/>
    </xf>
    <xf numFmtId="0" fontId="1" fillId="49" borderId="17" applyNumberFormat="0" applyProtection="0">
      <alignment horizontal="left" vertical="center" indent="1"/>
    </xf>
    <xf numFmtId="0" fontId="1" fillId="49" borderId="17" applyNumberFormat="0" applyProtection="0">
      <alignment horizontal="left" vertical="center" indent="1"/>
    </xf>
    <xf numFmtId="0" fontId="1" fillId="49" borderId="17" applyNumberFormat="0" applyProtection="0">
      <alignment horizontal="left" vertical="center" indent="1"/>
    </xf>
    <xf numFmtId="0" fontId="1" fillId="49" borderId="17" applyNumberFormat="0" applyProtection="0">
      <alignment horizontal="left" vertical="top" indent="1"/>
    </xf>
    <xf numFmtId="0" fontId="1" fillId="49" borderId="17" applyNumberFormat="0" applyProtection="0">
      <alignment horizontal="left" vertical="top" indent="1"/>
    </xf>
    <xf numFmtId="0" fontId="1" fillId="49" borderId="17" applyNumberFormat="0" applyProtection="0">
      <alignment horizontal="left" vertical="top" indent="1"/>
    </xf>
    <xf numFmtId="0" fontId="1" fillId="49" borderId="17" applyNumberFormat="0" applyProtection="0">
      <alignment horizontal="left" vertical="top" indent="1"/>
    </xf>
    <xf numFmtId="0" fontId="1" fillId="49" borderId="17" applyNumberFormat="0" applyProtection="0">
      <alignment horizontal="left" vertical="top" indent="1"/>
    </xf>
    <xf numFmtId="0" fontId="1" fillId="49" borderId="17" applyNumberFormat="0" applyProtection="0">
      <alignment horizontal="left" vertical="top" indent="1"/>
    </xf>
    <xf numFmtId="0" fontId="1" fillId="49" borderId="17" applyNumberFormat="0" applyProtection="0">
      <alignment horizontal="left" vertical="top" indent="1"/>
    </xf>
    <xf numFmtId="0" fontId="1" fillId="49" borderId="17" applyNumberFormat="0" applyProtection="0">
      <alignment horizontal="left" vertical="top" indent="1"/>
    </xf>
    <xf numFmtId="0" fontId="1" fillId="13" borderId="17" applyNumberFormat="0" applyProtection="0">
      <alignment horizontal="left" vertical="center" indent="1"/>
    </xf>
    <xf numFmtId="0" fontId="1" fillId="13" borderId="17" applyNumberFormat="0" applyProtection="0">
      <alignment horizontal="left" vertical="center" indent="1"/>
    </xf>
    <xf numFmtId="0" fontId="1" fillId="13" borderId="17" applyNumberFormat="0" applyProtection="0">
      <alignment horizontal="left" vertical="center" indent="1"/>
    </xf>
    <xf numFmtId="0" fontId="1" fillId="13" borderId="17" applyNumberFormat="0" applyProtection="0">
      <alignment horizontal="left" vertical="center" indent="1"/>
    </xf>
    <xf numFmtId="0" fontId="1" fillId="13" borderId="17" applyNumberFormat="0" applyProtection="0">
      <alignment horizontal="left" vertical="center" indent="1"/>
    </xf>
    <xf numFmtId="0" fontId="1" fillId="13" borderId="17" applyNumberFormat="0" applyProtection="0">
      <alignment horizontal="left" vertical="center" indent="1"/>
    </xf>
    <xf numFmtId="0" fontId="1" fillId="13" borderId="17" applyNumberFormat="0" applyProtection="0">
      <alignment horizontal="left" vertical="center" indent="1"/>
    </xf>
    <xf numFmtId="0" fontId="1" fillId="13" borderId="17" applyNumberFormat="0" applyProtection="0">
      <alignment horizontal="left" vertical="center" indent="1"/>
    </xf>
    <xf numFmtId="0" fontId="1" fillId="13" borderId="17" applyNumberFormat="0" applyProtection="0">
      <alignment horizontal="left" vertical="top" indent="1"/>
    </xf>
    <xf numFmtId="0" fontId="1" fillId="13" borderId="17" applyNumberFormat="0" applyProtection="0">
      <alignment horizontal="left" vertical="top" indent="1"/>
    </xf>
    <xf numFmtId="0" fontId="1" fillId="13" borderId="17" applyNumberFormat="0" applyProtection="0">
      <alignment horizontal="left" vertical="top" indent="1"/>
    </xf>
    <xf numFmtId="0" fontId="1" fillId="13" borderId="17" applyNumberFormat="0" applyProtection="0">
      <alignment horizontal="left" vertical="top" indent="1"/>
    </xf>
    <xf numFmtId="0" fontId="1" fillId="13" borderId="17" applyNumberFormat="0" applyProtection="0">
      <alignment horizontal="left" vertical="top" indent="1"/>
    </xf>
    <xf numFmtId="0" fontId="1" fillId="13" borderId="17" applyNumberFormat="0" applyProtection="0">
      <alignment horizontal="left" vertical="top" indent="1"/>
    </xf>
    <xf numFmtId="0" fontId="1" fillId="13" borderId="17" applyNumberFormat="0" applyProtection="0">
      <alignment horizontal="left" vertical="top" indent="1"/>
    </xf>
    <xf numFmtId="0" fontId="1" fillId="13" borderId="17" applyNumberFormat="0" applyProtection="0">
      <alignment horizontal="left" vertical="top" indent="1"/>
    </xf>
    <xf numFmtId="0" fontId="1" fillId="51" borderId="17" applyNumberFormat="0" applyProtection="0">
      <alignment horizontal="left" vertical="center" indent="1"/>
    </xf>
    <xf numFmtId="0" fontId="1" fillId="51" borderId="17" applyNumberFormat="0" applyProtection="0">
      <alignment horizontal="left" vertical="center" indent="1"/>
    </xf>
    <xf numFmtId="0" fontId="1" fillId="51" borderId="17" applyNumberFormat="0" applyProtection="0">
      <alignment horizontal="left" vertical="center" indent="1"/>
    </xf>
    <xf numFmtId="0" fontId="1" fillId="51" borderId="17" applyNumberFormat="0" applyProtection="0">
      <alignment horizontal="left" vertical="center" indent="1"/>
    </xf>
    <xf numFmtId="0" fontId="1" fillId="51" borderId="17" applyNumberFormat="0" applyProtection="0">
      <alignment horizontal="left" vertical="center" indent="1"/>
    </xf>
    <xf numFmtId="0" fontId="1" fillId="51" borderId="17" applyNumberFormat="0" applyProtection="0">
      <alignment horizontal="left" vertical="center" indent="1"/>
    </xf>
    <xf numFmtId="0" fontId="1" fillId="51" borderId="17" applyNumberFormat="0" applyProtection="0">
      <alignment horizontal="left" vertical="center" indent="1"/>
    </xf>
    <xf numFmtId="0" fontId="1" fillId="51" borderId="17" applyNumberFormat="0" applyProtection="0">
      <alignment horizontal="left" vertical="center" indent="1"/>
    </xf>
    <xf numFmtId="0" fontId="1" fillId="51" borderId="17" applyNumberFormat="0" applyProtection="0">
      <alignment horizontal="left" vertical="top" indent="1"/>
    </xf>
    <xf numFmtId="0" fontId="1" fillId="51" borderId="17" applyNumberFormat="0" applyProtection="0">
      <alignment horizontal="left" vertical="top" indent="1"/>
    </xf>
    <xf numFmtId="0" fontId="1" fillId="51" borderId="17" applyNumberFormat="0" applyProtection="0">
      <alignment horizontal="left" vertical="top" indent="1"/>
    </xf>
    <xf numFmtId="0" fontId="1" fillId="51" borderId="17" applyNumberFormat="0" applyProtection="0">
      <alignment horizontal="left" vertical="top" indent="1"/>
    </xf>
    <xf numFmtId="0" fontId="1" fillId="51" borderId="17" applyNumberFormat="0" applyProtection="0">
      <alignment horizontal="left" vertical="top" indent="1"/>
    </xf>
    <xf numFmtId="0" fontId="1" fillId="51" borderId="17" applyNumberFormat="0" applyProtection="0">
      <alignment horizontal="left" vertical="top" indent="1"/>
    </xf>
    <xf numFmtId="0" fontId="1" fillId="51" borderId="17" applyNumberFormat="0" applyProtection="0">
      <alignment horizontal="left" vertical="top" indent="1"/>
    </xf>
    <xf numFmtId="0" fontId="1" fillId="51" borderId="17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6" borderId="19" applyBorder="0">
      <alignment/>
      <protection/>
    </xf>
    <xf numFmtId="4" fontId="9" fillId="48" borderId="17" applyNumberFormat="0" applyProtection="0">
      <alignment vertical="center"/>
    </xf>
    <xf numFmtId="4" fontId="11" fillId="48" borderId="17" applyNumberFormat="0" applyProtection="0">
      <alignment vertical="center"/>
    </xf>
    <xf numFmtId="4" fontId="9" fillId="48" borderId="17" applyNumberFormat="0" applyProtection="0">
      <alignment horizontal="left" vertical="center" indent="1"/>
    </xf>
    <xf numFmtId="0" fontId="9" fillId="48" borderId="17" applyNumberFormat="0" applyProtection="0">
      <alignment horizontal="left" vertical="top" indent="1"/>
    </xf>
    <xf numFmtId="4" fontId="9" fillId="51" borderId="17" applyNumberFormat="0" applyProtection="0">
      <alignment horizontal="right" vertical="center"/>
    </xf>
    <xf numFmtId="4" fontId="9" fillId="51" borderId="17" applyNumberFormat="0" applyProtection="0">
      <alignment horizontal="right" vertical="center"/>
    </xf>
    <xf numFmtId="4" fontId="9" fillId="51" borderId="17" applyNumberFormat="0" applyProtection="0">
      <alignment horizontal="right" vertical="center"/>
    </xf>
    <xf numFmtId="4" fontId="11" fillId="51" borderId="17" applyNumberFormat="0" applyProtection="0">
      <alignment horizontal="right" vertical="center"/>
    </xf>
    <xf numFmtId="4" fontId="12" fillId="49" borderId="17" applyNumberFormat="0" applyProtection="0">
      <alignment horizontal="left" vertical="center" indent="1"/>
    </xf>
    <xf numFmtId="4" fontId="12" fillId="49" borderId="17" applyNumberFormat="0" applyProtection="0">
      <alignment horizontal="left" vertical="center" indent="1"/>
    </xf>
    <xf numFmtId="4" fontId="9" fillId="49" borderId="17" applyNumberFormat="0" applyProtection="0">
      <alignment horizontal="left" vertical="center" indent="1"/>
    </xf>
    <xf numFmtId="0" fontId="12" fillId="49" borderId="17" applyNumberFormat="0" applyProtection="0">
      <alignment horizontal="left" vertical="top" indent="1"/>
    </xf>
    <xf numFmtId="0" fontId="12" fillId="49" borderId="17" applyNumberFormat="0" applyProtection="0">
      <alignment horizontal="left" vertical="top" indent="1"/>
    </xf>
    <xf numFmtId="0" fontId="12" fillId="49" borderId="17" applyNumberFormat="0" applyProtection="0">
      <alignment horizontal="left" vertical="top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41" fillId="46" borderId="0" applyNumberFormat="0" applyProtection="0">
      <alignment horizontal="left" vertical="center" indent="1"/>
    </xf>
    <xf numFmtId="4" fontId="41" fillId="46" borderId="0" applyNumberFormat="0" applyProtection="0">
      <alignment horizontal="left" vertical="center" indent="1"/>
    </xf>
    <xf numFmtId="4" fontId="41" fillId="46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0" fontId="27" fillId="52" borderId="20">
      <alignment/>
      <protection/>
    </xf>
    <xf numFmtId="4" fontId="14" fillId="51" borderId="17" applyNumberFormat="0" applyProtection="0">
      <alignment horizontal="right" vertical="center"/>
    </xf>
    <xf numFmtId="0" fontId="3" fillId="2" borderId="0">
      <alignment/>
      <protection/>
    </xf>
    <xf numFmtId="49" fontId="15" fillId="2" borderId="0">
      <alignment/>
      <protection/>
    </xf>
    <xf numFmtId="49" fontId="16" fillId="2" borderId="21">
      <alignment wrapText="1"/>
      <protection/>
    </xf>
    <xf numFmtId="49" fontId="16" fillId="2" borderId="0">
      <alignment wrapText="1"/>
      <protection/>
    </xf>
    <xf numFmtId="0" fontId="3" fillId="7" borderId="21">
      <alignment/>
      <protection locked="0"/>
    </xf>
    <xf numFmtId="0" fontId="3" fillId="2" borderId="0">
      <alignment/>
      <protection/>
    </xf>
    <xf numFmtId="0" fontId="17" fillId="19" borderId="0">
      <alignment/>
      <protection/>
    </xf>
    <xf numFmtId="0" fontId="17" fillId="12" borderId="0">
      <alignment/>
      <protection/>
    </xf>
    <xf numFmtId="0" fontId="17" fillId="18" borderId="0">
      <alignment/>
      <protection/>
    </xf>
    <xf numFmtId="0" fontId="25" fillId="0" borderId="0" applyNumberFormat="0" applyFill="0" applyBorder="0" applyAlignment="0" applyProtection="0"/>
    <xf numFmtId="39" fontId="0" fillId="0" borderId="0">
      <alignment/>
      <protection/>
    </xf>
    <xf numFmtId="0" fontId="17" fillId="23" borderId="0">
      <alignment/>
      <protection/>
    </xf>
    <xf numFmtId="0" fontId="2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22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4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7" fontId="0" fillId="0" borderId="0" xfId="0" applyNumberFormat="1" applyAlignment="1">
      <alignment/>
    </xf>
    <xf numFmtId="3" fontId="0" fillId="23" borderId="0" xfId="0" applyNumberFormat="1" applyFill="1" applyAlignment="1">
      <alignment/>
    </xf>
    <xf numFmtId="3" fontId="0" fillId="0" borderId="0" xfId="0" applyNumberFormat="1" applyFont="1" applyAlignment="1">
      <alignment horizontal="right"/>
    </xf>
    <xf numFmtId="17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3" fontId="0" fillId="0" borderId="0" xfId="497" applyNumberFormat="1">
      <alignment/>
      <protection/>
    </xf>
    <xf numFmtId="0" fontId="0" fillId="0" borderId="0" xfId="0" applyNumberFormat="1" applyAlignment="1">
      <alignment/>
    </xf>
    <xf numFmtId="0" fontId="1" fillId="0" borderId="0" xfId="431">
      <alignment/>
      <protection/>
    </xf>
    <xf numFmtId="0" fontId="0" fillId="0" borderId="0" xfId="0" applyAlignment="1">
      <alignment horizontal="center"/>
    </xf>
  </cellXfs>
  <cellStyles count="2420">
    <cellStyle name="Normal" xfId="0"/>
    <cellStyle name="20% - Accent1" xfId="15"/>
    <cellStyle name="20% - Accent1 2" xfId="16"/>
    <cellStyle name="20% - Accent1 2 2" xfId="17"/>
    <cellStyle name="20% - Accent1 2_autopost vouchers" xfId="18"/>
    <cellStyle name="20% - Accent1 3" xfId="19"/>
    <cellStyle name="20% - Accent1 4" xfId="20"/>
    <cellStyle name="20% - Accent1 5" xfId="21"/>
    <cellStyle name="20% - Accent1 6" xfId="22"/>
    <cellStyle name="20% - Accent2" xfId="23"/>
    <cellStyle name="20% - Accent2 2" xfId="24"/>
    <cellStyle name="20% - Accent2 2 2" xfId="25"/>
    <cellStyle name="20% - Accent2 2_autopost vouchers" xfId="26"/>
    <cellStyle name="20% - Accent2 3" xfId="27"/>
    <cellStyle name="20% - Accent2 4" xfId="28"/>
    <cellStyle name="20% - Accent2 5" xfId="29"/>
    <cellStyle name="20% - Accent2 6" xfId="30"/>
    <cellStyle name="20% - Accent3" xfId="31"/>
    <cellStyle name="20% - Accent3 2" xfId="32"/>
    <cellStyle name="20% - Accent3 2 2" xfId="33"/>
    <cellStyle name="20% - Accent3 2_autopost vouchers" xfId="34"/>
    <cellStyle name="20% - Accent3 3" xfId="35"/>
    <cellStyle name="20% - Accent3 4" xfId="36"/>
    <cellStyle name="20% - Accent3 5" xfId="37"/>
    <cellStyle name="20% - Accent3 6" xfId="38"/>
    <cellStyle name="20% - Accent4" xfId="39"/>
    <cellStyle name="20% - Accent4 2" xfId="40"/>
    <cellStyle name="20% - Accent4 2 2" xfId="41"/>
    <cellStyle name="20% - Accent4 2_autopost vouchers" xfId="42"/>
    <cellStyle name="20% - Accent4 3" xfId="43"/>
    <cellStyle name="20% - Accent4 4" xfId="44"/>
    <cellStyle name="20% - Accent4 5" xfId="45"/>
    <cellStyle name="20% - Accent4 6" xfId="46"/>
    <cellStyle name="20% - Accent5" xfId="47"/>
    <cellStyle name="20% - Accent5 2" xfId="48"/>
    <cellStyle name="20% - Accent5 2 2" xfId="49"/>
    <cellStyle name="20% - Accent5 2_autopost vouchers" xfId="50"/>
    <cellStyle name="20% - Accent5 3" xfId="51"/>
    <cellStyle name="20% - Accent5 4" xfId="52"/>
    <cellStyle name="20% - Accent5 5" xfId="53"/>
    <cellStyle name="20% - Accent5 6" xfId="54"/>
    <cellStyle name="20% - Accent6" xfId="55"/>
    <cellStyle name="20% - Accent6 2" xfId="56"/>
    <cellStyle name="20% - Accent6 2 2" xfId="57"/>
    <cellStyle name="20% - Accent6 2_autopost vouchers" xfId="58"/>
    <cellStyle name="20% - Accent6 3" xfId="59"/>
    <cellStyle name="20% - Accent6 4" xfId="60"/>
    <cellStyle name="20% - Accent6 5" xfId="61"/>
    <cellStyle name="20% - Accent6 6" xfId="62"/>
    <cellStyle name="40% - Accent1" xfId="63"/>
    <cellStyle name="40% - Accent1 2" xfId="64"/>
    <cellStyle name="40% - Accent1 2 2" xfId="65"/>
    <cellStyle name="40% - Accent1 2_autopost vouchers" xfId="66"/>
    <cellStyle name="40% - Accent1 3" xfId="67"/>
    <cellStyle name="40% - Accent1 4" xfId="68"/>
    <cellStyle name="40% - Accent1 5" xfId="69"/>
    <cellStyle name="40% - Accent1 6" xfId="70"/>
    <cellStyle name="40% - Accent2" xfId="71"/>
    <cellStyle name="40% - Accent2 2" xfId="72"/>
    <cellStyle name="40% - Accent2 2 2" xfId="73"/>
    <cellStyle name="40% - Accent2 2_autopost vouchers" xfId="74"/>
    <cellStyle name="40% - Accent2 3" xfId="75"/>
    <cellStyle name="40% - Accent2 4" xfId="76"/>
    <cellStyle name="40% - Accent2 5" xfId="77"/>
    <cellStyle name="40% - Accent2 6" xfId="78"/>
    <cellStyle name="40% - Accent3" xfId="79"/>
    <cellStyle name="40% - Accent3 2" xfId="80"/>
    <cellStyle name="40% - Accent3 2 2" xfId="81"/>
    <cellStyle name="40% - Accent3 2_autopost vouchers" xfId="82"/>
    <cellStyle name="40% - Accent3 3" xfId="83"/>
    <cellStyle name="40% - Accent3 4" xfId="84"/>
    <cellStyle name="40% - Accent3 5" xfId="85"/>
    <cellStyle name="40% - Accent3 6" xfId="86"/>
    <cellStyle name="40% - Accent4" xfId="87"/>
    <cellStyle name="40% - Accent4 2" xfId="88"/>
    <cellStyle name="40% - Accent4 2 2" xfId="89"/>
    <cellStyle name="40% - Accent4 2_autopost vouchers" xfId="90"/>
    <cellStyle name="40% - Accent4 3" xfId="91"/>
    <cellStyle name="40% - Accent4 4" xfId="92"/>
    <cellStyle name="40% - Accent4 5" xfId="93"/>
    <cellStyle name="40% - Accent4 6" xfId="94"/>
    <cellStyle name="40% - Accent5" xfId="95"/>
    <cellStyle name="40% - Accent5 2" xfId="96"/>
    <cellStyle name="40% - Accent5 2 2" xfId="97"/>
    <cellStyle name="40% - Accent5 2_autopost vouchers" xfId="98"/>
    <cellStyle name="40% - Accent5 3" xfId="99"/>
    <cellStyle name="40% - Accent5 4" xfId="100"/>
    <cellStyle name="40% - Accent5 5" xfId="101"/>
    <cellStyle name="40% - Accent5 6" xfId="102"/>
    <cellStyle name="40% - Accent6" xfId="103"/>
    <cellStyle name="40% - Accent6 2" xfId="104"/>
    <cellStyle name="40% - Accent6 2 2" xfId="105"/>
    <cellStyle name="40% - Accent6 2_autopost vouchers" xfId="106"/>
    <cellStyle name="40% - Accent6 3" xfId="107"/>
    <cellStyle name="40% - Accent6 4" xfId="108"/>
    <cellStyle name="40% - Accent6 5" xfId="109"/>
    <cellStyle name="40% - Accent6 6" xfId="110"/>
    <cellStyle name="60% - Accent1" xfId="111"/>
    <cellStyle name="60% - Accent1 2" xfId="112"/>
    <cellStyle name="60% - Accent1 3" xfId="113"/>
    <cellStyle name="60% - Accent2" xfId="114"/>
    <cellStyle name="60% - Accent2 2" xfId="115"/>
    <cellStyle name="60% - Accent2 3" xfId="116"/>
    <cellStyle name="60% - Accent3" xfId="117"/>
    <cellStyle name="60% - Accent3 2" xfId="118"/>
    <cellStyle name="60% - Accent3 3" xfId="119"/>
    <cellStyle name="60% - Accent4" xfId="120"/>
    <cellStyle name="60% - Accent4 2" xfId="121"/>
    <cellStyle name="60% - Accent4 3" xfId="122"/>
    <cellStyle name="60% - Accent5" xfId="123"/>
    <cellStyle name="60% - Accent5 2" xfId="124"/>
    <cellStyle name="60% - Accent5 3" xfId="125"/>
    <cellStyle name="60% - Accent6" xfId="126"/>
    <cellStyle name="60% - Accent6 2" xfId="127"/>
    <cellStyle name="60% - Accent6 3" xfId="128"/>
    <cellStyle name="Accent1" xfId="129"/>
    <cellStyle name="Accent1 - 20%" xfId="130"/>
    <cellStyle name="Accent1 - 20% 2" xfId="131"/>
    <cellStyle name="Accent1 - 20% 2 2" xfId="132"/>
    <cellStyle name="Accent1 - 20% 2_autopost vouchers" xfId="133"/>
    <cellStyle name="Accent1 - 20% 3" xfId="134"/>
    <cellStyle name="Accent1 - 20%_ Refunds" xfId="135"/>
    <cellStyle name="Accent1 - 40%" xfId="136"/>
    <cellStyle name="Accent1 - 40% 2" xfId="137"/>
    <cellStyle name="Accent1 - 40% 2 2" xfId="138"/>
    <cellStyle name="Accent1 - 40% 2_autopost vouchers" xfId="139"/>
    <cellStyle name="Accent1 - 40% 3" xfId="140"/>
    <cellStyle name="Accent1 - 40%_ Refunds" xfId="141"/>
    <cellStyle name="Accent1 - 60%" xfId="142"/>
    <cellStyle name="Accent1 10" xfId="143"/>
    <cellStyle name="Accent1 11" xfId="144"/>
    <cellStyle name="Accent1 12" xfId="145"/>
    <cellStyle name="Accent1 13" xfId="146"/>
    <cellStyle name="Accent1 14" xfId="147"/>
    <cellStyle name="Accent1 15" xfId="148"/>
    <cellStyle name="Accent1 16" xfId="149"/>
    <cellStyle name="Accent1 2" xfId="150"/>
    <cellStyle name="Accent1 3" xfId="151"/>
    <cellStyle name="Accent1 3 2" xfId="152"/>
    <cellStyle name="Accent1 4" xfId="153"/>
    <cellStyle name="Accent1 4 2" xfId="154"/>
    <cellStyle name="Accent1 5" xfId="155"/>
    <cellStyle name="Accent1 5 2" xfId="156"/>
    <cellStyle name="Accent1 6" xfId="157"/>
    <cellStyle name="Accent1 6 2" xfId="158"/>
    <cellStyle name="Accent1 7" xfId="159"/>
    <cellStyle name="Accent1 7 2" xfId="160"/>
    <cellStyle name="Accent1 8" xfId="161"/>
    <cellStyle name="Accent1 8 2" xfId="162"/>
    <cellStyle name="Accent1 9" xfId="163"/>
    <cellStyle name="Accent1 9 2" xfId="164"/>
    <cellStyle name="Accent2" xfId="165"/>
    <cellStyle name="Accent2 - 20%" xfId="166"/>
    <cellStyle name="Accent2 - 20% 2" xfId="167"/>
    <cellStyle name="Accent2 - 20% 2 2" xfId="168"/>
    <cellStyle name="Accent2 - 20% 2_autopost vouchers" xfId="169"/>
    <cellStyle name="Accent2 - 20% 3" xfId="170"/>
    <cellStyle name="Accent2 - 20%_ Refunds" xfId="171"/>
    <cellStyle name="Accent2 - 40%" xfId="172"/>
    <cellStyle name="Accent2 - 40% 2" xfId="173"/>
    <cellStyle name="Accent2 - 40% 2 2" xfId="174"/>
    <cellStyle name="Accent2 - 40% 2_autopost vouchers" xfId="175"/>
    <cellStyle name="Accent2 - 40% 3" xfId="176"/>
    <cellStyle name="Accent2 - 40%_ Refunds" xfId="177"/>
    <cellStyle name="Accent2 - 60%" xfId="178"/>
    <cellStyle name="Accent2 10" xfId="179"/>
    <cellStyle name="Accent2 11" xfId="180"/>
    <cellStyle name="Accent2 12" xfId="181"/>
    <cellStyle name="Accent2 13" xfId="182"/>
    <cellStyle name="Accent2 14" xfId="183"/>
    <cellStyle name="Accent2 15" xfId="184"/>
    <cellStyle name="Accent2 16" xfId="185"/>
    <cellStyle name="Accent2 2" xfId="186"/>
    <cellStyle name="Accent2 3" xfId="187"/>
    <cellStyle name="Accent2 3 2" xfId="188"/>
    <cellStyle name="Accent2 4" xfId="189"/>
    <cellStyle name="Accent2 4 2" xfId="190"/>
    <cellStyle name="Accent2 5" xfId="191"/>
    <cellStyle name="Accent2 5 2" xfId="192"/>
    <cellStyle name="Accent2 6" xfId="193"/>
    <cellStyle name="Accent2 6 2" xfId="194"/>
    <cellStyle name="Accent2 7" xfId="195"/>
    <cellStyle name="Accent2 7 2" xfId="196"/>
    <cellStyle name="Accent2 8" xfId="197"/>
    <cellStyle name="Accent2 8 2" xfId="198"/>
    <cellStyle name="Accent2 9" xfId="199"/>
    <cellStyle name="Accent2 9 2" xfId="200"/>
    <cellStyle name="Accent3" xfId="201"/>
    <cellStyle name="Accent3 - 20%" xfId="202"/>
    <cellStyle name="Accent3 - 20% 2" xfId="203"/>
    <cellStyle name="Accent3 - 20% 2 2" xfId="204"/>
    <cellStyle name="Accent3 - 20% 2_autopost vouchers" xfId="205"/>
    <cellStyle name="Accent3 - 20% 3" xfId="206"/>
    <cellStyle name="Accent3 - 20%_ Refunds" xfId="207"/>
    <cellStyle name="Accent3 - 40%" xfId="208"/>
    <cellStyle name="Accent3 - 40% 2" xfId="209"/>
    <cellStyle name="Accent3 - 40% 2 2" xfId="210"/>
    <cellStyle name="Accent3 - 40% 2_autopost vouchers" xfId="211"/>
    <cellStyle name="Accent3 - 40% 3" xfId="212"/>
    <cellStyle name="Accent3 - 40%_ Refunds" xfId="213"/>
    <cellStyle name="Accent3 - 60%" xfId="214"/>
    <cellStyle name="Accent3 10" xfId="215"/>
    <cellStyle name="Accent3 11" xfId="216"/>
    <cellStyle name="Accent3 12" xfId="217"/>
    <cellStyle name="Accent3 13" xfId="218"/>
    <cellStyle name="Accent3 14" xfId="219"/>
    <cellStyle name="Accent3 15" xfId="220"/>
    <cellStyle name="Accent3 16" xfId="221"/>
    <cellStyle name="Accent3 2" xfId="222"/>
    <cellStyle name="Accent3 3" xfId="223"/>
    <cellStyle name="Accent3 3 2" xfId="224"/>
    <cellStyle name="Accent3 4" xfId="225"/>
    <cellStyle name="Accent3 4 2" xfId="226"/>
    <cellStyle name="Accent3 5" xfId="227"/>
    <cellStyle name="Accent3 5 2" xfId="228"/>
    <cellStyle name="Accent3 6" xfId="229"/>
    <cellStyle name="Accent3 6 2" xfId="230"/>
    <cellStyle name="Accent3 7" xfId="231"/>
    <cellStyle name="Accent3 7 2" xfId="232"/>
    <cellStyle name="Accent3 8" xfId="233"/>
    <cellStyle name="Accent3 8 2" xfId="234"/>
    <cellStyle name="Accent3 9" xfId="235"/>
    <cellStyle name="Accent3 9 2" xfId="236"/>
    <cellStyle name="Accent4" xfId="237"/>
    <cellStyle name="Accent4 - 20%" xfId="238"/>
    <cellStyle name="Accent4 - 20% 2" xfId="239"/>
    <cellStyle name="Accent4 - 20% 2 2" xfId="240"/>
    <cellStyle name="Accent4 - 20% 2_autopost vouchers" xfId="241"/>
    <cellStyle name="Accent4 - 20% 3" xfId="242"/>
    <cellStyle name="Accent4 - 20%_ Refunds" xfId="243"/>
    <cellStyle name="Accent4 - 40%" xfId="244"/>
    <cellStyle name="Accent4 - 40% 2" xfId="245"/>
    <cellStyle name="Accent4 - 40% 2 2" xfId="246"/>
    <cellStyle name="Accent4 - 40% 2_autopost vouchers" xfId="247"/>
    <cellStyle name="Accent4 - 40% 3" xfId="248"/>
    <cellStyle name="Accent4 - 40%_ Refunds" xfId="249"/>
    <cellStyle name="Accent4 - 60%" xfId="250"/>
    <cellStyle name="Accent4 10" xfId="251"/>
    <cellStyle name="Accent4 11" xfId="252"/>
    <cellStyle name="Accent4 12" xfId="253"/>
    <cellStyle name="Accent4 13" xfId="254"/>
    <cellStyle name="Accent4 14" xfId="255"/>
    <cellStyle name="Accent4 15" xfId="256"/>
    <cellStyle name="Accent4 16" xfId="257"/>
    <cellStyle name="Accent4 2" xfId="258"/>
    <cellStyle name="Accent4 3" xfId="259"/>
    <cellStyle name="Accent4 3 2" xfId="260"/>
    <cellStyle name="Accent4 4" xfId="261"/>
    <cellStyle name="Accent4 4 2" xfId="262"/>
    <cellStyle name="Accent4 5" xfId="263"/>
    <cellStyle name="Accent4 5 2" xfId="264"/>
    <cellStyle name="Accent4 6" xfId="265"/>
    <cellStyle name="Accent4 6 2" xfId="266"/>
    <cellStyle name="Accent4 7" xfId="267"/>
    <cellStyle name="Accent4 7 2" xfId="268"/>
    <cellStyle name="Accent4 8" xfId="269"/>
    <cellStyle name="Accent4 8 2" xfId="270"/>
    <cellStyle name="Accent4 9" xfId="271"/>
    <cellStyle name="Accent4 9 2" xfId="272"/>
    <cellStyle name="Accent5" xfId="273"/>
    <cellStyle name="Accent5 - 20%" xfId="274"/>
    <cellStyle name="Accent5 - 20% 2" xfId="275"/>
    <cellStyle name="Accent5 - 20% 2 2" xfId="276"/>
    <cellStyle name="Accent5 - 20% 2_autopost vouchers" xfId="277"/>
    <cellStyle name="Accent5 - 20% 3" xfId="278"/>
    <cellStyle name="Accent5 - 20%_ Refunds" xfId="279"/>
    <cellStyle name="Accent5 - 40%" xfId="280"/>
    <cellStyle name="Accent5 - 40% 2" xfId="281"/>
    <cellStyle name="Accent5 - 40% 2 2" xfId="282"/>
    <cellStyle name="Accent5 - 40% 2_autopost vouchers" xfId="283"/>
    <cellStyle name="Accent5 - 40% 3" xfId="284"/>
    <cellStyle name="Accent5 - 40%_ Refunds" xfId="285"/>
    <cellStyle name="Accent5 - 60%" xfId="286"/>
    <cellStyle name="Accent5 10" xfId="287"/>
    <cellStyle name="Accent5 11" xfId="288"/>
    <cellStyle name="Accent5 12" xfId="289"/>
    <cellStyle name="Accent5 13" xfId="290"/>
    <cellStyle name="Accent5 14" xfId="291"/>
    <cellStyle name="Accent5 15" xfId="292"/>
    <cellStyle name="Accent5 16" xfId="293"/>
    <cellStyle name="Accent5 2" xfId="294"/>
    <cellStyle name="Accent5 3" xfId="295"/>
    <cellStyle name="Accent5 3 2" xfId="296"/>
    <cellStyle name="Accent5 4" xfId="297"/>
    <cellStyle name="Accent5 4 2" xfId="298"/>
    <cellStyle name="Accent5 5" xfId="299"/>
    <cellStyle name="Accent5 5 2" xfId="300"/>
    <cellStyle name="Accent5 6" xfId="301"/>
    <cellStyle name="Accent5 6 2" xfId="302"/>
    <cellStyle name="Accent5 7" xfId="303"/>
    <cellStyle name="Accent5 7 2" xfId="304"/>
    <cellStyle name="Accent5 8" xfId="305"/>
    <cellStyle name="Accent5 8 2" xfId="306"/>
    <cellStyle name="Accent5 9" xfId="307"/>
    <cellStyle name="Accent5 9 2" xfId="308"/>
    <cellStyle name="Accent6" xfId="309"/>
    <cellStyle name="Accent6 - 20%" xfId="310"/>
    <cellStyle name="Accent6 - 20% 2" xfId="311"/>
    <cellStyle name="Accent6 - 20% 2 2" xfId="312"/>
    <cellStyle name="Accent6 - 20% 2_autopost vouchers" xfId="313"/>
    <cellStyle name="Accent6 - 20% 3" xfId="314"/>
    <cellStyle name="Accent6 - 20%_ Refunds" xfId="315"/>
    <cellStyle name="Accent6 - 40%" xfId="316"/>
    <cellStyle name="Accent6 - 40% 2" xfId="317"/>
    <cellStyle name="Accent6 - 40% 2 2" xfId="318"/>
    <cellStyle name="Accent6 - 40% 2_autopost vouchers" xfId="319"/>
    <cellStyle name="Accent6 - 40% 3" xfId="320"/>
    <cellStyle name="Accent6 - 40%_ Refunds" xfId="321"/>
    <cellStyle name="Accent6 - 60%" xfId="322"/>
    <cellStyle name="Accent6 10" xfId="323"/>
    <cellStyle name="Accent6 11" xfId="324"/>
    <cellStyle name="Accent6 12" xfId="325"/>
    <cellStyle name="Accent6 13" xfId="326"/>
    <cellStyle name="Accent6 14" xfId="327"/>
    <cellStyle name="Accent6 15" xfId="328"/>
    <cellStyle name="Accent6 16" xfId="329"/>
    <cellStyle name="Accent6 2" xfId="330"/>
    <cellStyle name="Accent6 3" xfId="331"/>
    <cellStyle name="Accent6 3 2" xfId="332"/>
    <cellStyle name="Accent6 4" xfId="333"/>
    <cellStyle name="Accent6 4 2" xfId="334"/>
    <cellStyle name="Accent6 5" xfId="335"/>
    <cellStyle name="Accent6 5 2" xfId="336"/>
    <cellStyle name="Accent6 6" xfId="337"/>
    <cellStyle name="Accent6 6 2" xfId="338"/>
    <cellStyle name="Accent6 7" xfId="339"/>
    <cellStyle name="Accent6 7 2" xfId="340"/>
    <cellStyle name="Accent6 8" xfId="341"/>
    <cellStyle name="Accent6 8 2" xfId="342"/>
    <cellStyle name="Accent6 9" xfId="343"/>
    <cellStyle name="Accent6 9 2" xfId="344"/>
    <cellStyle name="Bad" xfId="345"/>
    <cellStyle name="Bad 2" xfId="346"/>
    <cellStyle name="Bad 3" xfId="347"/>
    <cellStyle name="Calculation" xfId="348"/>
    <cellStyle name="Calculation 2" xfId="349"/>
    <cellStyle name="Calculation 3" xfId="350"/>
    <cellStyle name="Check Cell" xfId="351"/>
    <cellStyle name="Check Cell 2" xfId="352"/>
    <cellStyle name="Check Cell 3" xfId="353"/>
    <cellStyle name="Comma" xfId="354"/>
    <cellStyle name="Comma [0]" xfId="355"/>
    <cellStyle name="Comma 2" xfId="356"/>
    <cellStyle name="Comma 2 2" xfId="357"/>
    <cellStyle name="Comma 2 3" xfId="358"/>
    <cellStyle name="Comma 2 4" xfId="359"/>
    <cellStyle name="Comma 2 5" xfId="360"/>
    <cellStyle name="Comma 3" xfId="361"/>
    <cellStyle name="Comma 3 2" xfId="362"/>
    <cellStyle name="Comma 4" xfId="363"/>
    <cellStyle name="Comma 5" xfId="364"/>
    <cellStyle name="Comma 6" xfId="365"/>
    <cellStyle name="Comma0" xfId="366"/>
    <cellStyle name="Currency" xfId="367"/>
    <cellStyle name="Currency [0]" xfId="368"/>
    <cellStyle name="Currency 10" xfId="369"/>
    <cellStyle name="Currency 11" xfId="370"/>
    <cellStyle name="Currency 11 2" xfId="371"/>
    <cellStyle name="Currency 2" xfId="372"/>
    <cellStyle name="Currency 2 2" xfId="373"/>
    <cellStyle name="Currency 2 3" xfId="374"/>
    <cellStyle name="Currency 2_1st MFT Prelim" xfId="375"/>
    <cellStyle name="Currency 3" xfId="376"/>
    <cellStyle name="Currency 3 2" xfId="377"/>
    <cellStyle name="Currency 4" xfId="378"/>
    <cellStyle name="Currency 5" xfId="379"/>
    <cellStyle name="Currency 6" xfId="380"/>
    <cellStyle name="Currency 7" xfId="381"/>
    <cellStyle name="Currency 8" xfId="382"/>
    <cellStyle name="Currency 9" xfId="383"/>
    <cellStyle name="Emphasis 1" xfId="384"/>
    <cellStyle name="Emphasis 2" xfId="385"/>
    <cellStyle name="Emphasis 3" xfId="386"/>
    <cellStyle name="Explanatory Text" xfId="387"/>
    <cellStyle name="Explanatory Text 2" xfId="388"/>
    <cellStyle name="Explanatory Text 3" xfId="389"/>
    <cellStyle name="Followed Hyperlink" xfId="390"/>
    <cellStyle name="Followed Hyperlink 2" xfId="391"/>
    <cellStyle name="Followed Hyperlink 3" xfId="392"/>
    <cellStyle name="Good" xfId="393"/>
    <cellStyle name="Good 2" xfId="394"/>
    <cellStyle name="Good 3" xfId="395"/>
    <cellStyle name="Heading 1" xfId="396"/>
    <cellStyle name="Heading 1 2" xfId="397"/>
    <cellStyle name="Heading 1 3" xfId="398"/>
    <cellStyle name="Heading 2" xfId="399"/>
    <cellStyle name="Heading 2 2" xfId="400"/>
    <cellStyle name="Heading 2 3" xfId="401"/>
    <cellStyle name="Heading 3" xfId="402"/>
    <cellStyle name="Heading 3 2" xfId="403"/>
    <cellStyle name="Heading 3 3" xfId="404"/>
    <cellStyle name="Heading 4" xfId="405"/>
    <cellStyle name="Heading 4 2" xfId="406"/>
    <cellStyle name="Heading 4 3" xfId="407"/>
    <cellStyle name="Hyperlink" xfId="408"/>
    <cellStyle name="Hyperlink 2" xfId="409"/>
    <cellStyle name="Hyperlink 3" xfId="410"/>
    <cellStyle name="Input" xfId="411"/>
    <cellStyle name="Input 2" xfId="412"/>
    <cellStyle name="Input 3" xfId="413"/>
    <cellStyle name="Linked Cell" xfId="414"/>
    <cellStyle name="Linked Cell 2" xfId="415"/>
    <cellStyle name="Linked Cell 3" xfId="416"/>
    <cellStyle name="Neutral" xfId="417"/>
    <cellStyle name="Neutral 2" xfId="418"/>
    <cellStyle name="Neutral 3" xfId="419"/>
    <cellStyle name="Normal 10" xfId="420"/>
    <cellStyle name="Normal 11" xfId="421"/>
    <cellStyle name="Normal 12" xfId="422"/>
    <cellStyle name="Normal 13" xfId="423"/>
    <cellStyle name="Normal 14" xfId="424"/>
    <cellStyle name="Normal 15" xfId="425"/>
    <cellStyle name="Normal 16" xfId="426"/>
    <cellStyle name="Normal 17" xfId="427"/>
    <cellStyle name="Normal 18" xfId="428"/>
    <cellStyle name="Normal 19" xfId="429"/>
    <cellStyle name="Normal 2" xfId="430"/>
    <cellStyle name="Normal 2 2" xfId="431"/>
    <cellStyle name="Normal 2 2 2" xfId="432"/>
    <cellStyle name="Normal 2 2_ Refunds" xfId="433"/>
    <cellStyle name="Normal 2 3" xfId="434"/>
    <cellStyle name="Normal 2 3 2" xfId="435"/>
    <cellStyle name="Normal 2 3_autopost vouchers" xfId="436"/>
    <cellStyle name="Normal 2 4" xfId="437"/>
    <cellStyle name="Normal 2 5" xfId="438"/>
    <cellStyle name="Normal 2 6" xfId="439"/>
    <cellStyle name="Normal 2 7" xfId="440"/>
    <cellStyle name="Normal 2_ Refunds" xfId="441"/>
    <cellStyle name="Normal 20" xfId="442"/>
    <cellStyle name="Normal 20 2" xfId="443"/>
    <cellStyle name="Normal 20_autopost vouchers" xfId="444"/>
    <cellStyle name="Normal 21" xfId="445"/>
    <cellStyle name="Normal 21 2" xfId="446"/>
    <cellStyle name="Normal 21_2nd MFT Prelim" xfId="447"/>
    <cellStyle name="Normal 22" xfId="448"/>
    <cellStyle name="Normal 23" xfId="449"/>
    <cellStyle name="Normal 3" xfId="450"/>
    <cellStyle name="Normal 3 10" xfId="451"/>
    <cellStyle name="Normal 3 11" xfId="452"/>
    <cellStyle name="Normal 3 12" xfId="453"/>
    <cellStyle name="Normal 3 13" xfId="454"/>
    <cellStyle name="Normal 3 14" xfId="455"/>
    <cellStyle name="Normal 3 15" xfId="456"/>
    <cellStyle name="Normal 3 16" xfId="457"/>
    <cellStyle name="Normal 3 2" xfId="458"/>
    <cellStyle name="Normal 3 3" xfId="459"/>
    <cellStyle name="Normal 3 4" xfId="460"/>
    <cellStyle name="Normal 3 5" xfId="461"/>
    <cellStyle name="Normal 3 6" xfId="462"/>
    <cellStyle name="Normal 3 7" xfId="463"/>
    <cellStyle name="Normal 3 8" xfId="464"/>
    <cellStyle name="Normal 3 9" xfId="465"/>
    <cellStyle name="Normal 3_ Refunds" xfId="466"/>
    <cellStyle name="Normal 4" xfId="467"/>
    <cellStyle name="Normal 4 10" xfId="468"/>
    <cellStyle name="Normal 4 11" xfId="469"/>
    <cellStyle name="Normal 4 12" xfId="470"/>
    <cellStyle name="Normal 4 13" xfId="471"/>
    <cellStyle name="Normal 4 14" xfId="472"/>
    <cellStyle name="Normal 4 15" xfId="473"/>
    <cellStyle name="Normal 4 16" xfId="474"/>
    <cellStyle name="Normal 4 17" xfId="475"/>
    <cellStyle name="Normal 4 18" xfId="476"/>
    <cellStyle name="Normal 4 19" xfId="477"/>
    <cellStyle name="Normal 4 2" xfId="478"/>
    <cellStyle name="Normal 4 20" xfId="479"/>
    <cellStyle name="Normal 4 21" xfId="480"/>
    <cellStyle name="Normal 4 22" xfId="481"/>
    <cellStyle name="Normal 4 23" xfId="482"/>
    <cellStyle name="Normal 4 24" xfId="483"/>
    <cellStyle name="Normal 4 25" xfId="484"/>
    <cellStyle name="Normal 4 26" xfId="485"/>
    <cellStyle name="Normal 4 26 2" xfId="486"/>
    <cellStyle name="Normal 4 26_autopost vouchers" xfId="487"/>
    <cellStyle name="Normal 4 27" xfId="488"/>
    <cellStyle name="Normal 4 3" xfId="489"/>
    <cellStyle name="Normal 4 4" xfId="490"/>
    <cellStyle name="Normal 4 5" xfId="491"/>
    <cellStyle name="Normal 4 6" xfId="492"/>
    <cellStyle name="Normal 4 7" xfId="493"/>
    <cellStyle name="Normal 4 8" xfId="494"/>
    <cellStyle name="Normal 4 9" xfId="495"/>
    <cellStyle name="Normal 4_ Refunds" xfId="496"/>
    <cellStyle name="Normal 43" xfId="497"/>
    <cellStyle name="Normal 5" xfId="498"/>
    <cellStyle name="Normal 5 10" xfId="499"/>
    <cellStyle name="Normal 5 11" xfId="500"/>
    <cellStyle name="Normal 5 12" xfId="501"/>
    <cellStyle name="Normal 5 13" xfId="502"/>
    <cellStyle name="Normal 5 13 2" xfId="503"/>
    <cellStyle name="Normal 5 13_autopost vouchers" xfId="504"/>
    <cellStyle name="Normal 5 14" xfId="505"/>
    <cellStyle name="Normal 5 2" xfId="506"/>
    <cellStyle name="Normal 5 3" xfId="507"/>
    <cellStyle name="Normal 5 4" xfId="508"/>
    <cellStyle name="Normal 5 5" xfId="509"/>
    <cellStyle name="Normal 5 6" xfId="510"/>
    <cellStyle name="Normal 5 7" xfId="511"/>
    <cellStyle name="Normal 5 8" xfId="512"/>
    <cellStyle name="Normal 5 9" xfId="513"/>
    <cellStyle name="Normal 5_ Refunds" xfId="514"/>
    <cellStyle name="Normal 6" xfId="515"/>
    <cellStyle name="Normal 6 10" xfId="516"/>
    <cellStyle name="Normal 6 11" xfId="517"/>
    <cellStyle name="Normal 6 12" xfId="518"/>
    <cellStyle name="Normal 6 13" xfId="519"/>
    <cellStyle name="Normal 6 14" xfId="520"/>
    <cellStyle name="Normal 6 15" xfId="521"/>
    <cellStyle name="Normal 6 16" xfId="522"/>
    <cellStyle name="Normal 6 17" xfId="523"/>
    <cellStyle name="Normal 6 18" xfId="524"/>
    <cellStyle name="Normal 6 19" xfId="525"/>
    <cellStyle name="Normal 6 2" xfId="526"/>
    <cellStyle name="Normal 6 2 2" xfId="527"/>
    <cellStyle name="Normal 6 2_ Refunds" xfId="528"/>
    <cellStyle name="Normal 6 20" xfId="529"/>
    <cellStyle name="Normal 6 21" xfId="530"/>
    <cellStyle name="Normal 6 22" xfId="531"/>
    <cellStyle name="Normal 6 23" xfId="532"/>
    <cellStyle name="Normal 6 23 2" xfId="533"/>
    <cellStyle name="Normal 6 23_autopost vouchers" xfId="534"/>
    <cellStyle name="Normal 6 24" xfId="535"/>
    <cellStyle name="Normal 6 24 2" xfId="536"/>
    <cellStyle name="Normal 6 24_autopost vouchers" xfId="537"/>
    <cellStyle name="Normal 6 25" xfId="538"/>
    <cellStyle name="Normal 6 25 2" xfId="539"/>
    <cellStyle name="Normal 6 25_autopost vouchers" xfId="540"/>
    <cellStyle name="Normal 6 26" xfId="541"/>
    <cellStyle name="Normal 6 3" xfId="542"/>
    <cellStyle name="Normal 6 4" xfId="543"/>
    <cellStyle name="Normal 6 5" xfId="544"/>
    <cellStyle name="Normal 6 6" xfId="545"/>
    <cellStyle name="Normal 6 7" xfId="546"/>
    <cellStyle name="Normal 6 8" xfId="547"/>
    <cellStyle name="Normal 6 9" xfId="548"/>
    <cellStyle name="Normal 6_ Refunds" xfId="549"/>
    <cellStyle name="Normal 7" xfId="550"/>
    <cellStyle name="Normal 7 10" xfId="551"/>
    <cellStyle name="Normal 7 10 2" xfId="552"/>
    <cellStyle name="Normal 7 10_autopost vouchers" xfId="553"/>
    <cellStyle name="Normal 7 11" xfId="554"/>
    <cellStyle name="Normal 7 2" xfId="555"/>
    <cellStyle name="Normal 7 2 2" xfId="556"/>
    <cellStyle name="Normal 7 2_ Refunds" xfId="557"/>
    <cellStyle name="Normal 7 3" xfId="558"/>
    <cellStyle name="Normal 7 4" xfId="559"/>
    <cellStyle name="Normal 7 5" xfId="560"/>
    <cellStyle name="Normal 7 6" xfId="561"/>
    <cellStyle name="Normal 7 7" xfId="562"/>
    <cellStyle name="Normal 7 8" xfId="563"/>
    <cellStyle name="Normal 7 9" xfId="564"/>
    <cellStyle name="Normal 7_ Refunds" xfId="565"/>
    <cellStyle name="Normal 8" xfId="566"/>
    <cellStyle name="Normal 9" xfId="567"/>
    <cellStyle name="Note" xfId="568"/>
    <cellStyle name="Note 10" xfId="569"/>
    <cellStyle name="Note 10 2" xfId="570"/>
    <cellStyle name="Note 10_5 Cent Local" xfId="571"/>
    <cellStyle name="Note 11" xfId="572"/>
    <cellStyle name="Note 12" xfId="573"/>
    <cellStyle name="Note 13" xfId="574"/>
    <cellStyle name="Note 14" xfId="575"/>
    <cellStyle name="Note 2" xfId="576"/>
    <cellStyle name="Note 2 10" xfId="577"/>
    <cellStyle name="Note 2 10 2" xfId="578"/>
    <cellStyle name="Note 2 10 2 2" xfId="579"/>
    <cellStyle name="Note 2 10 2_5 Cent Local" xfId="580"/>
    <cellStyle name="Note 2 10 3" xfId="581"/>
    <cellStyle name="Note 2 10_ Refunds" xfId="582"/>
    <cellStyle name="Note 2 11" xfId="583"/>
    <cellStyle name="Note 2 11 2" xfId="584"/>
    <cellStyle name="Note 2 11 2 2" xfId="585"/>
    <cellStyle name="Note 2 11 2_5 Cent Local" xfId="586"/>
    <cellStyle name="Note 2 11 3" xfId="587"/>
    <cellStyle name="Note 2 11_ Refunds" xfId="588"/>
    <cellStyle name="Note 2 12" xfId="589"/>
    <cellStyle name="Note 2 12 2" xfId="590"/>
    <cellStyle name="Note 2 12 2 2" xfId="591"/>
    <cellStyle name="Note 2 12 2_5 Cent Local" xfId="592"/>
    <cellStyle name="Note 2 12 3" xfId="593"/>
    <cellStyle name="Note 2 12_ Refunds" xfId="594"/>
    <cellStyle name="Note 2 13" xfId="595"/>
    <cellStyle name="Note 2 13 2" xfId="596"/>
    <cellStyle name="Note 2 13 2 2" xfId="597"/>
    <cellStyle name="Note 2 13 2_5 Cent Local" xfId="598"/>
    <cellStyle name="Note 2 13 3" xfId="599"/>
    <cellStyle name="Note 2 13_ Refunds" xfId="600"/>
    <cellStyle name="Note 2 14" xfId="601"/>
    <cellStyle name="Note 2 14 2" xfId="602"/>
    <cellStyle name="Note 2 14 2 2" xfId="603"/>
    <cellStyle name="Note 2 14 2_5 Cent Local" xfId="604"/>
    <cellStyle name="Note 2 14 3" xfId="605"/>
    <cellStyle name="Note 2 14_ Refunds" xfId="606"/>
    <cellStyle name="Note 2 15" xfId="607"/>
    <cellStyle name="Note 2 15 2" xfId="608"/>
    <cellStyle name="Note 2 15 2 2" xfId="609"/>
    <cellStyle name="Note 2 15 2_5 Cent Local" xfId="610"/>
    <cellStyle name="Note 2 15 3" xfId="611"/>
    <cellStyle name="Note 2 15_ Refunds" xfId="612"/>
    <cellStyle name="Note 2 16" xfId="613"/>
    <cellStyle name="Note 2 16 2" xfId="614"/>
    <cellStyle name="Note 2 16 2 2" xfId="615"/>
    <cellStyle name="Note 2 16 2_5 Cent Local" xfId="616"/>
    <cellStyle name="Note 2 16 3" xfId="617"/>
    <cellStyle name="Note 2 16_ Refunds" xfId="618"/>
    <cellStyle name="Note 2 17" xfId="619"/>
    <cellStyle name="Note 2 17 2" xfId="620"/>
    <cellStyle name="Note 2 17 2 2" xfId="621"/>
    <cellStyle name="Note 2 17 2_5 Cent Local" xfId="622"/>
    <cellStyle name="Note 2 17 3" xfId="623"/>
    <cellStyle name="Note 2 17_ Refunds" xfId="624"/>
    <cellStyle name="Note 2 18" xfId="625"/>
    <cellStyle name="Note 2 18 2" xfId="626"/>
    <cellStyle name="Note 2 18 2 2" xfId="627"/>
    <cellStyle name="Note 2 18 2_5 Cent Local" xfId="628"/>
    <cellStyle name="Note 2 18 3" xfId="629"/>
    <cellStyle name="Note 2 18_ Refunds" xfId="630"/>
    <cellStyle name="Note 2 19" xfId="631"/>
    <cellStyle name="Note 2 19 2" xfId="632"/>
    <cellStyle name="Note 2 19 2 2" xfId="633"/>
    <cellStyle name="Note 2 19 2_5 Cent Local" xfId="634"/>
    <cellStyle name="Note 2 19 3" xfId="635"/>
    <cellStyle name="Note 2 19_ Refunds" xfId="636"/>
    <cellStyle name="Note 2 2" xfId="637"/>
    <cellStyle name="Note 2 2 10" xfId="638"/>
    <cellStyle name="Note 2 2 2" xfId="639"/>
    <cellStyle name="Note 2 2 2 2" xfId="640"/>
    <cellStyle name="Note 2 2 2 2 2" xfId="641"/>
    <cellStyle name="Note 2 2 2 2_5 Cent Local" xfId="642"/>
    <cellStyle name="Note 2 2 2 3" xfId="643"/>
    <cellStyle name="Note 2 2 2_ Refunds" xfId="644"/>
    <cellStyle name="Note 2 2 3" xfId="645"/>
    <cellStyle name="Note 2 2 3 2" xfId="646"/>
    <cellStyle name="Note 2 2 3 2 2" xfId="647"/>
    <cellStyle name="Note 2 2 3 2_5 Cent Local" xfId="648"/>
    <cellStyle name="Note 2 2 3 3" xfId="649"/>
    <cellStyle name="Note 2 2 3_ Refunds" xfId="650"/>
    <cellStyle name="Note 2 2 4" xfId="651"/>
    <cellStyle name="Note 2 2 4 2" xfId="652"/>
    <cellStyle name="Note 2 2 4 2 2" xfId="653"/>
    <cellStyle name="Note 2 2 4 2_5 Cent Local" xfId="654"/>
    <cellStyle name="Note 2 2 4 3" xfId="655"/>
    <cellStyle name="Note 2 2 4_ Refunds" xfId="656"/>
    <cellStyle name="Note 2 2 5" xfId="657"/>
    <cellStyle name="Note 2 2 5 2" xfId="658"/>
    <cellStyle name="Note 2 2 5 2 2" xfId="659"/>
    <cellStyle name="Note 2 2 5 2_5 Cent Local" xfId="660"/>
    <cellStyle name="Note 2 2 5 3" xfId="661"/>
    <cellStyle name="Note 2 2 5_ Refunds" xfId="662"/>
    <cellStyle name="Note 2 2 6" xfId="663"/>
    <cellStyle name="Note 2 2 6 2" xfId="664"/>
    <cellStyle name="Note 2 2 6 2 2" xfId="665"/>
    <cellStyle name="Note 2 2 6 2_5 Cent Local" xfId="666"/>
    <cellStyle name="Note 2 2 6 3" xfId="667"/>
    <cellStyle name="Note 2 2 6_ Refunds" xfId="668"/>
    <cellStyle name="Note 2 2 7" xfId="669"/>
    <cellStyle name="Note 2 2 7 2" xfId="670"/>
    <cellStyle name="Note 2 2 7 2 2" xfId="671"/>
    <cellStyle name="Note 2 2 7 2_5 Cent Local" xfId="672"/>
    <cellStyle name="Note 2 2 7 3" xfId="673"/>
    <cellStyle name="Note 2 2 7_ Refunds" xfId="674"/>
    <cellStyle name="Note 2 2 8" xfId="675"/>
    <cellStyle name="Note 2 2 8 2" xfId="676"/>
    <cellStyle name="Note 2 2 8 2 2" xfId="677"/>
    <cellStyle name="Note 2 2 8 2_5 Cent Local" xfId="678"/>
    <cellStyle name="Note 2 2 8 3" xfId="679"/>
    <cellStyle name="Note 2 2 8_ Refunds" xfId="680"/>
    <cellStyle name="Note 2 2 9" xfId="681"/>
    <cellStyle name="Note 2 2 9 2" xfId="682"/>
    <cellStyle name="Note 2 2 9_5 Cent Local" xfId="683"/>
    <cellStyle name="Note 2 2_ Refunds" xfId="684"/>
    <cellStyle name="Note 2 20" xfId="685"/>
    <cellStyle name="Note 2 20 2" xfId="686"/>
    <cellStyle name="Note 2 20 2 2" xfId="687"/>
    <cellStyle name="Note 2 20 2_5 Cent Local" xfId="688"/>
    <cellStyle name="Note 2 20 3" xfId="689"/>
    <cellStyle name="Note 2 20_ Refunds" xfId="690"/>
    <cellStyle name="Note 2 21" xfId="691"/>
    <cellStyle name="Note 2 21 2" xfId="692"/>
    <cellStyle name="Note 2 21 2 2" xfId="693"/>
    <cellStyle name="Note 2 21 2_5 Cent Local" xfId="694"/>
    <cellStyle name="Note 2 21 3" xfId="695"/>
    <cellStyle name="Note 2 21_ Refunds" xfId="696"/>
    <cellStyle name="Note 2 22" xfId="697"/>
    <cellStyle name="Note 2 22 2" xfId="698"/>
    <cellStyle name="Note 2 22 2 2" xfId="699"/>
    <cellStyle name="Note 2 22 2_5 Cent Local" xfId="700"/>
    <cellStyle name="Note 2 22 3" xfId="701"/>
    <cellStyle name="Note 2 22_ Refunds" xfId="702"/>
    <cellStyle name="Note 2 23" xfId="703"/>
    <cellStyle name="Note 2 23 2" xfId="704"/>
    <cellStyle name="Note 2 23 2 2" xfId="705"/>
    <cellStyle name="Note 2 23 2_5 Cent Local" xfId="706"/>
    <cellStyle name="Note 2 23 3" xfId="707"/>
    <cellStyle name="Note 2 23_ Refunds" xfId="708"/>
    <cellStyle name="Note 2 24" xfId="709"/>
    <cellStyle name="Note 2 24 2" xfId="710"/>
    <cellStyle name="Note 2 24 2 2" xfId="711"/>
    <cellStyle name="Note 2 24 2_5 Cent Local" xfId="712"/>
    <cellStyle name="Note 2 24 3" xfId="713"/>
    <cellStyle name="Note 2 24_ Refunds" xfId="714"/>
    <cellStyle name="Note 2 25" xfId="715"/>
    <cellStyle name="Note 2 25 2" xfId="716"/>
    <cellStyle name="Note 2 25 2 2" xfId="717"/>
    <cellStyle name="Note 2 25 2_5 Cent Local" xfId="718"/>
    <cellStyle name="Note 2 25 3" xfId="719"/>
    <cellStyle name="Note 2 25_ Refunds" xfId="720"/>
    <cellStyle name="Note 2 26" xfId="721"/>
    <cellStyle name="Note 2 26 2" xfId="722"/>
    <cellStyle name="Note 2 26 2 2" xfId="723"/>
    <cellStyle name="Note 2 26 2_5 Cent Local" xfId="724"/>
    <cellStyle name="Note 2 26 3" xfId="725"/>
    <cellStyle name="Note 2 26_ Refunds" xfId="726"/>
    <cellStyle name="Note 2 27" xfId="727"/>
    <cellStyle name="Note 2 27 2" xfId="728"/>
    <cellStyle name="Note 2 27 2 2" xfId="729"/>
    <cellStyle name="Note 2 27 2_5 Cent Local" xfId="730"/>
    <cellStyle name="Note 2 27 3" xfId="731"/>
    <cellStyle name="Note 2 27_ Refunds" xfId="732"/>
    <cellStyle name="Note 2 28" xfId="733"/>
    <cellStyle name="Note 2 28 2" xfId="734"/>
    <cellStyle name="Note 2 28 2 2" xfId="735"/>
    <cellStyle name="Note 2 28 2_5 Cent Local" xfId="736"/>
    <cellStyle name="Note 2 28 3" xfId="737"/>
    <cellStyle name="Note 2 28_ Refunds" xfId="738"/>
    <cellStyle name="Note 2 29" xfId="739"/>
    <cellStyle name="Note 2 29 2" xfId="740"/>
    <cellStyle name="Note 2 29 2 2" xfId="741"/>
    <cellStyle name="Note 2 29 2_5 Cent Local" xfId="742"/>
    <cellStyle name="Note 2 29 3" xfId="743"/>
    <cellStyle name="Note 2 29_ Refunds" xfId="744"/>
    <cellStyle name="Note 2 3" xfId="745"/>
    <cellStyle name="Note 2 3 10" xfId="746"/>
    <cellStyle name="Note 2 3 2" xfId="747"/>
    <cellStyle name="Note 2 3 2 2" xfId="748"/>
    <cellStyle name="Note 2 3 2 2 2" xfId="749"/>
    <cellStyle name="Note 2 3 2 2_5 Cent Local" xfId="750"/>
    <cellStyle name="Note 2 3 2 3" xfId="751"/>
    <cellStyle name="Note 2 3 2_ Refunds" xfId="752"/>
    <cellStyle name="Note 2 3 3" xfId="753"/>
    <cellStyle name="Note 2 3 3 2" xfId="754"/>
    <cellStyle name="Note 2 3 3 2 2" xfId="755"/>
    <cellStyle name="Note 2 3 3 2_5 Cent Local" xfId="756"/>
    <cellStyle name="Note 2 3 3 3" xfId="757"/>
    <cellStyle name="Note 2 3 3_ Refunds" xfId="758"/>
    <cellStyle name="Note 2 3 4" xfId="759"/>
    <cellStyle name="Note 2 3 4 2" xfId="760"/>
    <cellStyle name="Note 2 3 4 2 2" xfId="761"/>
    <cellStyle name="Note 2 3 4 2_5 Cent Local" xfId="762"/>
    <cellStyle name="Note 2 3 4 3" xfId="763"/>
    <cellStyle name="Note 2 3 4_ Refunds" xfId="764"/>
    <cellStyle name="Note 2 3 5" xfId="765"/>
    <cellStyle name="Note 2 3 5 2" xfId="766"/>
    <cellStyle name="Note 2 3 5 2 2" xfId="767"/>
    <cellStyle name="Note 2 3 5 2_5 Cent Local" xfId="768"/>
    <cellStyle name="Note 2 3 5 3" xfId="769"/>
    <cellStyle name="Note 2 3 5_ Refunds" xfId="770"/>
    <cellStyle name="Note 2 3 6" xfId="771"/>
    <cellStyle name="Note 2 3 6 2" xfId="772"/>
    <cellStyle name="Note 2 3 6 2 2" xfId="773"/>
    <cellStyle name="Note 2 3 6 2_5 Cent Local" xfId="774"/>
    <cellStyle name="Note 2 3 6 3" xfId="775"/>
    <cellStyle name="Note 2 3 6_ Refunds" xfId="776"/>
    <cellStyle name="Note 2 3 7" xfId="777"/>
    <cellStyle name="Note 2 3 7 2" xfId="778"/>
    <cellStyle name="Note 2 3 7 2 2" xfId="779"/>
    <cellStyle name="Note 2 3 7 2_5 Cent Local" xfId="780"/>
    <cellStyle name="Note 2 3 7 3" xfId="781"/>
    <cellStyle name="Note 2 3 7_ Refunds" xfId="782"/>
    <cellStyle name="Note 2 3 8" xfId="783"/>
    <cellStyle name="Note 2 3 8 2" xfId="784"/>
    <cellStyle name="Note 2 3 8 2 2" xfId="785"/>
    <cellStyle name="Note 2 3 8 2_5 Cent Local" xfId="786"/>
    <cellStyle name="Note 2 3 8 3" xfId="787"/>
    <cellStyle name="Note 2 3 8_ Refunds" xfId="788"/>
    <cellStyle name="Note 2 3 9" xfId="789"/>
    <cellStyle name="Note 2 3 9 2" xfId="790"/>
    <cellStyle name="Note 2 3 9_5 Cent Local" xfId="791"/>
    <cellStyle name="Note 2 3_ Refunds" xfId="792"/>
    <cellStyle name="Note 2 30" xfId="793"/>
    <cellStyle name="Note 2 30 2" xfId="794"/>
    <cellStyle name="Note 2 30 2 2" xfId="795"/>
    <cellStyle name="Note 2 30 2_5 Cent Local" xfId="796"/>
    <cellStyle name="Note 2 30 3" xfId="797"/>
    <cellStyle name="Note 2 30_ Refunds" xfId="798"/>
    <cellStyle name="Note 2 31" xfId="799"/>
    <cellStyle name="Note 2 31 2" xfId="800"/>
    <cellStyle name="Note 2 31 2 2" xfId="801"/>
    <cellStyle name="Note 2 31 2_5 Cent Local" xfId="802"/>
    <cellStyle name="Note 2 31 3" xfId="803"/>
    <cellStyle name="Note 2 31_ Refunds" xfId="804"/>
    <cellStyle name="Note 2 32" xfId="805"/>
    <cellStyle name="Note 2 32 2" xfId="806"/>
    <cellStyle name="Note 2 32 2 2" xfId="807"/>
    <cellStyle name="Note 2 32 2_5 Cent Local" xfId="808"/>
    <cellStyle name="Note 2 32 3" xfId="809"/>
    <cellStyle name="Note 2 32_ Refunds" xfId="810"/>
    <cellStyle name="Note 2 33" xfId="811"/>
    <cellStyle name="Note 2 34" xfId="812"/>
    <cellStyle name="Note 2 35" xfId="813"/>
    <cellStyle name="Note 2 4" xfId="814"/>
    <cellStyle name="Note 2 4 10" xfId="815"/>
    <cellStyle name="Note 2 4 2" xfId="816"/>
    <cellStyle name="Note 2 4 2 2" xfId="817"/>
    <cellStyle name="Note 2 4 2 2 2" xfId="818"/>
    <cellStyle name="Note 2 4 2 2_5 Cent Local" xfId="819"/>
    <cellStyle name="Note 2 4 2 3" xfId="820"/>
    <cellStyle name="Note 2 4 2_ Refunds" xfId="821"/>
    <cellStyle name="Note 2 4 3" xfId="822"/>
    <cellStyle name="Note 2 4 3 2" xfId="823"/>
    <cellStyle name="Note 2 4 3 2 2" xfId="824"/>
    <cellStyle name="Note 2 4 3 2_5 Cent Local" xfId="825"/>
    <cellStyle name="Note 2 4 3 3" xfId="826"/>
    <cellStyle name="Note 2 4 3_ Refunds" xfId="827"/>
    <cellStyle name="Note 2 4 4" xfId="828"/>
    <cellStyle name="Note 2 4 4 2" xfId="829"/>
    <cellStyle name="Note 2 4 4 2 2" xfId="830"/>
    <cellStyle name="Note 2 4 4 2_5 Cent Local" xfId="831"/>
    <cellStyle name="Note 2 4 4 3" xfId="832"/>
    <cellStyle name="Note 2 4 4_ Refunds" xfId="833"/>
    <cellStyle name="Note 2 4 5" xfId="834"/>
    <cellStyle name="Note 2 4 5 2" xfId="835"/>
    <cellStyle name="Note 2 4 5 2 2" xfId="836"/>
    <cellStyle name="Note 2 4 5 2_5 Cent Local" xfId="837"/>
    <cellStyle name="Note 2 4 5 3" xfId="838"/>
    <cellStyle name="Note 2 4 5_ Refunds" xfId="839"/>
    <cellStyle name="Note 2 4 6" xfId="840"/>
    <cellStyle name="Note 2 4 6 2" xfId="841"/>
    <cellStyle name="Note 2 4 6 2 2" xfId="842"/>
    <cellStyle name="Note 2 4 6 2_5 Cent Local" xfId="843"/>
    <cellStyle name="Note 2 4 6 3" xfId="844"/>
    <cellStyle name="Note 2 4 6_ Refunds" xfId="845"/>
    <cellStyle name="Note 2 4 7" xfId="846"/>
    <cellStyle name="Note 2 4 7 2" xfId="847"/>
    <cellStyle name="Note 2 4 7 2 2" xfId="848"/>
    <cellStyle name="Note 2 4 7 2_5 Cent Local" xfId="849"/>
    <cellStyle name="Note 2 4 7 3" xfId="850"/>
    <cellStyle name="Note 2 4 7_ Refunds" xfId="851"/>
    <cellStyle name="Note 2 4 8" xfId="852"/>
    <cellStyle name="Note 2 4 8 2" xfId="853"/>
    <cellStyle name="Note 2 4 8 2 2" xfId="854"/>
    <cellStyle name="Note 2 4 8 2_5 Cent Local" xfId="855"/>
    <cellStyle name="Note 2 4 8 3" xfId="856"/>
    <cellStyle name="Note 2 4 8_ Refunds" xfId="857"/>
    <cellStyle name="Note 2 4 9" xfId="858"/>
    <cellStyle name="Note 2 4 9 2" xfId="859"/>
    <cellStyle name="Note 2 4 9_5 Cent Local" xfId="860"/>
    <cellStyle name="Note 2 4_ Refunds" xfId="861"/>
    <cellStyle name="Note 2 5" xfId="862"/>
    <cellStyle name="Note 2 5 2" xfId="863"/>
    <cellStyle name="Note 2 5 2 2" xfId="864"/>
    <cellStyle name="Note 2 5 2_5 Cent Local" xfId="865"/>
    <cellStyle name="Note 2 5 3" xfId="866"/>
    <cellStyle name="Note 2 5_ Refunds" xfId="867"/>
    <cellStyle name="Note 2 6" xfId="868"/>
    <cellStyle name="Note 2 6 2" xfId="869"/>
    <cellStyle name="Note 2 6 2 2" xfId="870"/>
    <cellStyle name="Note 2 6 2_5 Cent Local" xfId="871"/>
    <cellStyle name="Note 2 6 3" xfId="872"/>
    <cellStyle name="Note 2 6_ Refunds" xfId="873"/>
    <cellStyle name="Note 2 7" xfId="874"/>
    <cellStyle name="Note 2 7 2" xfId="875"/>
    <cellStyle name="Note 2 7 2 2" xfId="876"/>
    <cellStyle name="Note 2 7 2_5 Cent Local" xfId="877"/>
    <cellStyle name="Note 2 7 3" xfId="878"/>
    <cellStyle name="Note 2 7_ Refunds" xfId="879"/>
    <cellStyle name="Note 2 8" xfId="880"/>
    <cellStyle name="Note 2 8 2" xfId="881"/>
    <cellStyle name="Note 2 8 2 2" xfId="882"/>
    <cellStyle name="Note 2 8 2_5 Cent Local" xfId="883"/>
    <cellStyle name="Note 2 8 3" xfId="884"/>
    <cellStyle name="Note 2 8_ Refunds" xfId="885"/>
    <cellStyle name="Note 2 9" xfId="886"/>
    <cellStyle name="Note 2 9 2" xfId="887"/>
    <cellStyle name="Note 2 9 2 2" xfId="888"/>
    <cellStyle name="Note 2 9 2_5 Cent Local" xfId="889"/>
    <cellStyle name="Note 2 9 3" xfId="890"/>
    <cellStyle name="Note 2 9_ Refunds" xfId="891"/>
    <cellStyle name="Note 2_ Refunds" xfId="892"/>
    <cellStyle name="Note 3" xfId="893"/>
    <cellStyle name="Note 3 10" xfId="894"/>
    <cellStyle name="Note 3 10 2" xfId="895"/>
    <cellStyle name="Note 3 10 2 2" xfId="896"/>
    <cellStyle name="Note 3 10 2_5 Cent Local" xfId="897"/>
    <cellStyle name="Note 3 10 3" xfId="898"/>
    <cellStyle name="Note 3 10_ Refunds" xfId="899"/>
    <cellStyle name="Note 3 11" xfId="900"/>
    <cellStyle name="Note 3 11 2" xfId="901"/>
    <cellStyle name="Note 3 11 2 2" xfId="902"/>
    <cellStyle name="Note 3 11 2_5 Cent Local" xfId="903"/>
    <cellStyle name="Note 3 11 3" xfId="904"/>
    <cellStyle name="Note 3 11_ Refunds" xfId="905"/>
    <cellStyle name="Note 3 12" xfId="906"/>
    <cellStyle name="Note 3 12 2" xfId="907"/>
    <cellStyle name="Note 3 12 2 2" xfId="908"/>
    <cellStyle name="Note 3 12 2_5 Cent Local" xfId="909"/>
    <cellStyle name="Note 3 12 3" xfId="910"/>
    <cellStyle name="Note 3 12_ Refunds" xfId="911"/>
    <cellStyle name="Note 3 13" xfId="912"/>
    <cellStyle name="Note 3 13 2" xfId="913"/>
    <cellStyle name="Note 3 13 2 2" xfId="914"/>
    <cellStyle name="Note 3 13 2_5 Cent Local" xfId="915"/>
    <cellStyle name="Note 3 13 3" xfId="916"/>
    <cellStyle name="Note 3 13_ Refunds" xfId="917"/>
    <cellStyle name="Note 3 14" xfId="918"/>
    <cellStyle name="Note 3 14 2" xfId="919"/>
    <cellStyle name="Note 3 14 2 2" xfId="920"/>
    <cellStyle name="Note 3 14 2_5 Cent Local" xfId="921"/>
    <cellStyle name="Note 3 14 3" xfId="922"/>
    <cellStyle name="Note 3 14_ Refunds" xfId="923"/>
    <cellStyle name="Note 3 15" xfId="924"/>
    <cellStyle name="Note 3 15 2" xfId="925"/>
    <cellStyle name="Note 3 15 2 2" xfId="926"/>
    <cellStyle name="Note 3 15 2_5 Cent Local" xfId="927"/>
    <cellStyle name="Note 3 15 3" xfId="928"/>
    <cellStyle name="Note 3 15_ Refunds" xfId="929"/>
    <cellStyle name="Note 3 16" xfId="930"/>
    <cellStyle name="Note 3 16 2" xfId="931"/>
    <cellStyle name="Note 3 16 2 2" xfId="932"/>
    <cellStyle name="Note 3 16 2_5 Cent Local" xfId="933"/>
    <cellStyle name="Note 3 16 3" xfId="934"/>
    <cellStyle name="Note 3 16_ Refunds" xfId="935"/>
    <cellStyle name="Note 3 17" xfId="936"/>
    <cellStyle name="Note 3 17 2" xfId="937"/>
    <cellStyle name="Note 3 17 2 2" xfId="938"/>
    <cellStyle name="Note 3 17 2_5 Cent Local" xfId="939"/>
    <cellStyle name="Note 3 17 3" xfId="940"/>
    <cellStyle name="Note 3 17_ Refunds" xfId="941"/>
    <cellStyle name="Note 3 18" xfId="942"/>
    <cellStyle name="Note 3 18 2" xfId="943"/>
    <cellStyle name="Note 3 18 2 2" xfId="944"/>
    <cellStyle name="Note 3 18 2_5 Cent Local" xfId="945"/>
    <cellStyle name="Note 3 18 3" xfId="946"/>
    <cellStyle name="Note 3 18_ Refunds" xfId="947"/>
    <cellStyle name="Note 3 19" xfId="948"/>
    <cellStyle name="Note 3 19 2" xfId="949"/>
    <cellStyle name="Note 3 19 2 2" xfId="950"/>
    <cellStyle name="Note 3 19 2_5 Cent Local" xfId="951"/>
    <cellStyle name="Note 3 19 3" xfId="952"/>
    <cellStyle name="Note 3 19_ Refunds" xfId="953"/>
    <cellStyle name="Note 3 2" xfId="954"/>
    <cellStyle name="Note 3 2 10" xfId="955"/>
    <cellStyle name="Note 3 2 2" xfId="956"/>
    <cellStyle name="Note 3 2 2 2" xfId="957"/>
    <cellStyle name="Note 3 2 2 2 2" xfId="958"/>
    <cellStyle name="Note 3 2 2 2_5 Cent Local" xfId="959"/>
    <cellStyle name="Note 3 2 2 3" xfId="960"/>
    <cellStyle name="Note 3 2 2_ Refunds" xfId="961"/>
    <cellStyle name="Note 3 2 3" xfId="962"/>
    <cellStyle name="Note 3 2 3 2" xfId="963"/>
    <cellStyle name="Note 3 2 3 2 2" xfId="964"/>
    <cellStyle name="Note 3 2 3 2_5 Cent Local" xfId="965"/>
    <cellStyle name="Note 3 2 3 3" xfId="966"/>
    <cellStyle name="Note 3 2 3_ Refunds" xfId="967"/>
    <cellStyle name="Note 3 2 4" xfId="968"/>
    <cellStyle name="Note 3 2 4 2" xfId="969"/>
    <cellStyle name="Note 3 2 4 2 2" xfId="970"/>
    <cellStyle name="Note 3 2 4 2_5 Cent Local" xfId="971"/>
    <cellStyle name="Note 3 2 4 3" xfId="972"/>
    <cellStyle name="Note 3 2 4_ Refunds" xfId="973"/>
    <cellStyle name="Note 3 2 5" xfId="974"/>
    <cellStyle name="Note 3 2 5 2" xfId="975"/>
    <cellStyle name="Note 3 2 5 2 2" xfId="976"/>
    <cellStyle name="Note 3 2 5 2_5 Cent Local" xfId="977"/>
    <cellStyle name="Note 3 2 5 3" xfId="978"/>
    <cellStyle name="Note 3 2 5_ Refunds" xfId="979"/>
    <cellStyle name="Note 3 2 6" xfId="980"/>
    <cellStyle name="Note 3 2 6 2" xfId="981"/>
    <cellStyle name="Note 3 2 6 2 2" xfId="982"/>
    <cellStyle name="Note 3 2 6 2_5 Cent Local" xfId="983"/>
    <cellStyle name="Note 3 2 6 3" xfId="984"/>
    <cellStyle name="Note 3 2 6_ Refunds" xfId="985"/>
    <cellStyle name="Note 3 2 7" xfId="986"/>
    <cellStyle name="Note 3 2 7 2" xfId="987"/>
    <cellStyle name="Note 3 2 7 2 2" xfId="988"/>
    <cellStyle name="Note 3 2 7 2_5 Cent Local" xfId="989"/>
    <cellStyle name="Note 3 2 7 3" xfId="990"/>
    <cellStyle name="Note 3 2 7_ Refunds" xfId="991"/>
    <cellStyle name="Note 3 2 8" xfId="992"/>
    <cellStyle name="Note 3 2 8 2" xfId="993"/>
    <cellStyle name="Note 3 2 8 2 2" xfId="994"/>
    <cellStyle name="Note 3 2 8 2_5 Cent Local" xfId="995"/>
    <cellStyle name="Note 3 2 8 3" xfId="996"/>
    <cellStyle name="Note 3 2 8_ Refunds" xfId="997"/>
    <cellStyle name="Note 3 2 9" xfId="998"/>
    <cellStyle name="Note 3 2 9 2" xfId="999"/>
    <cellStyle name="Note 3 2 9_5 Cent Local" xfId="1000"/>
    <cellStyle name="Note 3 2_ Refunds" xfId="1001"/>
    <cellStyle name="Note 3 20" xfId="1002"/>
    <cellStyle name="Note 3 20 2" xfId="1003"/>
    <cellStyle name="Note 3 20 2 2" xfId="1004"/>
    <cellStyle name="Note 3 20 2_5 Cent Local" xfId="1005"/>
    <cellStyle name="Note 3 20 3" xfId="1006"/>
    <cellStyle name="Note 3 20_ Refunds" xfId="1007"/>
    <cellStyle name="Note 3 21" xfId="1008"/>
    <cellStyle name="Note 3 21 2" xfId="1009"/>
    <cellStyle name="Note 3 21 2 2" xfId="1010"/>
    <cellStyle name="Note 3 21 2_5 Cent Local" xfId="1011"/>
    <cellStyle name="Note 3 21 3" xfId="1012"/>
    <cellStyle name="Note 3 21_ Refunds" xfId="1013"/>
    <cellStyle name="Note 3 22" xfId="1014"/>
    <cellStyle name="Note 3 22 2" xfId="1015"/>
    <cellStyle name="Note 3 22 2 2" xfId="1016"/>
    <cellStyle name="Note 3 22 2_5 Cent Local" xfId="1017"/>
    <cellStyle name="Note 3 22 3" xfId="1018"/>
    <cellStyle name="Note 3 22_ Refunds" xfId="1019"/>
    <cellStyle name="Note 3 23" xfId="1020"/>
    <cellStyle name="Note 3 23 2" xfId="1021"/>
    <cellStyle name="Note 3 23 2 2" xfId="1022"/>
    <cellStyle name="Note 3 23 2_5 Cent Local" xfId="1023"/>
    <cellStyle name="Note 3 23 3" xfId="1024"/>
    <cellStyle name="Note 3 23_ Refunds" xfId="1025"/>
    <cellStyle name="Note 3 24" xfId="1026"/>
    <cellStyle name="Note 3 24 2" xfId="1027"/>
    <cellStyle name="Note 3 24 2 2" xfId="1028"/>
    <cellStyle name="Note 3 24 2_5 Cent Local" xfId="1029"/>
    <cellStyle name="Note 3 24 3" xfId="1030"/>
    <cellStyle name="Note 3 24_ Refunds" xfId="1031"/>
    <cellStyle name="Note 3 25" xfId="1032"/>
    <cellStyle name="Note 3 25 2" xfId="1033"/>
    <cellStyle name="Note 3 25 2 2" xfId="1034"/>
    <cellStyle name="Note 3 25 2_5 Cent Local" xfId="1035"/>
    <cellStyle name="Note 3 25 3" xfId="1036"/>
    <cellStyle name="Note 3 25_ Refunds" xfId="1037"/>
    <cellStyle name="Note 3 26" xfId="1038"/>
    <cellStyle name="Note 3 26 2" xfId="1039"/>
    <cellStyle name="Note 3 26 2 2" xfId="1040"/>
    <cellStyle name="Note 3 26 2_5 Cent Local" xfId="1041"/>
    <cellStyle name="Note 3 26 3" xfId="1042"/>
    <cellStyle name="Note 3 26_ Refunds" xfId="1043"/>
    <cellStyle name="Note 3 27" xfId="1044"/>
    <cellStyle name="Note 3 27 2" xfId="1045"/>
    <cellStyle name="Note 3 27 2 2" xfId="1046"/>
    <cellStyle name="Note 3 27 2_5 Cent Local" xfId="1047"/>
    <cellStyle name="Note 3 27 3" xfId="1048"/>
    <cellStyle name="Note 3 27_ Refunds" xfId="1049"/>
    <cellStyle name="Note 3 28" xfId="1050"/>
    <cellStyle name="Note 3 28 2" xfId="1051"/>
    <cellStyle name="Note 3 28 2 2" xfId="1052"/>
    <cellStyle name="Note 3 28 2_5 Cent Local" xfId="1053"/>
    <cellStyle name="Note 3 28 3" xfId="1054"/>
    <cellStyle name="Note 3 28_ Refunds" xfId="1055"/>
    <cellStyle name="Note 3 29" xfId="1056"/>
    <cellStyle name="Note 3 29 2" xfId="1057"/>
    <cellStyle name="Note 3 29 2 2" xfId="1058"/>
    <cellStyle name="Note 3 29 2_5 Cent Local" xfId="1059"/>
    <cellStyle name="Note 3 29 3" xfId="1060"/>
    <cellStyle name="Note 3 29_ Refunds" xfId="1061"/>
    <cellStyle name="Note 3 3" xfId="1062"/>
    <cellStyle name="Note 3 3 10" xfId="1063"/>
    <cellStyle name="Note 3 3 2" xfId="1064"/>
    <cellStyle name="Note 3 3 2 2" xfId="1065"/>
    <cellStyle name="Note 3 3 2 2 2" xfId="1066"/>
    <cellStyle name="Note 3 3 2 2_5 Cent Local" xfId="1067"/>
    <cellStyle name="Note 3 3 2 3" xfId="1068"/>
    <cellStyle name="Note 3 3 2_ Refunds" xfId="1069"/>
    <cellStyle name="Note 3 3 3" xfId="1070"/>
    <cellStyle name="Note 3 3 3 2" xfId="1071"/>
    <cellStyle name="Note 3 3 3 2 2" xfId="1072"/>
    <cellStyle name="Note 3 3 3 2_5 Cent Local" xfId="1073"/>
    <cellStyle name="Note 3 3 3 3" xfId="1074"/>
    <cellStyle name="Note 3 3 3_ Refunds" xfId="1075"/>
    <cellStyle name="Note 3 3 4" xfId="1076"/>
    <cellStyle name="Note 3 3 4 2" xfId="1077"/>
    <cellStyle name="Note 3 3 4 2 2" xfId="1078"/>
    <cellStyle name="Note 3 3 4 2_5 Cent Local" xfId="1079"/>
    <cellStyle name="Note 3 3 4 3" xfId="1080"/>
    <cellStyle name="Note 3 3 4_ Refunds" xfId="1081"/>
    <cellStyle name="Note 3 3 5" xfId="1082"/>
    <cellStyle name="Note 3 3 5 2" xfId="1083"/>
    <cellStyle name="Note 3 3 5 2 2" xfId="1084"/>
    <cellStyle name="Note 3 3 5 2_5 Cent Local" xfId="1085"/>
    <cellStyle name="Note 3 3 5 3" xfId="1086"/>
    <cellStyle name="Note 3 3 5_ Refunds" xfId="1087"/>
    <cellStyle name="Note 3 3 6" xfId="1088"/>
    <cellStyle name="Note 3 3 6 2" xfId="1089"/>
    <cellStyle name="Note 3 3 6 2 2" xfId="1090"/>
    <cellStyle name="Note 3 3 6 2_5 Cent Local" xfId="1091"/>
    <cellStyle name="Note 3 3 6 3" xfId="1092"/>
    <cellStyle name="Note 3 3 6_ Refunds" xfId="1093"/>
    <cellStyle name="Note 3 3 7" xfId="1094"/>
    <cellStyle name="Note 3 3 7 2" xfId="1095"/>
    <cellStyle name="Note 3 3 7 2 2" xfId="1096"/>
    <cellStyle name="Note 3 3 7 2_5 Cent Local" xfId="1097"/>
    <cellStyle name="Note 3 3 7 3" xfId="1098"/>
    <cellStyle name="Note 3 3 7_ Refunds" xfId="1099"/>
    <cellStyle name="Note 3 3 8" xfId="1100"/>
    <cellStyle name="Note 3 3 8 2" xfId="1101"/>
    <cellStyle name="Note 3 3 8 2 2" xfId="1102"/>
    <cellStyle name="Note 3 3 8 2_5 Cent Local" xfId="1103"/>
    <cellStyle name="Note 3 3 8 3" xfId="1104"/>
    <cellStyle name="Note 3 3 8_ Refunds" xfId="1105"/>
    <cellStyle name="Note 3 3 9" xfId="1106"/>
    <cellStyle name="Note 3 3 9 2" xfId="1107"/>
    <cellStyle name="Note 3 3 9_5 Cent Local" xfId="1108"/>
    <cellStyle name="Note 3 3_ Refunds" xfId="1109"/>
    <cellStyle name="Note 3 30" xfId="1110"/>
    <cellStyle name="Note 3 30 2" xfId="1111"/>
    <cellStyle name="Note 3 30 2 2" xfId="1112"/>
    <cellStyle name="Note 3 30 2_5 Cent Local" xfId="1113"/>
    <cellStyle name="Note 3 30 3" xfId="1114"/>
    <cellStyle name="Note 3 30_ Refunds" xfId="1115"/>
    <cellStyle name="Note 3 31" xfId="1116"/>
    <cellStyle name="Note 3 31 2" xfId="1117"/>
    <cellStyle name="Note 3 31 2 2" xfId="1118"/>
    <cellStyle name="Note 3 31 2_5 Cent Local" xfId="1119"/>
    <cellStyle name="Note 3 31 3" xfId="1120"/>
    <cellStyle name="Note 3 31_ Refunds" xfId="1121"/>
    <cellStyle name="Note 3 32" xfId="1122"/>
    <cellStyle name="Note 3 32 2" xfId="1123"/>
    <cellStyle name="Note 3 32 2 2" xfId="1124"/>
    <cellStyle name="Note 3 32 2_5 Cent Local" xfId="1125"/>
    <cellStyle name="Note 3 32 3" xfId="1126"/>
    <cellStyle name="Note 3 32_ Refunds" xfId="1127"/>
    <cellStyle name="Note 3 33" xfId="1128"/>
    <cellStyle name="Note 3 33 2" xfId="1129"/>
    <cellStyle name="Note 3 33_5 Cent Local" xfId="1130"/>
    <cellStyle name="Note 3 34" xfId="1131"/>
    <cellStyle name="Note 3 4" xfId="1132"/>
    <cellStyle name="Note 3 4 10" xfId="1133"/>
    <cellStyle name="Note 3 4 2" xfId="1134"/>
    <cellStyle name="Note 3 4 2 2" xfId="1135"/>
    <cellStyle name="Note 3 4 2 2 2" xfId="1136"/>
    <cellStyle name="Note 3 4 2 2_5 Cent Local" xfId="1137"/>
    <cellStyle name="Note 3 4 2 3" xfId="1138"/>
    <cellStyle name="Note 3 4 2_ Refunds" xfId="1139"/>
    <cellStyle name="Note 3 4 3" xfId="1140"/>
    <cellStyle name="Note 3 4 3 2" xfId="1141"/>
    <cellStyle name="Note 3 4 3 2 2" xfId="1142"/>
    <cellStyle name="Note 3 4 3 2_5 Cent Local" xfId="1143"/>
    <cellStyle name="Note 3 4 3 3" xfId="1144"/>
    <cellStyle name="Note 3 4 3_ Refunds" xfId="1145"/>
    <cellStyle name="Note 3 4 4" xfId="1146"/>
    <cellStyle name="Note 3 4 4 2" xfId="1147"/>
    <cellStyle name="Note 3 4 4 2 2" xfId="1148"/>
    <cellStyle name="Note 3 4 4 2_5 Cent Local" xfId="1149"/>
    <cellStyle name="Note 3 4 4 3" xfId="1150"/>
    <cellStyle name="Note 3 4 4_ Refunds" xfId="1151"/>
    <cellStyle name="Note 3 4 5" xfId="1152"/>
    <cellStyle name="Note 3 4 5 2" xfId="1153"/>
    <cellStyle name="Note 3 4 5 2 2" xfId="1154"/>
    <cellStyle name="Note 3 4 5 2_5 Cent Local" xfId="1155"/>
    <cellStyle name="Note 3 4 5 3" xfId="1156"/>
    <cellStyle name="Note 3 4 5_ Refunds" xfId="1157"/>
    <cellStyle name="Note 3 4 6" xfId="1158"/>
    <cellStyle name="Note 3 4 6 2" xfId="1159"/>
    <cellStyle name="Note 3 4 6 2 2" xfId="1160"/>
    <cellStyle name="Note 3 4 6 2_5 Cent Local" xfId="1161"/>
    <cellStyle name="Note 3 4 6 3" xfId="1162"/>
    <cellStyle name="Note 3 4 6_ Refunds" xfId="1163"/>
    <cellStyle name="Note 3 4 7" xfId="1164"/>
    <cellStyle name="Note 3 4 7 2" xfId="1165"/>
    <cellStyle name="Note 3 4 7 2 2" xfId="1166"/>
    <cellStyle name="Note 3 4 7 2_5 Cent Local" xfId="1167"/>
    <cellStyle name="Note 3 4 7 3" xfId="1168"/>
    <cellStyle name="Note 3 4 7_ Refunds" xfId="1169"/>
    <cellStyle name="Note 3 4 8" xfId="1170"/>
    <cellStyle name="Note 3 4 8 2" xfId="1171"/>
    <cellStyle name="Note 3 4 8 2 2" xfId="1172"/>
    <cellStyle name="Note 3 4 8 2_5 Cent Local" xfId="1173"/>
    <cellStyle name="Note 3 4 8 3" xfId="1174"/>
    <cellStyle name="Note 3 4 8_ Refunds" xfId="1175"/>
    <cellStyle name="Note 3 4 9" xfId="1176"/>
    <cellStyle name="Note 3 4 9 2" xfId="1177"/>
    <cellStyle name="Note 3 4 9_5 Cent Local" xfId="1178"/>
    <cellStyle name="Note 3 4_ Refunds" xfId="1179"/>
    <cellStyle name="Note 3 5" xfId="1180"/>
    <cellStyle name="Note 3 5 2" xfId="1181"/>
    <cellStyle name="Note 3 5 2 2" xfId="1182"/>
    <cellStyle name="Note 3 5 2_5 Cent Local" xfId="1183"/>
    <cellStyle name="Note 3 5 3" xfId="1184"/>
    <cellStyle name="Note 3 5_ Refunds" xfId="1185"/>
    <cellStyle name="Note 3 6" xfId="1186"/>
    <cellStyle name="Note 3 6 2" xfId="1187"/>
    <cellStyle name="Note 3 6 2 2" xfId="1188"/>
    <cellStyle name="Note 3 6 2_5 Cent Local" xfId="1189"/>
    <cellStyle name="Note 3 6 3" xfId="1190"/>
    <cellStyle name="Note 3 6_ Refunds" xfId="1191"/>
    <cellStyle name="Note 3 7" xfId="1192"/>
    <cellStyle name="Note 3 7 2" xfId="1193"/>
    <cellStyle name="Note 3 7 2 2" xfId="1194"/>
    <cellStyle name="Note 3 7 2_5 Cent Local" xfId="1195"/>
    <cellStyle name="Note 3 7 3" xfId="1196"/>
    <cellStyle name="Note 3 7_ Refunds" xfId="1197"/>
    <cellStyle name="Note 3 8" xfId="1198"/>
    <cellStyle name="Note 3 8 2" xfId="1199"/>
    <cellStyle name="Note 3 8 2 2" xfId="1200"/>
    <cellStyle name="Note 3 8 2_5 Cent Local" xfId="1201"/>
    <cellStyle name="Note 3 8 3" xfId="1202"/>
    <cellStyle name="Note 3 8_ Refunds" xfId="1203"/>
    <cellStyle name="Note 3 9" xfId="1204"/>
    <cellStyle name="Note 3 9 2" xfId="1205"/>
    <cellStyle name="Note 3 9 2 2" xfId="1206"/>
    <cellStyle name="Note 3 9 2_5 Cent Local" xfId="1207"/>
    <cellStyle name="Note 3 9 3" xfId="1208"/>
    <cellStyle name="Note 3 9_ Refunds" xfId="1209"/>
    <cellStyle name="Note 3_ Refunds" xfId="1210"/>
    <cellStyle name="Note 4" xfId="1211"/>
    <cellStyle name="Note 4 10" xfId="1212"/>
    <cellStyle name="Note 4 10 2" xfId="1213"/>
    <cellStyle name="Note 4 10 2 2" xfId="1214"/>
    <cellStyle name="Note 4 10 2_5 Cent Local" xfId="1215"/>
    <cellStyle name="Note 4 10 3" xfId="1216"/>
    <cellStyle name="Note 4 10_ Refunds" xfId="1217"/>
    <cellStyle name="Note 4 11" xfId="1218"/>
    <cellStyle name="Note 4 11 2" xfId="1219"/>
    <cellStyle name="Note 4 11 2 2" xfId="1220"/>
    <cellStyle name="Note 4 11 2_5 Cent Local" xfId="1221"/>
    <cellStyle name="Note 4 11 3" xfId="1222"/>
    <cellStyle name="Note 4 11_ Refunds" xfId="1223"/>
    <cellStyle name="Note 4 12" xfId="1224"/>
    <cellStyle name="Note 4 12 2" xfId="1225"/>
    <cellStyle name="Note 4 12 2 2" xfId="1226"/>
    <cellStyle name="Note 4 12 2_5 Cent Local" xfId="1227"/>
    <cellStyle name="Note 4 12 3" xfId="1228"/>
    <cellStyle name="Note 4 12_ Refunds" xfId="1229"/>
    <cellStyle name="Note 4 13" xfId="1230"/>
    <cellStyle name="Note 4 13 2" xfId="1231"/>
    <cellStyle name="Note 4 13 2 2" xfId="1232"/>
    <cellStyle name="Note 4 13 2_5 Cent Local" xfId="1233"/>
    <cellStyle name="Note 4 13 3" xfId="1234"/>
    <cellStyle name="Note 4 13_ Refunds" xfId="1235"/>
    <cellStyle name="Note 4 14" xfId="1236"/>
    <cellStyle name="Note 4 14 2" xfId="1237"/>
    <cellStyle name="Note 4 14 2 2" xfId="1238"/>
    <cellStyle name="Note 4 14 2_5 Cent Local" xfId="1239"/>
    <cellStyle name="Note 4 14 3" xfId="1240"/>
    <cellStyle name="Note 4 14_ Refunds" xfId="1241"/>
    <cellStyle name="Note 4 15" xfId="1242"/>
    <cellStyle name="Note 4 15 2" xfId="1243"/>
    <cellStyle name="Note 4 15 2 2" xfId="1244"/>
    <cellStyle name="Note 4 15 2_5 Cent Local" xfId="1245"/>
    <cellStyle name="Note 4 15 3" xfId="1246"/>
    <cellStyle name="Note 4 15_ Refunds" xfId="1247"/>
    <cellStyle name="Note 4 16" xfId="1248"/>
    <cellStyle name="Note 4 16 2" xfId="1249"/>
    <cellStyle name="Note 4 16 2 2" xfId="1250"/>
    <cellStyle name="Note 4 16 2_5 Cent Local" xfId="1251"/>
    <cellStyle name="Note 4 16 3" xfId="1252"/>
    <cellStyle name="Note 4 16_ Refunds" xfId="1253"/>
    <cellStyle name="Note 4 17" xfId="1254"/>
    <cellStyle name="Note 4 17 2" xfId="1255"/>
    <cellStyle name="Note 4 17 2 2" xfId="1256"/>
    <cellStyle name="Note 4 17 2_5 Cent Local" xfId="1257"/>
    <cellStyle name="Note 4 17 3" xfId="1258"/>
    <cellStyle name="Note 4 17_ Refunds" xfId="1259"/>
    <cellStyle name="Note 4 18" xfId="1260"/>
    <cellStyle name="Note 4 18 2" xfId="1261"/>
    <cellStyle name="Note 4 18 2 2" xfId="1262"/>
    <cellStyle name="Note 4 18 2_5 Cent Local" xfId="1263"/>
    <cellStyle name="Note 4 18 3" xfId="1264"/>
    <cellStyle name="Note 4 18_ Refunds" xfId="1265"/>
    <cellStyle name="Note 4 19" xfId="1266"/>
    <cellStyle name="Note 4 19 2" xfId="1267"/>
    <cellStyle name="Note 4 19 2 2" xfId="1268"/>
    <cellStyle name="Note 4 19 2_5 Cent Local" xfId="1269"/>
    <cellStyle name="Note 4 19 3" xfId="1270"/>
    <cellStyle name="Note 4 19_ Refunds" xfId="1271"/>
    <cellStyle name="Note 4 2" xfId="1272"/>
    <cellStyle name="Note 4 2 10" xfId="1273"/>
    <cellStyle name="Note 4 2 2" xfId="1274"/>
    <cellStyle name="Note 4 2 2 2" xfId="1275"/>
    <cellStyle name="Note 4 2 2 2 2" xfId="1276"/>
    <cellStyle name="Note 4 2 2 2_5 Cent Local" xfId="1277"/>
    <cellStyle name="Note 4 2 2 3" xfId="1278"/>
    <cellStyle name="Note 4 2 2_ Refunds" xfId="1279"/>
    <cellStyle name="Note 4 2 3" xfId="1280"/>
    <cellStyle name="Note 4 2 3 2" xfId="1281"/>
    <cellStyle name="Note 4 2 3 2 2" xfId="1282"/>
    <cellStyle name="Note 4 2 3 2_5 Cent Local" xfId="1283"/>
    <cellStyle name="Note 4 2 3 3" xfId="1284"/>
    <cellStyle name="Note 4 2 3_ Refunds" xfId="1285"/>
    <cellStyle name="Note 4 2 4" xfId="1286"/>
    <cellStyle name="Note 4 2 4 2" xfId="1287"/>
    <cellStyle name="Note 4 2 4 2 2" xfId="1288"/>
    <cellStyle name="Note 4 2 4 2_5 Cent Local" xfId="1289"/>
    <cellStyle name="Note 4 2 4 3" xfId="1290"/>
    <cellStyle name="Note 4 2 4_ Refunds" xfId="1291"/>
    <cellStyle name="Note 4 2 5" xfId="1292"/>
    <cellStyle name="Note 4 2 5 2" xfId="1293"/>
    <cellStyle name="Note 4 2 5 2 2" xfId="1294"/>
    <cellStyle name="Note 4 2 5 2_5 Cent Local" xfId="1295"/>
    <cellStyle name="Note 4 2 5 3" xfId="1296"/>
    <cellStyle name="Note 4 2 5_ Refunds" xfId="1297"/>
    <cellStyle name="Note 4 2 6" xfId="1298"/>
    <cellStyle name="Note 4 2 6 2" xfId="1299"/>
    <cellStyle name="Note 4 2 6 2 2" xfId="1300"/>
    <cellStyle name="Note 4 2 6 2_5 Cent Local" xfId="1301"/>
    <cellStyle name="Note 4 2 6 3" xfId="1302"/>
    <cellStyle name="Note 4 2 6_ Refunds" xfId="1303"/>
    <cellStyle name="Note 4 2 7" xfId="1304"/>
    <cellStyle name="Note 4 2 7 2" xfId="1305"/>
    <cellStyle name="Note 4 2 7 2 2" xfId="1306"/>
    <cellStyle name="Note 4 2 7 2_5 Cent Local" xfId="1307"/>
    <cellStyle name="Note 4 2 7 3" xfId="1308"/>
    <cellStyle name="Note 4 2 7_ Refunds" xfId="1309"/>
    <cellStyle name="Note 4 2 8" xfId="1310"/>
    <cellStyle name="Note 4 2 8 2" xfId="1311"/>
    <cellStyle name="Note 4 2 8 2 2" xfId="1312"/>
    <cellStyle name="Note 4 2 8 2_5 Cent Local" xfId="1313"/>
    <cellStyle name="Note 4 2 8 3" xfId="1314"/>
    <cellStyle name="Note 4 2 8_ Refunds" xfId="1315"/>
    <cellStyle name="Note 4 2 9" xfId="1316"/>
    <cellStyle name="Note 4 2 9 2" xfId="1317"/>
    <cellStyle name="Note 4 2 9_5 Cent Local" xfId="1318"/>
    <cellStyle name="Note 4 2_ Refunds" xfId="1319"/>
    <cellStyle name="Note 4 20" xfId="1320"/>
    <cellStyle name="Note 4 20 2" xfId="1321"/>
    <cellStyle name="Note 4 20 2 2" xfId="1322"/>
    <cellStyle name="Note 4 20 2_5 Cent Local" xfId="1323"/>
    <cellStyle name="Note 4 20 3" xfId="1324"/>
    <cellStyle name="Note 4 20_ Refunds" xfId="1325"/>
    <cellStyle name="Note 4 21" xfId="1326"/>
    <cellStyle name="Note 4 21 2" xfId="1327"/>
    <cellStyle name="Note 4 21 2 2" xfId="1328"/>
    <cellStyle name="Note 4 21 2_5 Cent Local" xfId="1329"/>
    <cellStyle name="Note 4 21 3" xfId="1330"/>
    <cellStyle name="Note 4 21_ Refunds" xfId="1331"/>
    <cellStyle name="Note 4 22" xfId="1332"/>
    <cellStyle name="Note 4 22 2" xfId="1333"/>
    <cellStyle name="Note 4 22 2 2" xfId="1334"/>
    <cellStyle name="Note 4 22 2_5 Cent Local" xfId="1335"/>
    <cellStyle name="Note 4 22 3" xfId="1336"/>
    <cellStyle name="Note 4 22_ Refunds" xfId="1337"/>
    <cellStyle name="Note 4 23" xfId="1338"/>
    <cellStyle name="Note 4 23 2" xfId="1339"/>
    <cellStyle name="Note 4 23 2 2" xfId="1340"/>
    <cellStyle name="Note 4 23 2_5 Cent Local" xfId="1341"/>
    <cellStyle name="Note 4 23 3" xfId="1342"/>
    <cellStyle name="Note 4 23_ Refunds" xfId="1343"/>
    <cellStyle name="Note 4 24" xfId="1344"/>
    <cellStyle name="Note 4 24 2" xfId="1345"/>
    <cellStyle name="Note 4 24 2 2" xfId="1346"/>
    <cellStyle name="Note 4 24 2_5 Cent Local" xfId="1347"/>
    <cellStyle name="Note 4 24 3" xfId="1348"/>
    <cellStyle name="Note 4 24_ Refunds" xfId="1349"/>
    <cellStyle name="Note 4 25" xfId="1350"/>
    <cellStyle name="Note 4 25 2" xfId="1351"/>
    <cellStyle name="Note 4 25 2 2" xfId="1352"/>
    <cellStyle name="Note 4 25 2_5 Cent Local" xfId="1353"/>
    <cellStyle name="Note 4 25 3" xfId="1354"/>
    <cellStyle name="Note 4 25_ Refunds" xfId="1355"/>
    <cellStyle name="Note 4 26" xfId="1356"/>
    <cellStyle name="Note 4 26 2" xfId="1357"/>
    <cellStyle name="Note 4 26 2 2" xfId="1358"/>
    <cellStyle name="Note 4 26 2_5 Cent Local" xfId="1359"/>
    <cellStyle name="Note 4 26 3" xfId="1360"/>
    <cellStyle name="Note 4 26_ Refunds" xfId="1361"/>
    <cellStyle name="Note 4 27" xfId="1362"/>
    <cellStyle name="Note 4 27 2" xfId="1363"/>
    <cellStyle name="Note 4 27 2 2" xfId="1364"/>
    <cellStyle name="Note 4 27 2_5 Cent Local" xfId="1365"/>
    <cellStyle name="Note 4 27 3" xfId="1366"/>
    <cellStyle name="Note 4 27_ Refunds" xfId="1367"/>
    <cellStyle name="Note 4 28" xfId="1368"/>
    <cellStyle name="Note 4 28 2" xfId="1369"/>
    <cellStyle name="Note 4 28 2 2" xfId="1370"/>
    <cellStyle name="Note 4 28 2_5 Cent Local" xfId="1371"/>
    <cellStyle name="Note 4 28 3" xfId="1372"/>
    <cellStyle name="Note 4 28_ Refunds" xfId="1373"/>
    <cellStyle name="Note 4 29" xfId="1374"/>
    <cellStyle name="Note 4 29 2" xfId="1375"/>
    <cellStyle name="Note 4 29 2 2" xfId="1376"/>
    <cellStyle name="Note 4 29 2_5 Cent Local" xfId="1377"/>
    <cellStyle name="Note 4 29 3" xfId="1378"/>
    <cellStyle name="Note 4 29_ Refunds" xfId="1379"/>
    <cellStyle name="Note 4 3" xfId="1380"/>
    <cellStyle name="Note 4 3 10" xfId="1381"/>
    <cellStyle name="Note 4 3 2" xfId="1382"/>
    <cellStyle name="Note 4 3 2 2" xfId="1383"/>
    <cellStyle name="Note 4 3 2 2 2" xfId="1384"/>
    <cellStyle name="Note 4 3 2 2_5 Cent Local" xfId="1385"/>
    <cellStyle name="Note 4 3 2 3" xfId="1386"/>
    <cellStyle name="Note 4 3 2_ Refunds" xfId="1387"/>
    <cellStyle name="Note 4 3 3" xfId="1388"/>
    <cellStyle name="Note 4 3 3 2" xfId="1389"/>
    <cellStyle name="Note 4 3 3 2 2" xfId="1390"/>
    <cellStyle name="Note 4 3 3 2_5 Cent Local" xfId="1391"/>
    <cellStyle name="Note 4 3 3 3" xfId="1392"/>
    <cellStyle name="Note 4 3 3_ Refunds" xfId="1393"/>
    <cellStyle name="Note 4 3 4" xfId="1394"/>
    <cellStyle name="Note 4 3 4 2" xfId="1395"/>
    <cellStyle name="Note 4 3 4 2 2" xfId="1396"/>
    <cellStyle name="Note 4 3 4 2_5 Cent Local" xfId="1397"/>
    <cellStyle name="Note 4 3 4 3" xfId="1398"/>
    <cellStyle name="Note 4 3 4_ Refunds" xfId="1399"/>
    <cellStyle name="Note 4 3 5" xfId="1400"/>
    <cellStyle name="Note 4 3 5 2" xfId="1401"/>
    <cellStyle name="Note 4 3 5 2 2" xfId="1402"/>
    <cellStyle name="Note 4 3 5 2_5 Cent Local" xfId="1403"/>
    <cellStyle name="Note 4 3 5 3" xfId="1404"/>
    <cellStyle name="Note 4 3 5_ Refunds" xfId="1405"/>
    <cellStyle name="Note 4 3 6" xfId="1406"/>
    <cellStyle name="Note 4 3 6 2" xfId="1407"/>
    <cellStyle name="Note 4 3 6 2 2" xfId="1408"/>
    <cellStyle name="Note 4 3 6 2_5 Cent Local" xfId="1409"/>
    <cellStyle name="Note 4 3 6 3" xfId="1410"/>
    <cellStyle name="Note 4 3 6_ Refunds" xfId="1411"/>
    <cellStyle name="Note 4 3 7" xfId="1412"/>
    <cellStyle name="Note 4 3 7 2" xfId="1413"/>
    <cellStyle name="Note 4 3 7 2 2" xfId="1414"/>
    <cellStyle name="Note 4 3 7 2_5 Cent Local" xfId="1415"/>
    <cellStyle name="Note 4 3 7 3" xfId="1416"/>
    <cellStyle name="Note 4 3 7_ Refunds" xfId="1417"/>
    <cellStyle name="Note 4 3 8" xfId="1418"/>
    <cellStyle name="Note 4 3 8 2" xfId="1419"/>
    <cellStyle name="Note 4 3 8 2 2" xfId="1420"/>
    <cellStyle name="Note 4 3 8 2_5 Cent Local" xfId="1421"/>
    <cellStyle name="Note 4 3 8 3" xfId="1422"/>
    <cellStyle name="Note 4 3 8_ Refunds" xfId="1423"/>
    <cellStyle name="Note 4 3 9" xfId="1424"/>
    <cellStyle name="Note 4 3 9 2" xfId="1425"/>
    <cellStyle name="Note 4 3 9_5 Cent Local" xfId="1426"/>
    <cellStyle name="Note 4 3_ Refunds" xfId="1427"/>
    <cellStyle name="Note 4 30" xfId="1428"/>
    <cellStyle name="Note 4 30 2" xfId="1429"/>
    <cellStyle name="Note 4 30 2 2" xfId="1430"/>
    <cellStyle name="Note 4 30 2_5 Cent Local" xfId="1431"/>
    <cellStyle name="Note 4 30 3" xfId="1432"/>
    <cellStyle name="Note 4 30_ Refunds" xfId="1433"/>
    <cellStyle name="Note 4 31" xfId="1434"/>
    <cellStyle name="Note 4 31 2" xfId="1435"/>
    <cellStyle name="Note 4 31 2 2" xfId="1436"/>
    <cellStyle name="Note 4 31 2_5 Cent Local" xfId="1437"/>
    <cellStyle name="Note 4 31 3" xfId="1438"/>
    <cellStyle name="Note 4 31_ Refunds" xfId="1439"/>
    <cellStyle name="Note 4 32" xfId="1440"/>
    <cellStyle name="Note 4 32 2" xfId="1441"/>
    <cellStyle name="Note 4 32 2 2" xfId="1442"/>
    <cellStyle name="Note 4 32 2_5 Cent Local" xfId="1443"/>
    <cellStyle name="Note 4 32 3" xfId="1444"/>
    <cellStyle name="Note 4 32_ Refunds" xfId="1445"/>
    <cellStyle name="Note 4 33" xfId="1446"/>
    <cellStyle name="Note 4 33 2" xfId="1447"/>
    <cellStyle name="Note 4 33_5 Cent Local" xfId="1448"/>
    <cellStyle name="Note 4 34" xfId="1449"/>
    <cellStyle name="Note 4 4" xfId="1450"/>
    <cellStyle name="Note 4 4 10" xfId="1451"/>
    <cellStyle name="Note 4 4 2" xfId="1452"/>
    <cellStyle name="Note 4 4 2 2" xfId="1453"/>
    <cellStyle name="Note 4 4 2 2 2" xfId="1454"/>
    <cellStyle name="Note 4 4 2 2_5 Cent Local" xfId="1455"/>
    <cellStyle name="Note 4 4 2 3" xfId="1456"/>
    <cellStyle name="Note 4 4 2_ Refunds" xfId="1457"/>
    <cellStyle name="Note 4 4 3" xfId="1458"/>
    <cellStyle name="Note 4 4 3 2" xfId="1459"/>
    <cellStyle name="Note 4 4 3 2 2" xfId="1460"/>
    <cellStyle name="Note 4 4 3 2_5 Cent Local" xfId="1461"/>
    <cellStyle name="Note 4 4 3 3" xfId="1462"/>
    <cellStyle name="Note 4 4 3_ Refunds" xfId="1463"/>
    <cellStyle name="Note 4 4 4" xfId="1464"/>
    <cellStyle name="Note 4 4 4 2" xfId="1465"/>
    <cellStyle name="Note 4 4 4 2 2" xfId="1466"/>
    <cellStyle name="Note 4 4 4 2_5 Cent Local" xfId="1467"/>
    <cellStyle name="Note 4 4 4 3" xfId="1468"/>
    <cellStyle name="Note 4 4 4_ Refunds" xfId="1469"/>
    <cellStyle name="Note 4 4 5" xfId="1470"/>
    <cellStyle name="Note 4 4 5 2" xfId="1471"/>
    <cellStyle name="Note 4 4 5 2 2" xfId="1472"/>
    <cellStyle name="Note 4 4 5 2_5 Cent Local" xfId="1473"/>
    <cellStyle name="Note 4 4 5 3" xfId="1474"/>
    <cellStyle name="Note 4 4 5_ Refunds" xfId="1475"/>
    <cellStyle name="Note 4 4 6" xfId="1476"/>
    <cellStyle name="Note 4 4 6 2" xfId="1477"/>
    <cellStyle name="Note 4 4 6 2 2" xfId="1478"/>
    <cellStyle name="Note 4 4 6 2_5 Cent Local" xfId="1479"/>
    <cellStyle name="Note 4 4 6 3" xfId="1480"/>
    <cellStyle name="Note 4 4 6_ Refunds" xfId="1481"/>
    <cellStyle name="Note 4 4 7" xfId="1482"/>
    <cellStyle name="Note 4 4 7 2" xfId="1483"/>
    <cellStyle name="Note 4 4 7 2 2" xfId="1484"/>
    <cellStyle name="Note 4 4 7 2_5 Cent Local" xfId="1485"/>
    <cellStyle name="Note 4 4 7 3" xfId="1486"/>
    <cellStyle name="Note 4 4 7_ Refunds" xfId="1487"/>
    <cellStyle name="Note 4 4 8" xfId="1488"/>
    <cellStyle name="Note 4 4 8 2" xfId="1489"/>
    <cellStyle name="Note 4 4 8 2 2" xfId="1490"/>
    <cellStyle name="Note 4 4 8 2_5 Cent Local" xfId="1491"/>
    <cellStyle name="Note 4 4 8 3" xfId="1492"/>
    <cellStyle name="Note 4 4 8_ Refunds" xfId="1493"/>
    <cellStyle name="Note 4 4 9" xfId="1494"/>
    <cellStyle name="Note 4 4 9 2" xfId="1495"/>
    <cellStyle name="Note 4 4 9_5 Cent Local" xfId="1496"/>
    <cellStyle name="Note 4 4_ Refunds" xfId="1497"/>
    <cellStyle name="Note 4 5" xfId="1498"/>
    <cellStyle name="Note 4 5 2" xfId="1499"/>
    <cellStyle name="Note 4 5 2 2" xfId="1500"/>
    <cellStyle name="Note 4 5 2_5 Cent Local" xfId="1501"/>
    <cellStyle name="Note 4 5 3" xfId="1502"/>
    <cellStyle name="Note 4 5_ Refunds" xfId="1503"/>
    <cellStyle name="Note 4 6" xfId="1504"/>
    <cellStyle name="Note 4 6 2" xfId="1505"/>
    <cellStyle name="Note 4 6 2 2" xfId="1506"/>
    <cellStyle name="Note 4 6 2_5 Cent Local" xfId="1507"/>
    <cellStyle name="Note 4 6 3" xfId="1508"/>
    <cellStyle name="Note 4 6_ Refunds" xfId="1509"/>
    <cellStyle name="Note 4 7" xfId="1510"/>
    <cellStyle name="Note 4 7 2" xfId="1511"/>
    <cellStyle name="Note 4 7 2 2" xfId="1512"/>
    <cellStyle name="Note 4 7 2_5 Cent Local" xfId="1513"/>
    <cellStyle name="Note 4 7 3" xfId="1514"/>
    <cellStyle name="Note 4 7_ Refunds" xfId="1515"/>
    <cellStyle name="Note 4 8" xfId="1516"/>
    <cellStyle name="Note 4 8 2" xfId="1517"/>
    <cellStyle name="Note 4 8 2 2" xfId="1518"/>
    <cellStyle name="Note 4 8 2_5 Cent Local" xfId="1519"/>
    <cellStyle name="Note 4 8 3" xfId="1520"/>
    <cellStyle name="Note 4 8_ Refunds" xfId="1521"/>
    <cellStyle name="Note 4 9" xfId="1522"/>
    <cellStyle name="Note 4 9 2" xfId="1523"/>
    <cellStyle name="Note 4 9 2 2" xfId="1524"/>
    <cellStyle name="Note 4 9 2_5 Cent Local" xfId="1525"/>
    <cellStyle name="Note 4 9 3" xfId="1526"/>
    <cellStyle name="Note 4 9_ Refunds" xfId="1527"/>
    <cellStyle name="Note 4_ Refunds" xfId="1528"/>
    <cellStyle name="Note 5" xfId="1529"/>
    <cellStyle name="Note 5 10" xfId="1530"/>
    <cellStyle name="Note 5 10 2" xfId="1531"/>
    <cellStyle name="Note 5 10 2 2" xfId="1532"/>
    <cellStyle name="Note 5 10 2_5 Cent Local" xfId="1533"/>
    <cellStyle name="Note 5 10 3" xfId="1534"/>
    <cellStyle name="Note 5 10_ Refunds" xfId="1535"/>
    <cellStyle name="Note 5 11" xfId="1536"/>
    <cellStyle name="Note 5 11 2" xfId="1537"/>
    <cellStyle name="Note 5 11 2 2" xfId="1538"/>
    <cellStyle name="Note 5 11 2_5 Cent Local" xfId="1539"/>
    <cellStyle name="Note 5 11 3" xfId="1540"/>
    <cellStyle name="Note 5 11_ Refunds" xfId="1541"/>
    <cellStyle name="Note 5 12" xfId="1542"/>
    <cellStyle name="Note 5 12 2" xfId="1543"/>
    <cellStyle name="Note 5 12 2 2" xfId="1544"/>
    <cellStyle name="Note 5 12 2_5 Cent Local" xfId="1545"/>
    <cellStyle name="Note 5 12 3" xfId="1546"/>
    <cellStyle name="Note 5 12_ Refunds" xfId="1547"/>
    <cellStyle name="Note 5 13" xfId="1548"/>
    <cellStyle name="Note 5 13 2" xfId="1549"/>
    <cellStyle name="Note 5 13 2 2" xfId="1550"/>
    <cellStyle name="Note 5 13 2_5 Cent Local" xfId="1551"/>
    <cellStyle name="Note 5 13 3" xfId="1552"/>
    <cellStyle name="Note 5 13_ Refunds" xfId="1553"/>
    <cellStyle name="Note 5 14" xfId="1554"/>
    <cellStyle name="Note 5 14 2" xfId="1555"/>
    <cellStyle name="Note 5 14 2 2" xfId="1556"/>
    <cellStyle name="Note 5 14 2_5 Cent Local" xfId="1557"/>
    <cellStyle name="Note 5 14 3" xfId="1558"/>
    <cellStyle name="Note 5 14_ Refunds" xfId="1559"/>
    <cellStyle name="Note 5 15" xfId="1560"/>
    <cellStyle name="Note 5 15 2" xfId="1561"/>
    <cellStyle name="Note 5 15 2 2" xfId="1562"/>
    <cellStyle name="Note 5 15 2_5 Cent Local" xfId="1563"/>
    <cellStyle name="Note 5 15 3" xfId="1564"/>
    <cellStyle name="Note 5 15_ Refunds" xfId="1565"/>
    <cellStyle name="Note 5 16" xfId="1566"/>
    <cellStyle name="Note 5 16 2" xfId="1567"/>
    <cellStyle name="Note 5 16 2 2" xfId="1568"/>
    <cellStyle name="Note 5 16 2_5 Cent Local" xfId="1569"/>
    <cellStyle name="Note 5 16 3" xfId="1570"/>
    <cellStyle name="Note 5 16_ Refunds" xfId="1571"/>
    <cellStyle name="Note 5 17" xfId="1572"/>
    <cellStyle name="Note 5 17 2" xfId="1573"/>
    <cellStyle name="Note 5 17 2 2" xfId="1574"/>
    <cellStyle name="Note 5 17 2_5 Cent Local" xfId="1575"/>
    <cellStyle name="Note 5 17 3" xfId="1576"/>
    <cellStyle name="Note 5 17_ Refunds" xfId="1577"/>
    <cellStyle name="Note 5 18" xfId="1578"/>
    <cellStyle name="Note 5 18 2" xfId="1579"/>
    <cellStyle name="Note 5 18 2 2" xfId="1580"/>
    <cellStyle name="Note 5 18 2_5 Cent Local" xfId="1581"/>
    <cellStyle name="Note 5 18 3" xfId="1582"/>
    <cellStyle name="Note 5 18_ Refunds" xfId="1583"/>
    <cellStyle name="Note 5 19" xfId="1584"/>
    <cellStyle name="Note 5 19 2" xfId="1585"/>
    <cellStyle name="Note 5 19 2 2" xfId="1586"/>
    <cellStyle name="Note 5 19 2_5 Cent Local" xfId="1587"/>
    <cellStyle name="Note 5 19 3" xfId="1588"/>
    <cellStyle name="Note 5 19_ Refunds" xfId="1589"/>
    <cellStyle name="Note 5 2" xfId="1590"/>
    <cellStyle name="Note 5 2 10" xfId="1591"/>
    <cellStyle name="Note 5 2 2" xfId="1592"/>
    <cellStyle name="Note 5 2 2 2" xfId="1593"/>
    <cellStyle name="Note 5 2 2 2 2" xfId="1594"/>
    <cellStyle name="Note 5 2 2 2_5 Cent Local" xfId="1595"/>
    <cellStyle name="Note 5 2 2 3" xfId="1596"/>
    <cellStyle name="Note 5 2 2_ Refunds" xfId="1597"/>
    <cellStyle name="Note 5 2 3" xfId="1598"/>
    <cellStyle name="Note 5 2 3 2" xfId="1599"/>
    <cellStyle name="Note 5 2 3 2 2" xfId="1600"/>
    <cellStyle name="Note 5 2 3 2_5 Cent Local" xfId="1601"/>
    <cellStyle name="Note 5 2 3 3" xfId="1602"/>
    <cellStyle name="Note 5 2 3_ Refunds" xfId="1603"/>
    <cellStyle name="Note 5 2 4" xfId="1604"/>
    <cellStyle name="Note 5 2 4 2" xfId="1605"/>
    <cellStyle name="Note 5 2 4 2 2" xfId="1606"/>
    <cellStyle name="Note 5 2 4 2_5 Cent Local" xfId="1607"/>
    <cellStyle name="Note 5 2 4 3" xfId="1608"/>
    <cellStyle name="Note 5 2 4_ Refunds" xfId="1609"/>
    <cellStyle name="Note 5 2 5" xfId="1610"/>
    <cellStyle name="Note 5 2 5 2" xfId="1611"/>
    <cellStyle name="Note 5 2 5 2 2" xfId="1612"/>
    <cellStyle name="Note 5 2 5 2_5 Cent Local" xfId="1613"/>
    <cellStyle name="Note 5 2 5 3" xfId="1614"/>
    <cellStyle name="Note 5 2 5_ Refunds" xfId="1615"/>
    <cellStyle name="Note 5 2 6" xfId="1616"/>
    <cellStyle name="Note 5 2 6 2" xfId="1617"/>
    <cellStyle name="Note 5 2 6 2 2" xfId="1618"/>
    <cellStyle name="Note 5 2 6 2_5 Cent Local" xfId="1619"/>
    <cellStyle name="Note 5 2 6 3" xfId="1620"/>
    <cellStyle name="Note 5 2 6_ Refunds" xfId="1621"/>
    <cellStyle name="Note 5 2 7" xfId="1622"/>
    <cellStyle name="Note 5 2 7 2" xfId="1623"/>
    <cellStyle name="Note 5 2 7 2 2" xfId="1624"/>
    <cellStyle name="Note 5 2 7 2_5 Cent Local" xfId="1625"/>
    <cellStyle name="Note 5 2 7 3" xfId="1626"/>
    <cellStyle name="Note 5 2 7_ Refunds" xfId="1627"/>
    <cellStyle name="Note 5 2 8" xfId="1628"/>
    <cellStyle name="Note 5 2 8 2" xfId="1629"/>
    <cellStyle name="Note 5 2 8 2 2" xfId="1630"/>
    <cellStyle name="Note 5 2 8 2_5 Cent Local" xfId="1631"/>
    <cellStyle name="Note 5 2 8 3" xfId="1632"/>
    <cellStyle name="Note 5 2 8_ Refunds" xfId="1633"/>
    <cellStyle name="Note 5 2 9" xfId="1634"/>
    <cellStyle name="Note 5 2 9 2" xfId="1635"/>
    <cellStyle name="Note 5 2 9_5 Cent Local" xfId="1636"/>
    <cellStyle name="Note 5 2_ Refunds" xfId="1637"/>
    <cellStyle name="Note 5 20" xfId="1638"/>
    <cellStyle name="Note 5 20 2" xfId="1639"/>
    <cellStyle name="Note 5 20 2 2" xfId="1640"/>
    <cellStyle name="Note 5 20 2_5 Cent Local" xfId="1641"/>
    <cellStyle name="Note 5 20 3" xfId="1642"/>
    <cellStyle name="Note 5 20_ Refunds" xfId="1643"/>
    <cellStyle name="Note 5 21" xfId="1644"/>
    <cellStyle name="Note 5 21 2" xfId="1645"/>
    <cellStyle name="Note 5 21 2 2" xfId="1646"/>
    <cellStyle name="Note 5 21 2_5 Cent Local" xfId="1647"/>
    <cellStyle name="Note 5 21 3" xfId="1648"/>
    <cellStyle name="Note 5 21_ Refunds" xfId="1649"/>
    <cellStyle name="Note 5 22" xfId="1650"/>
    <cellStyle name="Note 5 22 2" xfId="1651"/>
    <cellStyle name="Note 5 22 2 2" xfId="1652"/>
    <cellStyle name="Note 5 22 2_5 Cent Local" xfId="1653"/>
    <cellStyle name="Note 5 22 3" xfId="1654"/>
    <cellStyle name="Note 5 22_ Refunds" xfId="1655"/>
    <cellStyle name="Note 5 23" xfId="1656"/>
    <cellStyle name="Note 5 23 2" xfId="1657"/>
    <cellStyle name="Note 5 23 2 2" xfId="1658"/>
    <cellStyle name="Note 5 23 2_5 Cent Local" xfId="1659"/>
    <cellStyle name="Note 5 23 3" xfId="1660"/>
    <cellStyle name="Note 5 23_ Refunds" xfId="1661"/>
    <cellStyle name="Note 5 24" xfId="1662"/>
    <cellStyle name="Note 5 24 2" xfId="1663"/>
    <cellStyle name="Note 5 24 2 2" xfId="1664"/>
    <cellStyle name="Note 5 24 2_5 Cent Local" xfId="1665"/>
    <cellStyle name="Note 5 24 3" xfId="1666"/>
    <cellStyle name="Note 5 24_ Refunds" xfId="1667"/>
    <cellStyle name="Note 5 25" xfId="1668"/>
    <cellStyle name="Note 5 25 2" xfId="1669"/>
    <cellStyle name="Note 5 25 2 2" xfId="1670"/>
    <cellStyle name="Note 5 25 2_5 Cent Local" xfId="1671"/>
    <cellStyle name="Note 5 25 3" xfId="1672"/>
    <cellStyle name="Note 5 25_ Refunds" xfId="1673"/>
    <cellStyle name="Note 5 26" xfId="1674"/>
    <cellStyle name="Note 5 26 2" xfId="1675"/>
    <cellStyle name="Note 5 26 2 2" xfId="1676"/>
    <cellStyle name="Note 5 26 2_5 Cent Local" xfId="1677"/>
    <cellStyle name="Note 5 26 3" xfId="1678"/>
    <cellStyle name="Note 5 26_ Refunds" xfId="1679"/>
    <cellStyle name="Note 5 27" xfId="1680"/>
    <cellStyle name="Note 5 27 2" xfId="1681"/>
    <cellStyle name="Note 5 27 2 2" xfId="1682"/>
    <cellStyle name="Note 5 27 2_5 Cent Local" xfId="1683"/>
    <cellStyle name="Note 5 27 3" xfId="1684"/>
    <cellStyle name="Note 5 27_ Refunds" xfId="1685"/>
    <cellStyle name="Note 5 28" xfId="1686"/>
    <cellStyle name="Note 5 28 2" xfId="1687"/>
    <cellStyle name="Note 5 28 2 2" xfId="1688"/>
    <cellStyle name="Note 5 28 2_5 Cent Local" xfId="1689"/>
    <cellStyle name="Note 5 28 3" xfId="1690"/>
    <cellStyle name="Note 5 28_ Refunds" xfId="1691"/>
    <cellStyle name="Note 5 29" xfId="1692"/>
    <cellStyle name="Note 5 29 2" xfId="1693"/>
    <cellStyle name="Note 5 29 2 2" xfId="1694"/>
    <cellStyle name="Note 5 29 2_5 Cent Local" xfId="1695"/>
    <cellStyle name="Note 5 29 3" xfId="1696"/>
    <cellStyle name="Note 5 29_ Refunds" xfId="1697"/>
    <cellStyle name="Note 5 3" xfId="1698"/>
    <cellStyle name="Note 5 3 10" xfId="1699"/>
    <cellStyle name="Note 5 3 2" xfId="1700"/>
    <cellStyle name="Note 5 3 2 2" xfId="1701"/>
    <cellStyle name="Note 5 3 2 2 2" xfId="1702"/>
    <cellStyle name="Note 5 3 2 2_5 Cent Local" xfId="1703"/>
    <cellStyle name="Note 5 3 2 3" xfId="1704"/>
    <cellStyle name="Note 5 3 2_ Refunds" xfId="1705"/>
    <cellStyle name="Note 5 3 3" xfId="1706"/>
    <cellStyle name="Note 5 3 3 2" xfId="1707"/>
    <cellStyle name="Note 5 3 3 2 2" xfId="1708"/>
    <cellStyle name="Note 5 3 3 2_5 Cent Local" xfId="1709"/>
    <cellStyle name="Note 5 3 3 3" xfId="1710"/>
    <cellStyle name="Note 5 3 3_ Refunds" xfId="1711"/>
    <cellStyle name="Note 5 3 4" xfId="1712"/>
    <cellStyle name="Note 5 3 4 2" xfId="1713"/>
    <cellStyle name="Note 5 3 4 2 2" xfId="1714"/>
    <cellStyle name="Note 5 3 4 2_5 Cent Local" xfId="1715"/>
    <cellStyle name="Note 5 3 4 3" xfId="1716"/>
    <cellStyle name="Note 5 3 4_ Refunds" xfId="1717"/>
    <cellStyle name="Note 5 3 5" xfId="1718"/>
    <cellStyle name="Note 5 3 5 2" xfId="1719"/>
    <cellStyle name="Note 5 3 5 2 2" xfId="1720"/>
    <cellStyle name="Note 5 3 5 2_5 Cent Local" xfId="1721"/>
    <cellStyle name="Note 5 3 5 3" xfId="1722"/>
    <cellStyle name="Note 5 3 5_ Refunds" xfId="1723"/>
    <cellStyle name="Note 5 3 6" xfId="1724"/>
    <cellStyle name="Note 5 3 6 2" xfId="1725"/>
    <cellStyle name="Note 5 3 6 2 2" xfId="1726"/>
    <cellStyle name="Note 5 3 6 2_5 Cent Local" xfId="1727"/>
    <cellStyle name="Note 5 3 6 3" xfId="1728"/>
    <cellStyle name="Note 5 3 6_ Refunds" xfId="1729"/>
    <cellStyle name="Note 5 3 7" xfId="1730"/>
    <cellStyle name="Note 5 3 7 2" xfId="1731"/>
    <cellStyle name="Note 5 3 7 2 2" xfId="1732"/>
    <cellStyle name="Note 5 3 7 2_5 Cent Local" xfId="1733"/>
    <cellStyle name="Note 5 3 7 3" xfId="1734"/>
    <cellStyle name="Note 5 3 7_ Refunds" xfId="1735"/>
    <cellStyle name="Note 5 3 8" xfId="1736"/>
    <cellStyle name="Note 5 3 8 2" xfId="1737"/>
    <cellStyle name="Note 5 3 8 2 2" xfId="1738"/>
    <cellStyle name="Note 5 3 8 2_5 Cent Local" xfId="1739"/>
    <cellStyle name="Note 5 3 8 3" xfId="1740"/>
    <cellStyle name="Note 5 3 8_ Refunds" xfId="1741"/>
    <cellStyle name="Note 5 3 9" xfId="1742"/>
    <cellStyle name="Note 5 3 9 2" xfId="1743"/>
    <cellStyle name="Note 5 3 9_5 Cent Local" xfId="1744"/>
    <cellStyle name="Note 5 3_ Refunds" xfId="1745"/>
    <cellStyle name="Note 5 30" xfId="1746"/>
    <cellStyle name="Note 5 30 2" xfId="1747"/>
    <cellStyle name="Note 5 30 2 2" xfId="1748"/>
    <cellStyle name="Note 5 30 2_5 Cent Local" xfId="1749"/>
    <cellStyle name="Note 5 30 3" xfId="1750"/>
    <cellStyle name="Note 5 30_ Refunds" xfId="1751"/>
    <cellStyle name="Note 5 31" xfId="1752"/>
    <cellStyle name="Note 5 31 2" xfId="1753"/>
    <cellStyle name="Note 5 31 2 2" xfId="1754"/>
    <cellStyle name="Note 5 31 2_5 Cent Local" xfId="1755"/>
    <cellStyle name="Note 5 31 3" xfId="1756"/>
    <cellStyle name="Note 5 31_ Refunds" xfId="1757"/>
    <cellStyle name="Note 5 32" xfId="1758"/>
    <cellStyle name="Note 5 32 2" xfId="1759"/>
    <cellStyle name="Note 5 32 2 2" xfId="1760"/>
    <cellStyle name="Note 5 32 2_5 Cent Local" xfId="1761"/>
    <cellStyle name="Note 5 32 3" xfId="1762"/>
    <cellStyle name="Note 5 32_ Refunds" xfId="1763"/>
    <cellStyle name="Note 5 33" xfId="1764"/>
    <cellStyle name="Note 5 33 2" xfId="1765"/>
    <cellStyle name="Note 5 33_5 Cent Local" xfId="1766"/>
    <cellStyle name="Note 5 34" xfId="1767"/>
    <cellStyle name="Note 5 4" xfId="1768"/>
    <cellStyle name="Note 5 4 10" xfId="1769"/>
    <cellStyle name="Note 5 4 2" xfId="1770"/>
    <cellStyle name="Note 5 4 2 2" xfId="1771"/>
    <cellStyle name="Note 5 4 2 2 2" xfId="1772"/>
    <cellStyle name="Note 5 4 2 2_5 Cent Local" xfId="1773"/>
    <cellStyle name="Note 5 4 2 3" xfId="1774"/>
    <cellStyle name="Note 5 4 2_ Refunds" xfId="1775"/>
    <cellStyle name="Note 5 4 3" xfId="1776"/>
    <cellStyle name="Note 5 4 3 2" xfId="1777"/>
    <cellStyle name="Note 5 4 3 2 2" xfId="1778"/>
    <cellStyle name="Note 5 4 3 2_5 Cent Local" xfId="1779"/>
    <cellStyle name="Note 5 4 3 3" xfId="1780"/>
    <cellStyle name="Note 5 4 3_ Refunds" xfId="1781"/>
    <cellStyle name="Note 5 4 4" xfId="1782"/>
    <cellStyle name="Note 5 4 4 2" xfId="1783"/>
    <cellStyle name="Note 5 4 4 2 2" xfId="1784"/>
    <cellStyle name="Note 5 4 4 2_5 Cent Local" xfId="1785"/>
    <cellStyle name="Note 5 4 4 3" xfId="1786"/>
    <cellStyle name="Note 5 4 4_ Refunds" xfId="1787"/>
    <cellStyle name="Note 5 4 5" xfId="1788"/>
    <cellStyle name="Note 5 4 5 2" xfId="1789"/>
    <cellStyle name="Note 5 4 5 2 2" xfId="1790"/>
    <cellStyle name="Note 5 4 5 2_5 Cent Local" xfId="1791"/>
    <cellStyle name="Note 5 4 5 3" xfId="1792"/>
    <cellStyle name="Note 5 4 5_ Refunds" xfId="1793"/>
    <cellStyle name="Note 5 4 6" xfId="1794"/>
    <cellStyle name="Note 5 4 6 2" xfId="1795"/>
    <cellStyle name="Note 5 4 6 2 2" xfId="1796"/>
    <cellStyle name="Note 5 4 6 2_5 Cent Local" xfId="1797"/>
    <cellStyle name="Note 5 4 6 3" xfId="1798"/>
    <cellStyle name="Note 5 4 6_ Refunds" xfId="1799"/>
    <cellStyle name="Note 5 4 7" xfId="1800"/>
    <cellStyle name="Note 5 4 7 2" xfId="1801"/>
    <cellStyle name="Note 5 4 7 2 2" xfId="1802"/>
    <cellStyle name="Note 5 4 7 2_5 Cent Local" xfId="1803"/>
    <cellStyle name="Note 5 4 7 3" xfId="1804"/>
    <cellStyle name="Note 5 4 7_ Refunds" xfId="1805"/>
    <cellStyle name="Note 5 4 8" xfId="1806"/>
    <cellStyle name="Note 5 4 8 2" xfId="1807"/>
    <cellStyle name="Note 5 4 8 2 2" xfId="1808"/>
    <cellStyle name="Note 5 4 8 2_5 Cent Local" xfId="1809"/>
    <cellStyle name="Note 5 4 8 3" xfId="1810"/>
    <cellStyle name="Note 5 4 8_ Refunds" xfId="1811"/>
    <cellStyle name="Note 5 4 9" xfId="1812"/>
    <cellStyle name="Note 5 4 9 2" xfId="1813"/>
    <cellStyle name="Note 5 4 9_5 Cent Local" xfId="1814"/>
    <cellStyle name="Note 5 4_ Refunds" xfId="1815"/>
    <cellStyle name="Note 5 5" xfId="1816"/>
    <cellStyle name="Note 5 5 2" xfId="1817"/>
    <cellStyle name="Note 5 5 2 2" xfId="1818"/>
    <cellStyle name="Note 5 5 2_5 Cent Local" xfId="1819"/>
    <cellStyle name="Note 5 5 3" xfId="1820"/>
    <cellStyle name="Note 5 5_ Refunds" xfId="1821"/>
    <cellStyle name="Note 5 6" xfId="1822"/>
    <cellStyle name="Note 5 6 2" xfId="1823"/>
    <cellStyle name="Note 5 6 2 2" xfId="1824"/>
    <cellStyle name="Note 5 6 2_5 Cent Local" xfId="1825"/>
    <cellStyle name="Note 5 6 3" xfId="1826"/>
    <cellStyle name="Note 5 6_ Refunds" xfId="1827"/>
    <cellStyle name="Note 5 7" xfId="1828"/>
    <cellStyle name="Note 5 7 2" xfId="1829"/>
    <cellStyle name="Note 5 7 2 2" xfId="1830"/>
    <cellStyle name="Note 5 7 2_5 Cent Local" xfId="1831"/>
    <cellStyle name="Note 5 7 3" xfId="1832"/>
    <cellStyle name="Note 5 7_ Refunds" xfId="1833"/>
    <cellStyle name="Note 5 8" xfId="1834"/>
    <cellStyle name="Note 5 8 2" xfId="1835"/>
    <cellStyle name="Note 5 8 2 2" xfId="1836"/>
    <cellStyle name="Note 5 8 2_5 Cent Local" xfId="1837"/>
    <cellStyle name="Note 5 8 3" xfId="1838"/>
    <cellStyle name="Note 5 8_ Refunds" xfId="1839"/>
    <cellStyle name="Note 5 9" xfId="1840"/>
    <cellStyle name="Note 5 9 2" xfId="1841"/>
    <cellStyle name="Note 5 9 2 2" xfId="1842"/>
    <cellStyle name="Note 5 9 2_5 Cent Local" xfId="1843"/>
    <cellStyle name="Note 5 9 3" xfId="1844"/>
    <cellStyle name="Note 5 9_ Refunds" xfId="1845"/>
    <cellStyle name="Note 5_ Refunds" xfId="1846"/>
    <cellStyle name="Note 6" xfId="1847"/>
    <cellStyle name="Note 6 10" xfId="1848"/>
    <cellStyle name="Note 6 10 2" xfId="1849"/>
    <cellStyle name="Note 6 10 2 2" xfId="1850"/>
    <cellStyle name="Note 6 10 2_5 Cent Local" xfId="1851"/>
    <cellStyle name="Note 6 10 3" xfId="1852"/>
    <cellStyle name="Note 6 10_ Refunds" xfId="1853"/>
    <cellStyle name="Note 6 11" xfId="1854"/>
    <cellStyle name="Note 6 11 2" xfId="1855"/>
    <cellStyle name="Note 6 11 2 2" xfId="1856"/>
    <cellStyle name="Note 6 11 2_5 Cent Local" xfId="1857"/>
    <cellStyle name="Note 6 11 3" xfId="1858"/>
    <cellStyle name="Note 6 11_ Refunds" xfId="1859"/>
    <cellStyle name="Note 6 12" xfId="1860"/>
    <cellStyle name="Note 6 12 2" xfId="1861"/>
    <cellStyle name="Note 6 12 2 2" xfId="1862"/>
    <cellStyle name="Note 6 12 2_5 Cent Local" xfId="1863"/>
    <cellStyle name="Note 6 12 3" xfId="1864"/>
    <cellStyle name="Note 6 12_ Refunds" xfId="1865"/>
    <cellStyle name="Note 6 13" xfId="1866"/>
    <cellStyle name="Note 6 13 2" xfId="1867"/>
    <cellStyle name="Note 6 13 2 2" xfId="1868"/>
    <cellStyle name="Note 6 13 2_5 Cent Local" xfId="1869"/>
    <cellStyle name="Note 6 13 3" xfId="1870"/>
    <cellStyle name="Note 6 13_ Refunds" xfId="1871"/>
    <cellStyle name="Note 6 14" xfId="1872"/>
    <cellStyle name="Note 6 14 2" xfId="1873"/>
    <cellStyle name="Note 6 14 2 2" xfId="1874"/>
    <cellStyle name="Note 6 14 2_5 Cent Local" xfId="1875"/>
    <cellStyle name="Note 6 14 3" xfId="1876"/>
    <cellStyle name="Note 6 14_ Refunds" xfId="1877"/>
    <cellStyle name="Note 6 15" xfId="1878"/>
    <cellStyle name="Note 6 15 2" xfId="1879"/>
    <cellStyle name="Note 6 15 2 2" xfId="1880"/>
    <cellStyle name="Note 6 15 2_5 Cent Local" xfId="1881"/>
    <cellStyle name="Note 6 15 3" xfId="1882"/>
    <cellStyle name="Note 6 15_ Refunds" xfId="1883"/>
    <cellStyle name="Note 6 16" xfId="1884"/>
    <cellStyle name="Note 6 16 2" xfId="1885"/>
    <cellStyle name="Note 6 16 2 2" xfId="1886"/>
    <cellStyle name="Note 6 16 2_5 Cent Local" xfId="1887"/>
    <cellStyle name="Note 6 16 3" xfId="1888"/>
    <cellStyle name="Note 6 16_ Refunds" xfId="1889"/>
    <cellStyle name="Note 6 17" xfId="1890"/>
    <cellStyle name="Note 6 17 2" xfId="1891"/>
    <cellStyle name="Note 6 17 2 2" xfId="1892"/>
    <cellStyle name="Note 6 17 2_5 Cent Local" xfId="1893"/>
    <cellStyle name="Note 6 17 3" xfId="1894"/>
    <cellStyle name="Note 6 17_ Refunds" xfId="1895"/>
    <cellStyle name="Note 6 18" xfId="1896"/>
    <cellStyle name="Note 6 18 2" xfId="1897"/>
    <cellStyle name="Note 6 18 2 2" xfId="1898"/>
    <cellStyle name="Note 6 18 2_5 Cent Local" xfId="1899"/>
    <cellStyle name="Note 6 18 3" xfId="1900"/>
    <cellStyle name="Note 6 18_ Refunds" xfId="1901"/>
    <cellStyle name="Note 6 19" xfId="1902"/>
    <cellStyle name="Note 6 19 2" xfId="1903"/>
    <cellStyle name="Note 6 19 2 2" xfId="1904"/>
    <cellStyle name="Note 6 19 2_5 Cent Local" xfId="1905"/>
    <cellStyle name="Note 6 19 3" xfId="1906"/>
    <cellStyle name="Note 6 19_ Refunds" xfId="1907"/>
    <cellStyle name="Note 6 2" xfId="1908"/>
    <cellStyle name="Note 6 2 10" xfId="1909"/>
    <cellStyle name="Note 6 2 10 2" xfId="1910"/>
    <cellStyle name="Note 6 2 10 2 2" xfId="1911"/>
    <cellStyle name="Note 6 2 10 2_5 Cent Local" xfId="1912"/>
    <cellStyle name="Note 6 2 10 3" xfId="1913"/>
    <cellStyle name="Note 6 2 10_ Refunds" xfId="1914"/>
    <cellStyle name="Note 6 2 11" xfId="1915"/>
    <cellStyle name="Note 6 2 11 2" xfId="1916"/>
    <cellStyle name="Note 6 2 11_5 Cent Local" xfId="1917"/>
    <cellStyle name="Note 6 2 12" xfId="1918"/>
    <cellStyle name="Note 6 2 2" xfId="1919"/>
    <cellStyle name="Note 6 2 2 10" xfId="1920"/>
    <cellStyle name="Note 6 2 2 10 2" xfId="1921"/>
    <cellStyle name="Note 6 2 2 10_5 Cent Local" xfId="1922"/>
    <cellStyle name="Note 6 2 2 11" xfId="1923"/>
    <cellStyle name="Note 6 2 2 2" xfId="1924"/>
    <cellStyle name="Note 6 2 2 2 2" xfId="1925"/>
    <cellStyle name="Note 6 2 2 2 2 2" xfId="1926"/>
    <cellStyle name="Note 6 2 2 2 2_5 Cent Local" xfId="1927"/>
    <cellStyle name="Note 6 2 2 2 3" xfId="1928"/>
    <cellStyle name="Note 6 2 2 2_ Refunds" xfId="1929"/>
    <cellStyle name="Note 6 2 2 3" xfId="1930"/>
    <cellStyle name="Note 6 2 2 3 2" xfId="1931"/>
    <cellStyle name="Note 6 2 2 3 2 2" xfId="1932"/>
    <cellStyle name="Note 6 2 2 3 2_5 Cent Local" xfId="1933"/>
    <cellStyle name="Note 6 2 2 3 3" xfId="1934"/>
    <cellStyle name="Note 6 2 2 3_ Refunds" xfId="1935"/>
    <cellStyle name="Note 6 2 2 4" xfId="1936"/>
    <cellStyle name="Note 6 2 2 4 2" xfId="1937"/>
    <cellStyle name="Note 6 2 2 4 2 2" xfId="1938"/>
    <cellStyle name="Note 6 2 2 4 2_5 Cent Local" xfId="1939"/>
    <cellStyle name="Note 6 2 2 4 3" xfId="1940"/>
    <cellStyle name="Note 6 2 2 4_ Refunds" xfId="1941"/>
    <cellStyle name="Note 6 2 2 5" xfId="1942"/>
    <cellStyle name="Note 6 2 2 5 2" xfId="1943"/>
    <cellStyle name="Note 6 2 2 5 2 2" xfId="1944"/>
    <cellStyle name="Note 6 2 2 5 2_5 Cent Local" xfId="1945"/>
    <cellStyle name="Note 6 2 2 5 3" xfId="1946"/>
    <cellStyle name="Note 6 2 2 5_ Refunds" xfId="1947"/>
    <cellStyle name="Note 6 2 2 6" xfId="1948"/>
    <cellStyle name="Note 6 2 2 6 2" xfId="1949"/>
    <cellStyle name="Note 6 2 2 6 2 2" xfId="1950"/>
    <cellStyle name="Note 6 2 2 6 2_5 Cent Local" xfId="1951"/>
    <cellStyle name="Note 6 2 2 6 3" xfId="1952"/>
    <cellStyle name="Note 6 2 2 6_ Refunds" xfId="1953"/>
    <cellStyle name="Note 6 2 2 7" xfId="1954"/>
    <cellStyle name="Note 6 2 2 7 2" xfId="1955"/>
    <cellStyle name="Note 6 2 2 7 2 2" xfId="1956"/>
    <cellStyle name="Note 6 2 2 7 2_5 Cent Local" xfId="1957"/>
    <cellStyle name="Note 6 2 2 7 3" xfId="1958"/>
    <cellStyle name="Note 6 2 2 7_ Refunds" xfId="1959"/>
    <cellStyle name="Note 6 2 2 8" xfId="1960"/>
    <cellStyle name="Note 6 2 2 8 2" xfId="1961"/>
    <cellStyle name="Note 6 2 2 8 2 2" xfId="1962"/>
    <cellStyle name="Note 6 2 2 8 2_5 Cent Local" xfId="1963"/>
    <cellStyle name="Note 6 2 2 8 3" xfId="1964"/>
    <cellStyle name="Note 6 2 2 8_ Refunds" xfId="1965"/>
    <cellStyle name="Note 6 2 2 9" xfId="1966"/>
    <cellStyle name="Note 6 2 2 9 2" xfId="1967"/>
    <cellStyle name="Note 6 2 2 9 2 2" xfId="1968"/>
    <cellStyle name="Note 6 2 2 9 2_5 Cent Local" xfId="1969"/>
    <cellStyle name="Note 6 2 2 9 3" xfId="1970"/>
    <cellStyle name="Note 6 2 2 9_ Refunds" xfId="1971"/>
    <cellStyle name="Note 6 2 2_ Refunds" xfId="1972"/>
    <cellStyle name="Note 6 2 3" xfId="1973"/>
    <cellStyle name="Note 6 2 3 2" xfId="1974"/>
    <cellStyle name="Note 6 2 3 2 2" xfId="1975"/>
    <cellStyle name="Note 6 2 3 2_5 Cent Local" xfId="1976"/>
    <cellStyle name="Note 6 2 3 3" xfId="1977"/>
    <cellStyle name="Note 6 2 3_ Refunds" xfId="1978"/>
    <cellStyle name="Note 6 2 4" xfId="1979"/>
    <cellStyle name="Note 6 2 4 2" xfId="1980"/>
    <cellStyle name="Note 6 2 4 2 2" xfId="1981"/>
    <cellStyle name="Note 6 2 4 2_5 Cent Local" xfId="1982"/>
    <cellStyle name="Note 6 2 4 3" xfId="1983"/>
    <cellStyle name="Note 6 2 4_ Refunds" xfId="1984"/>
    <cellStyle name="Note 6 2 5" xfId="1985"/>
    <cellStyle name="Note 6 2 5 2" xfId="1986"/>
    <cellStyle name="Note 6 2 5 2 2" xfId="1987"/>
    <cellStyle name="Note 6 2 5 2_5 Cent Local" xfId="1988"/>
    <cellStyle name="Note 6 2 5 3" xfId="1989"/>
    <cellStyle name="Note 6 2 5_ Refunds" xfId="1990"/>
    <cellStyle name="Note 6 2 6" xfId="1991"/>
    <cellStyle name="Note 6 2 6 2" xfId="1992"/>
    <cellStyle name="Note 6 2 6 2 2" xfId="1993"/>
    <cellStyle name="Note 6 2 6 2_5 Cent Local" xfId="1994"/>
    <cellStyle name="Note 6 2 6 3" xfId="1995"/>
    <cellStyle name="Note 6 2 6_ Refunds" xfId="1996"/>
    <cellStyle name="Note 6 2 7" xfId="1997"/>
    <cellStyle name="Note 6 2 7 2" xfId="1998"/>
    <cellStyle name="Note 6 2 7 2 2" xfId="1999"/>
    <cellStyle name="Note 6 2 7 2_5 Cent Local" xfId="2000"/>
    <cellStyle name="Note 6 2 7 3" xfId="2001"/>
    <cellStyle name="Note 6 2 7_ Refunds" xfId="2002"/>
    <cellStyle name="Note 6 2 8" xfId="2003"/>
    <cellStyle name="Note 6 2 8 2" xfId="2004"/>
    <cellStyle name="Note 6 2 8 2 2" xfId="2005"/>
    <cellStyle name="Note 6 2 8 2_5 Cent Local" xfId="2006"/>
    <cellStyle name="Note 6 2 8 3" xfId="2007"/>
    <cellStyle name="Note 6 2 8_ Refunds" xfId="2008"/>
    <cellStyle name="Note 6 2 9" xfId="2009"/>
    <cellStyle name="Note 6 2 9 2" xfId="2010"/>
    <cellStyle name="Note 6 2 9 2 2" xfId="2011"/>
    <cellStyle name="Note 6 2 9 2_5 Cent Local" xfId="2012"/>
    <cellStyle name="Note 6 2 9 3" xfId="2013"/>
    <cellStyle name="Note 6 2 9_ Refunds" xfId="2014"/>
    <cellStyle name="Note 6 2_ Refunds" xfId="2015"/>
    <cellStyle name="Note 6 20" xfId="2016"/>
    <cellStyle name="Note 6 20 2" xfId="2017"/>
    <cellStyle name="Note 6 20 2 2" xfId="2018"/>
    <cellStyle name="Note 6 20 2_5 Cent Local" xfId="2019"/>
    <cellStyle name="Note 6 20 3" xfId="2020"/>
    <cellStyle name="Note 6 20_ Refunds" xfId="2021"/>
    <cellStyle name="Note 6 21" xfId="2022"/>
    <cellStyle name="Note 6 21 2" xfId="2023"/>
    <cellStyle name="Note 6 21 2 2" xfId="2024"/>
    <cellStyle name="Note 6 21 2_5 Cent Local" xfId="2025"/>
    <cellStyle name="Note 6 21 3" xfId="2026"/>
    <cellStyle name="Note 6 21_ Refunds" xfId="2027"/>
    <cellStyle name="Note 6 22" xfId="2028"/>
    <cellStyle name="Note 6 22 2" xfId="2029"/>
    <cellStyle name="Note 6 22 2 2" xfId="2030"/>
    <cellStyle name="Note 6 22 2_5 Cent Local" xfId="2031"/>
    <cellStyle name="Note 6 22 3" xfId="2032"/>
    <cellStyle name="Note 6 22_ Refunds" xfId="2033"/>
    <cellStyle name="Note 6 23" xfId="2034"/>
    <cellStyle name="Note 6 23 2" xfId="2035"/>
    <cellStyle name="Note 6 23_5 Cent Local" xfId="2036"/>
    <cellStyle name="Note 6 24" xfId="2037"/>
    <cellStyle name="Note 6 3" xfId="2038"/>
    <cellStyle name="Note 6 3 2" xfId="2039"/>
    <cellStyle name="Note 6 3 2 2" xfId="2040"/>
    <cellStyle name="Note 6 3 2_5 Cent Local" xfId="2041"/>
    <cellStyle name="Note 6 3 3" xfId="2042"/>
    <cellStyle name="Note 6 3_ Refunds" xfId="2043"/>
    <cellStyle name="Note 6 4" xfId="2044"/>
    <cellStyle name="Note 6 4 10" xfId="2045"/>
    <cellStyle name="Note 6 4 2" xfId="2046"/>
    <cellStyle name="Note 6 4 2 2" xfId="2047"/>
    <cellStyle name="Note 6 4 2 2 2" xfId="2048"/>
    <cellStyle name="Note 6 4 2 2_5 Cent Local" xfId="2049"/>
    <cellStyle name="Note 6 4 2 3" xfId="2050"/>
    <cellStyle name="Note 6 4 2_ Refunds" xfId="2051"/>
    <cellStyle name="Note 6 4 3" xfId="2052"/>
    <cellStyle name="Note 6 4 3 2" xfId="2053"/>
    <cellStyle name="Note 6 4 3 2 2" xfId="2054"/>
    <cellStyle name="Note 6 4 3 2_5 Cent Local" xfId="2055"/>
    <cellStyle name="Note 6 4 3 3" xfId="2056"/>
    <cellStyle name="Note 6 4 3_ Refunds" xfId="2057"/>
    <cellStyle name="Note 6 4 4" xfId="2058"/>
    <cellStyle name="Note 6 4 4 2" xfId="2059"/>
    <cellStyle name="Note 6 4 4 2 2" xfId="2060"/>
    <cellStyle name="Note 6 4 4 2_5 Cent Local" xfId="2061"/>
    <cellStyle name="Note 6 4 4 3" xfId="2062"/>
    <cellStyle name="Note 6 4 4_ Refunds" xfId="2063"/>
    <cellStyle name="Note 6 4 5" xfId="2064"/>
    <cellStyle name="Note 6 4 5 2" xfId="2065"/>
    <cellStyle name="Note 6 4 5 2 2" xfId="2066"/>
    <cellStyle name="Note 6 4 5 2_5 Cent Local" xfId="2067"/>
    <cellStyle name="Note 6 4 5 3" xfId="2068"/>
    <cellStyle name="Note 6 4 5_ Refunds" xfId="2069"/>
    <cellStyle name="Note 6 4 6" xfId="2070"/>
    <cellStyle name="Note 6 4 6 2" xfId="2071"/>
    <cellStyle name="Note 6 4 6 2 2" xfId="2072"/>
    <cellStyle name="Note 6 4 6 2_5 Cent Local" xfId="2073"/>
    <cellStyle name="Note 6 4 6 3" xfId="2074"/>
    <cellStyle name="Note 6 4 6_ Refunds" xfId="2075"/>
    <cellStyle name="Note 6 4 7" xfId="2076"/>
    <cellStyle name="Note 6 4 7 2" xfId="2077"/>
    <cellStyle name="Note 6 4 7 2 2" xfId="2078"/>
    <cellStyle name="Note 6 4 7 2_5 Cent Local" xfId="2079"/>
    <cellStyle name="Note 6 4 7 3" xfId="2080"/>
    <cellStyle name="Note 6 4 7_ Refunds" xfId="2081"/>
    <cellStyle name="Note 6 4 8" xfId="2082"/>
    <cellStyle name="Note 6 4 8 2" xfId="2083"/>
    <cellStyle name="Note 6 4 8 2 2" xfId="2084"/>
    <cellStyle name="Note 6 4 8 2_5 Cent Local" xfId="2085"/>
    <cellStyle name="Note 6 4 8 3" xfId="2086"/>
    <cellStyle name="Note 6 4 8_ Refunds" xfId="2087"/>
    <cellStyle name="Note 6 4 9" xfId="2088"/>
    <cellStyle name="Note 6 4 9 2" xfId="2089"/>
    <cellStyle name="Note 6 4 9_5 Cent Local" xfId="2090"/>
    <cellStyle name="Note 6 4_ Refunds" xfId="2091"/>
    <cellStyle name="Note 6 5" xfId="2092"/>
    <cellStyle name="Note 6 5 2" xfId="2093"/>
    <cellStyle name="Note 6 5 2 2" xfId="2094"/>
    <cellStyle name="Note 6 5 2_5 Cent Local" xfId="2095"/>
    <cellStyle name="Note 6 5 3" xfId="2096"/>
    <cellStyle name="Note 6 5_ Refunds" xfId="2097"/>
    <cellStyle name="Note 6 6" xfId="2098"/>
    <cellStyle name="Note 6 6 2" xfId="2099"/>
    <cellStyle name="Note 6 6 2 2" xfId="2100"/>
    <cellStyle name="Note 6 6 2_5 Cent Local" xfId="2101"/>
    <cellStyle name="Note 6 6 3" xfId="2102"/>
    <cellStyle name="Note 6 6_ Refunds" xfId="2103"/>
    <cellStyle name="Note 6 7" xfId="2104"/>
    <cellStyle name="Note 6 7 2" xfId="2105"/>
    <cellStyle name="Note 6 7 2 2" xfId="2106"/>
    <cellStyle name="Note 6 7 2_5 Cent Local" xfId="2107"/>
    <cellStyle name="Note 6 7 3" xfId="2108"/>
    <cellStyle name="Note 6 7_ Refunds" xfId="2109"/>
    <cellStyle name="Note 6 8" xfId="2110"/>
    <cellStyle name="Note 6 8 2" xfId="2111"/>
    <cellStyle name="Note 6 8 2 2" xfId="2112"/>
    <cellStyle name="Note 6 8 2_5 Cent Local" xfId="2113"/>
    <cellStyle name="Note 6 8 3" xfId="2114"/>
    <cellStyle name="Note 6 8_ Refunds" xfId="2115"/>
    <cellStyle name="Note 6 9" xfId="2116"/>
    <cellStyle name="Note 6 9 2" xfId="2117"/>
    <cellStyle name="Note 6 9 2 2" xfId="2118"/>
    <cellStyle name="Note 6 9 2_5 Cent Local" xfId="2119"/>
    <cellStyle name="Note 6 9 3" xfId="2120"/>
    <cellStyle name="Note 6 9_ Refunds" xfId="2121"/>
    <cellStyle name="Note 6_ Refunds" xfId="2122"/>
    <cellStyle name="Note 7" xfId="2123"/>
    <cellStyle name="Note 7 10" xfId="2124"/>
    <cellStyle name="Note 7 10 2" xfId="2125"/>
    <cellStyle name="Note 7 10 2 2" xfId="2126"/>
    <cellStyle name="Note 7 10 2_5 Cent Local" xfId="2127"/>
    <cellStyle name="Note 7 10 3" xfId="2128"/>
    <cellStyle name="Note 7 10_ Refunds" xfId="2129"/>
    <cellStyle name="Note 7 11" xfId="2130"/>
    <cellStyle name="Note 7 11 2" xfId="2131"/>
    <cellStyle name="Note 7 11 2 2" xfId="2132"/>
    <cellStyle name="Note 7 11 2_5 Cent Local" xfId="2133"/>
    <cellStyle name="Note 7 11 3" xfId="2134"/>
    <cellStyle name="Note 7 11_ Refunds" xfId="2135"/>
    <cellStyle name="Note 7 12" xfId="2136"/>
    <cellStyle name="Note 7 12 2" xfId="2137"/>
    <cellStyle name="Note 7 12 2 2" xfId="2138"/>
    <cellStyle name="Note 7 12 2_5 Cent Local" xfId="2139"/>
    <cellStyle name="Note 7 12 3" xfId="2140"/>
    <cellStyle name="Note 7 12_ Refunds" xfId="2141"/>
    <cellStyle name="Note 7 13" xfId="2142"/>
    <cellStyle name="Note 7 13 2" xfId="2143"/>
    <cellStyle name="Note 7 13 2 2" xfId="2144"/>
    <cellStyle name="Note 7 13 2_5 Cent Local" xfId="2145"/>
    <cellStyle name="Note 7 13 3" xfId="2146"/>
    <cellStyle name="Note 7 13_ Refunds" xfId="2147"/>
    <cellStyle name="Note 7 14" xfId="2148"/>
    <cellStyle name="Note 7 14 2" xfId="2149"/>
    <cellStyle name="Note 7 14 2 2" xfId="2150"/>
    <cellStyle name="Note 7 14 2_Distribution calculation" xfId="2151"/>
    <cellStyle name="Note 7 14 3" xfId="2152"/>
    <cellStyle name="Note 7 14_ Refunds" xfId="2153"/>
    <cellStyle name="Note 7 15" xfId="2154"/>
    <cellStyle name="Note 7 15 2" xfId="2155"/>
    <cellStyle name="Note 7 15 2 2" xfId="2156"/>
    <cellStyle name="Note 7 15 2_Distribution calculation" xfId="2157"/>
    <cellStyle name="Note 7 15 3" xfId="2158"/>
    <cellStyle name="Note 7 15_ Refunds" xfId="2159"/>
    <cellStyle name="Note 7 16" xfId="2160"/>
    <cellStyle name="Note 7 16 2" xfId="2161"/>
    <cellStyle name="Note 7 16_Distribution calculation" xfId="2162"/>
    <cellStyle name="Note 7 17" xfId="2163"/>
    <cellStyle name="Note 7 2" xfId="2164"/>
    <cellStyle name="Note 7 2 10" xfId="2165"/>
    <cellStyle name="Note 7 2 2" xfId="2166"/>
    <cellStyle name="Note 7 2 2 2" xfId="2167"/>
    <cellStyle name="Note 7 2 2 2 2" xfId="2168"/>
    <cellStyle name="Note 7 2 2 2_Distribution calculation" xfId="2169"/>
    <cellStyle name="Note 7 2 2 3" xfId="2170"/>
    <cellStyle name="Note 7 2 2_ Refunds" xfId="2171"/>
    <cellStyle name="Note 7 2 3" xfId="2172"/>
    <cellStyle name="Note 7 2 3 2" xfId="2173"/>
    <cellStyle name="Note 7 2 3 2 2" xfId="2174"/>
    <cellStyle name="Note 7 2 3 2_Distribution calculation" xfId="2175"/>
    <cellStyle name="Note 7 2 3 3" xfId="2176"/>
    <cellStyle name="Note 7 2 3_ Refunds" xfId="2177"/>
    <cellStyle name="Note 7 2 4" xfId="2178"/>
    <cellStyle name="Note 7 2 4 2" xfId="2179"/>
    <cellStyle name="Note 7 2 4 2 2" xfId="2180"/>
    <cellStyle name="Note 7 2 4 2_Distribution calculation" xfId="2181"/>
    <cellStyle name="Note 7 2 4 3" xfId="2182"/>
    <cellStyle name="Note 7 2 4_ Refunds" xfId="2183"/>
    <cellStyle name="Note 7 2 5" xfId="2184"/>
    <cellStyle name="Note 7 2 5 2" xfId="2185"/>
    <cellStyle name="Note 7 2 5 2 2" xfId="2186"/>
    <cellStyle name="Note 7 2 5 2_Distribution calculation" xfId="2187"/>
    <cellStyle name="Note 7 2 5 3" xfId="2188"/>
    <cellStyle name="Note 7 2 5_ Refunds" xfId="2189"/>
    <cellStyle name="Note 7 2 6" xfId="2190"/>
    <cellStyle name="Note 7 2 6 2" xfId="2191"/>
    <cellStyle name="Note 7 2 6 2 2" xfId="2192"/>
    <cellStyle name="Note 7 2 6 2_Distribution calculation" xfId="2193"/>
    <cellStyle name="Note 7 2 6 3" xfId="2194"/>
    <cellStyle name="Note 7 2 6_ Refunds" xfId="2195"/>
    <cellStyle name="Note 7 2 7" xfId="2196"/>
    <cellStyle name="Note 7 2 7 2" xfId="2197"/>
    <cellStyle name="Note 7 2 7 2 2" xfId="2198"/>
    <cellStyle name="Note 7 2 7 2_Distribution calculation" xfId="2199"/>
    <cellStyle name="Note 7 2 7 3" xfId="2200"/>
    <cellStyle name="Note 7 2 7_ Refunds" xfId="2201"/>
    <cellStyle name="Note 7 2 8" xfId="2202"/>
    <cellStyle name="Note 7 2 8 2" xfId="2203"/>
    <cellStyle name="Note 7 2 8 2 2" xfId="2204"/>
    <cellStyle name="Note 7 2 8 2_Distribution calculation" xfId="2205"/>
    <cellStyle name="Note 7 2 8 3" xfId="2206"/>
    <cellStyle name="Note 7 2 8_ Refunds" xfId="2207"/>
    <cellStyle name="Note 7 2 9" xfId="2208"/>
    <cellStyle name="Note 7 2 9 2" xfId="2209"/>
    <cellStyle name="Note 7 2 9_Distribution calculation" xfId="2210"/>
    <cellStyle name="Note 7 2_ Refunds" xfId="2211"/>
    <cellStyle name="Note 7 3" xfId="2212"/>
    <cellStyle name="Note 7 3 2" xfId="2213"/>
    <cellStyle name="Note 7 3 2 2" xfId="2214"/>
    <cellStyle name="Note 7 3 2_Distribution calculation" xfId="2215"/>
    <cellStyle name="Note 7 3 3" xfId="2216"/>
    <cellStyle name="Note 7 3_ Refunds" xfId="2217"/>
    <cellStyle name="Note 7 4" xfId="2218"/>
    <cellStyle name="Note 7 4 2" xfId="2219"/>
    <cellStyle name="Note 7 4 2 2" xfId="2220"/>
    <cellStyle name="Note 7 4 2_Distribution calculation" xfId="2221"/>
    <cellStyle name="Note 7 4 3" xfId="2222"/>
    <cellStyle name="Note 7 4_ Refunds" xfId="2223"/>
    <cellStyle name="Note 7 5" xfId="2224"/>
    <cellStyle name="Note 7 5 2" xfId="2225"/>
    <cellStyle name="Note 7 5 2 2" xfId="2226"/>
    <cellStyle name="Note 7 5 2_Distribution calculation" xfId="2227"/>
    <cellStyle name="Note 7 5 3" xfId="2228"/>
    <cellStyle name="Note 7 5_ Refunds" xfId="2229"/>
    <cellStyle name="Note 7 6" xfId="2230"/>
    <cellStyle name="Note 7 6 2" xfId="2231"/>
    <cellStyle name="Note 7 6 2 2" xfId="2232"/>
    <cellStyle name="Note 7 6 2_Distribution calculation" xfId="2233"/>
    <cellStyle name="Note 7 6 3" xfId="2234"/>
    <cellStyle name="Note 7 6_ Refunds" xfId="2235"/>
    <cellStyle name="Note 7 7" xfId="2236"/>
    <cellStyle name="Note 7 7 2" xfId="2237"/>
    <cellStyle name="Note 7 7 2 2" xfId="2238"/>
    <cellStyle name="Note 7 7 2_Distribution calculation" xfId="2239"/>
    <cellStyle name="Note 7 7 3" xfId="2240"/>
    <cellStyle name="Note 7 7_ Refunds" xfId="2241"/>
    <cellStyle name="Note 7 8" xfId="2242"/>
    <cellStyle name="Note 7 8 2" xfId="2243"/>
    <cellStyle name="Note 7 8 2 2" xfId="2244"/>
    <cellStyle name="Note 7 8 2_Distribution calculation" xfId="2245"/>
    <cellStyle name="Note 7 8 3" xfId="2246"/>
    <cellStyle name="Note 7 8_ Refunds" xfId="2247"/>
    <cellStyle name="Note 7 9" xfId="2248"/>
    <cellStyle name="Note 7 9 2" xfId="2249"/>
    <cellStyle name="Note 7 9 2 2" xfId="2250"/>
    <cellStyle name="Note 7 9 2_Distribution calculation" xfId="2251"/>
    <cellStyle name="Note 7 9 3" xfId="2252"/>
    <cellStyle name="Note 7 9_ Refunds" xfId="2253"/>
    <cellStyle name="Note 7_ Refunds" xfId="2254"/>
    <cellStyle name="Note 8" xfId="2255"/>
    <cellStyle name="Note 8 2" xfId="2256"/>
    <cellStyle name="Note 8 2 2" xfId="2257"/>
    <cellStyle name="Note 8 2_Distribution calculation" xfId="2258"/>
    <cellStyle name="Note 8 3" xfId="2259"/>
    <cellStyle name="Note 8_ Refunds" xfId="2260"/>
    <cellStyle name="Note 9" xfId="2261"/>
    <cellStyle name="Output" xfId="2262"/>
    <cellStyle name="Output 2" xfId="2263"/>
    <cellStyle name="Output 3" xfId="2264"/>
    <cellStyle name="Percent" xfId="2265"/>
    <cellStyle name="Percent 2" xfId="2266"/>
    <cellStyle name="Percent 2 2" xfId="2267"/>
    <cellStyle name="Percent 2 3" xfId="2268"/>
    <cellStyle name="Percent 3" xfId="2269"/>
    <cellStyle name="Percent 3 2" xfId="2270"/>
    <cellStyle name="Percent 4" xfId="2271"/>
    <cellStyle name="SAPBEXaggData" xfId="2272"/>
    <cellStyle name="SAPBEXaggDataEmph" xfId="2273"/>
    <cellStyle name="SAPBEXaggItem" xfId="2274"/>
    <cellStyle name="SAPBEXaggItem 2" xfId="2275"/>
    <cellStyle name="SAPBEXaggItem_ Refunds" xfId="2276"/>
    <cellStyle name="SAPBEXaggItemX" xfId="2277"/>
    <cellStyle name="SAPBEXchaText" xfId="2278"/>
    <cellStyle name="SAPBEXchaText 2" xfId="2279"/>
    <cellStyle name="SAPBEXchaText_ Refunds" xfId="2280"/>
    <cellStyle name="SAPBEXexcBad7" xfId="2281"/>
    <cellStyle name="SAPBEXexcBad8" xfId="2282"/>
    <cellStyle name="SAPBEXexcBad9" xfId="2283"/>
    <cellStyle name="SAPBEXexcCritical4" xfId="2284"/>
    <cellStyle name="SAPBEXexcCritical5" xfId="2285"/>
    <cellStyle name="SAPBEXexcCritical6" xfId="2286"/>
    <cellStyle name="SAPBEXexcGood1" xfId="2287"/>
    <cellStyle name="SAPBEXexcGood2" xfId="2288"/>
    <cellStyle name="SAPBEXexcGood3" xfId="2289"/>
    <cellStyle name="SAPBEXfilterDrill" xfId="2290"/>
    <cellStyle name="SAPBEXfilterItem" xfId="2291"/>
    <cellStyle name="SAPBEXfilterText" xfId="2292"/>
    <cellStyle name="SAPBEXfilterText 2" xfId="2293"/>
    <cellStyle name="SAPBEXfilterText 2 2" xfId="2294"/>
    <cellStyle name="SAPBEXfilterText 3" xfId="2295"/>
    <cellStyle name="SAPBEXfilterText 3 2" xfId="2296"/>
    <cellStyle name="SAPBEXfilterText 3_N Local option gas - City" xfId="2297"/>
    <cellStyle name="SAPBEXfilterText_ Refunds" xfId="2298"/>
    <cellStyle name="SAPBEXformats" xfId="2299"/>
    <cellStyle name="SAPBEXheaderItem" xfId="2300"/>
    <cellStyle name="SAPBEXheaderItem 2" xfId="2301"/>
    <cellStyle name="SAPBEXheaderItem 2 2" xfId="2302"/>
    <cellStyle name="SAPBEXheaderItem 3" xfId="2303"/>
    <cellStyle name="SAPBEXheaderItem 3 2" xfId="2304"/>
    <cellStyle name="SAPBEXheaderItem 3_N Local option gas - City" xfId="2305"/>
    <cellStyle name="SAPBEXheaderItem 4" xfId="2306"/>
    <cellStyle name="SAPBEXheaderItem_ Refunds" xfId="2307"/>
    <cellStyle name="SAPBEXheaderText" xfId="2308"/>
    <cellStyle name="SAPBEXheaderText 2" xfId="2309"/>
    <cellStyle name="SAPBEXheaderText 2 2" xfId="2310"/>
    <cellStyle name="SAPBEXheaderText 3" xfId="2311"/>
    <cellStyle name="SAPBEXheaderText 3 2" xfId="2312"/>
    <cellStyle name="SAPBEXheaderText 3_N Local option gas - City" xfId="2313"/>
    <cellStyle name="SAPBEXheaderText 4" xfId="2314"/>
    <cellStyle name="SAPBEXheaderText_ Refunds" xfId="2315"/>
    <cellStyle name="SAPBEXHLevel0" xfId="2316"/>
    <cellStyle name="SAPBEXHLevel0 2" xfId="2317"/>
    <cellStyle name="SAPBEXHLevel0 2 2" xfId="2318"/>
    <cellStyle name="SAPBEXHLevel0 3" xfId="2319"/>
    <cellStyle name="SAPBEXHLevel0 3 2" xfId="2320"/>
    <cellStyle name="SAPBEXHLevel0 3_N Local option gas - City" xfId="2321"/>
    <cellStyle name="SAPBEXHLevel0 4" xfId="2322"/>
    <cellStyle name="SAPBEXHLevel0_ Refunds" xfId="2323"/>
    <cellStyle name="SAPBEXHLevel0X" xfId="2324"/>
    <cellStyle name="SAPBEXHLevel0X 2" xfId="2325"/>
    <cellStyle name="SAPBEXHLevel0X 2 2" xfId="2326"/>
    <cellStyle name="SAPBEXHLevel0X 3" xfId="2327"/>
    <cellStyle name="SAPBEXHLevel0X 3 2" xfId="2328"/>
    <cellStyle name="SAPBEXHLevel0X 3_N Local option gas - City" xfId="2329"/>
    <cellStyle name="SAPBEXHLevel0X 4" xfId="2330"/>
    <cellStyle name="SAPBEXHLevel0X_ Refunds" xfId="2331"/>
    <cellStyle name="SAPBEXHLevel1" xfId="2332"/>
    <cellStyle name="SAPBEXHLevel1 2" xfId="2333"/>
    <cellStyle name="SAPBEXHLevel1 2 2" xfId="2334"/>
    <cellStyle name="SAPBEXHLevel1 3" xfId="2335"/>
    <cellStyle name="SAPBEXHLevel1 3 2" xfId="2336"/>
    <cellStyle name="SAPBEXHLevel1 3_N Local option gas - City" xfId="2337"/>
    <cellStyle name="SAPBEXHLevel1 4" xfId="2338"/>
    <cellStyle name="SAPBEXHLevel1_ Refunds" xfId="2339"/>
    <cellStyle name="SAPBEXHLevel1X" xfId="2340"/>
    <cellStyle name="SAPBEXHLevel1X 2" xfId="2341"/>
    <cellStyle name="SAPBEXHLevel1X 2 2" xfId="2342"/>
    <cellStyle name="SAPBEXHLevel1X 3" xfId="2343"/>
    <cellStyle name="SAPBEXHLevel1X 3 2" xfId="2344"/>
    <cellStyle name="SAPBEXHLevel1X 3_N Local option gas - City" xfId="2345"/>
    <cellStyle name="SAPBEXHLevel1X 4" xfId="2346"/>
    <cellStyle name="SAPBEXHLevel1X_ Refunds" xfId="2347"/>
    <cellStyle name="SAPBEXHLevel2" xfId="2348"/>
    <cellStyle name="SAPBEXHLevel2 2" xfId="2349"/>
    <cellStyle name="SAPBEXHLevel2 2 2" xfId="2350"/>
    <cellStyle name="SAPBEXHLevel2 3" xfId="2351"/>
    <cellStyle name="SAPBEXHLevel2 3 2" xfId="2352"/>
    <cellStyle name="SAPBEXHLevel2 3_N Local option gas - City" xfId="2353"/>
    <cellStyle name="SAPBEXHLevel2 4" xfId="2354"/>
    <cellStyle name="SAPBEXHLevel2_ Refunds" xfId="2355"/>
    <cellStyle name="SAPBEXHLevel2X" xfId="2356"/>
    <cellStyle name="SAPBEXHLevel2X 2" xfId="2357"/>
    <cellStyle name="SAPBEXHLevel2X 2 2" xfId="2358"/>
    <cellStyle name="SAPBEXHLevel2X 3" xfId="2359"/>
    <cellStyle name="SAPBEXHLevel2X 3 2" xfId="2360"/>
    <cellStyle name="SAPBEXHLevel2X 3_N Local option gas - City" xfId="2361"/>
    <cellStyle name="SAPBEXHLevel2X 4" xfId="2362"/>
    <cellStyle name="SAPBEXHLevel2X_ Refunds" xfId="2363"/>
    <cellStyle name="SAPBEXHLevel3" xfId="2364"/>
    <cellStyle name="SAPBEXHLevel3 2" xfId="2365"/>
    <cellStyle name="SAPBEXHLevel3 2 2" xfId="2366"/>
    <cellStyle name="SAPBEXHLevel3 3" xfId="2367"/>
    <cellStyle name="SAPBEXHLevel3 3 2" xfId="2368"/>
    <cellStyle name="SAPBEXHLevel3 3_N Local option gas - City" xfId="2369"/>
    <cellStyle name="SAPBEXHLevel3 4" xfId="2370"/>
    <cellStyle name="SAPBEXHLevel3_ Refunds" xfId="2371"/>
    <cellStyle name="SAPBEXHLevel3X" xfId="2372"/>
    <cellStyle name="SAPBEXHLevel3X 2" xfId="2373"/>
    <cellStyle name="SAPBEXHLevel3X 2 2" xfId="2374"/>
    <cellStyle name="SAPBEXHLevel3X 3" xfId="2375"/>
    <cellStyle name="SAPBEXHLevel3X 3 2" xfId="2376"/>
    <cellStyle name="SAPBEXHLevel3X 3_N Local option gas - City" xfId="2377"/>
    <cellStyle name="SAPBEXHLevel3X 4" xfId="2378"/>
    <cellStyle name="SAPBEXHLevel3X_ Refunds" xfId="2379"/>
    <cellStyle name="SAPBEXinputData" xfId="2380"/>
    <cellStyle name="SAPBEXinputData 2" xfId="2381"/>
    <cellStyle name="SAPBEXinputData 2 2" xfId="2382"/>
    <cellStyle name="SAPBEXinputData 2_N Local option gas - City" xfId="2383"/>
    <cellStyle name="SAPBEXinputData 3" xfId="2384"/>
    <cellStyle name="SAPBEXinputData_ Refunds" xfId="2385"/>
    <cellStyle name="SAPBEXItemHeader" xfId="2386"/>
    <cellStyle name="SAPBEXresData" xfId="2387"/>
    <cellStyle name="SAPBEXresDataEmph" xfId="2388"/>
    <cellStyle name="SAPBEXresItem" xfId="2389"/>
    <cellStyle name="SAPBEXresItemX" xfId="2390"/>
    <cellStyle name="SAPBEXstdData" xfId="2391"/>
    <cellStyle name="SAPBEXstdData 2" xfId="2392"/>
    <cellStyle name="SAPBEXstdData_ Refunds" xfId="2393"/>
    <cellStyle name="SAPBEXstdDataEmph" xfId="2394"/>
    <cellStyle name="SAPBEXstdItem" xfId="2395"/>
    <cellStyle name="SAPBEXstdItem 2" xfId="2396"/>
    <cellStyle name="SAPBEXstdItem_ Refunds" xfId="2397"/>
    <cellStyle name="SAPBEXstdItemX" xfId="2398"/>
    <cellStyle name="SAPBEXstdItemX 2" xfId="2399"/>
    <cellStyle name="SAPBEXstdItemX_ Refunds" xfId="2400"/>
    <cellStyle name="SAPBEXtitle" xfId="2401"/>
    <cellStyle name="SAPBEXtitle 2" xfId="2402"/>
    <cellStyle name="SAPBEXtitle 2 2" xfId="2403"/>
    <cellStyle name="SAPBEXtitle 2 3" xfId="2404"/>
    <cellStyle name="SAPBEXtitle 2 4" xfId="2405"/>
    <cellStyle name="SAPBEXtitle 2_ Refunds" xfId="2406"/>
    <cellStyle name="SAPBEXtitle 3" xfId="2407"/>
    <cellStyle name="SAPBEXtitle 3 2" xfId="2408"/>
    <cellStyle name="SAPBEXtitle 3_N Local option gas - City" xfId="2409"/>
    <cellStyle name="SAPBEXtitle_ Refunds" xfId="2410"/>
    <cellStyle name="SAPBEXunassignedItem" xfId="2411"/>
    <cellStyle name="SAPBEXundefined" xfId="2412"/>
    <cellStyle name="SEM-BPS-data" xfId="2413"/>
    <cellStyle name="SEM-BPS-head" xfId="2414"/>
    <cellStyle name="SEM-BPS-headdata" xfId="2415"/>
    <cellStyle name="SEM-BPS-headkey" xfId="2416"/>
    <cellStyle name="SEM-BPS-input-on" xfId="2417"/>
    <cellStyle name="SEM-BPS-key" xfId="2418"/>
    <cellStyle name="SEM-BPS-sub1" xfId="2419"/>
    <cellStyle name="SEM-BPS-sub2" xfId="2420"/>
    <cellStyle name="SEM-BPS-total" xfId="2421"/>
    <cellStyle name="Sheet Title" xfId="2422"/>
    <cellStyle name="Style 1" xfId="2423"/>
    <cellStyle name="Temp" xfId="2424"/>
    <cellStyle name="Title" xfId="2425"/>
    <cellStyle name="Title 2" xfId="2426"/>
    <cellStyle name="Title 3" xfId="2427"/>
    <cellStyle name="Total" xfId="2428"/>
    <cellStyle name="Total 2" xfId="2429"/>
    <cellStyle name="Total 3" xfId="2430"/>
    <cellStyle name="Warning Text" xfId="2431"/>
    <cellStyle name="Warning Text 2" xfId="2432"/>
    <cellStyle name="Warning Text 3" xfId="24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CFAED"/>
      <rgbColor rgb="00BBDCE8"/>
      <rgbColor rgb="000000FF"/>
      <rgbColor rgb="00ABCCD9"/>
      <rgbColor rgb="00D7ECF4"/>
      <rgbColor rgb="00C8F0F5"/>
      <rgbColor rgb="00800000"/>
      <rgbColor rgb="00008000"/>
      <rgbColor rgb="00000080"/>
      <rgbColor rgb="00808000"/>
      <rgbColor rgb="00414141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D6D6D"/>
      <rgbColor rgb="00C8F0F5"/>
      <rgbColor rgb="00F2EEE3"/>
      <rgbColor rgb="00E2DCCF"/>
      <rgbColor rgb="006D6D6D"/>
      <rgbColor rgb="00FBF9F0"/>
      <rgbColor rgb="00414141"/>
      <rgbColor rgb="00CDC2B6"/>
      <rgbColor rgb="006D6D6D"/>
      <rgbColor rgb="00A1E7EF"/>
      <rgbColor rgb="00FFE29D"/>
      <rgbColor rgb="009DBCC9"/>
      <rgbColor rgb="00FFB138"/>
      <rgbColor rgb="00FF6600"/>
      <rgbColor rgb="00666699"/>
      <rgbColor rgb="00969696"/>
      <rgbColor rgb="00003366"/>
      <rgbColor rgb="00FFF7D4"/>
      <rgbColor rgb="00003300"/>
      <rgbColor rgb="00333300"/>
      <rgbColor rgb="00993300"/>
      <rgbColor rgb="00414141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G91"/>
  <sheetViews>
    <sheetView tabSelected="1" zoomScalePageLayoutView="0" workbookViewId="0" topLeftCell="A1">
      <selection activeCell="G22" sqref="G22"/>
    </sheetView>
  </sheetViews>
  <sheetFormatPr defaultColWidth="9.33203125" defaultRowHeight="12.75"/>
  <cols>
    <col min="1" max="1" width="26.16015625" style="0" customWidth="1"/>
    <col min="2" max="2" width="12.83203125" style="0" customWidth="1"/>
    <col min="3" max="3" width="11.66015625" style="0" customWidth="1"/>
    <col min="4" max="4" width="12" style="0" customWidth="1"/>
    <col min="5" max="5" width="13.33203125" style="0" customWidth="1"/>
    <col min="6" max="6" width="18.5" style="0" customWidth="1"/>
    <col min="7" max="7" width="16.83203125" style="0" customWidth="1"/>
    <col min="8" max="8" width="13.66015625" style="0" bestFit="1" customWidth="1"/>
  </cols>
  <sheetData>
    <row r="1" spans="1:7" ht="12.75">
      <c r="A1" s="13" t="s">
        <v>104</v>
      </c>
      <c r="E1" t="s">
        <v>84</v>
      </c>
      <c r="F1" s="3"/>
      <c r="G1" s="3"/>
    </row>
    <row r="2" spans="6:7" ht="12.75">
      <c r="F2" s="3"/>
      <c r="G2" s="3"/>
    </row>
    <row r="3" spans="1:7" ht="12.75">
      <c r="A3" s="19" t="s">
        <v>85</v>
      </c>
      <c r="B3" s="19"/>
      <c r="C3" s="19"/>
      <c r="D3" s="19"/>
      <c r="E3" s="6"/>
      <c r="F3" s="6"/>
      <c r="G3" s="6"/>
    </row>
    <row r="4" spans="1:7" ht="12.75">
      <c r="A4" s="19" t="s">
        <v>86</v>
      </c>
      <c r="B4" s="19"/>
      <c r="C4" s="19"/>
      <c r="D4" s="19"/>
      <c r="E4" s="6"/>
      <c r="F4" s="6"/>
      <c r="G4" s="6"/>
    </row>
    <row r="5" spans="1:7" ht="12.75">
      <c r="A5" s="19" t="s">
        <v>34</v>
      </c>
      <c r="B5" s="19"/>
      <c r="C5" s="19"/>
      <c r="D5" s="19"/>
      <c r="E5" s="6"/>
      <c r="F5" s="6"/>
      <c r="G5" s="6"/>
    </row>
    <row r="6" spans="1:7" ht="12.75">
      <c r="A6" s="19" t="s">
        <v>74</v>
      </c>
      <c r="B6" s="19"/>
      <c r="C6" s="19"/>
      <c r="D6" s="19"/>
      <c r="E6" s="6"/>
      <c r="F6" s="6"/>
      <c r="G6" s="6"/>
    </row>
    <row r="7" spans="1:7" ht="12.75">
      <c r="A7" s="19" t="s">
        <v>35</v>
      </c>
      <c r="B7" s="19"/>
      <c r="C7" s="19"/>
      <c r="D7" s="19"/>
      <c r="E7" s="6"/>
      <c r="F7" s="6"/>
      <c r="G7" s="6"/>
    </row>
    <row r="8" spans="1:7" ht="12.75">
      <c r="A8" s="6"/>
      <c r="B8" s="6"/>
      <c r="C8" s="6"/>
      <c r="D8" s="6"/>
      <c r="E8" s="6"/>
      <c r="F8" s="6"/>
      <c r="G8" s="6"/>
    </row>
    <row r="9" spans="2:6" ht="12.75">
      <c r="B9" s="6"/>
      <c r="C9" s="6" t="s">
        <v>76</v>
      </c>
      <c r="D9" s="6" t="s">
        <v>75</v>
      </c>
      <c r="E9" s="6"/>
      <c r="F9" s="6"/>
    </row>
    <row r="10" spans="1:7" ht="12.75">
      <c r="A10" t="s">
        <v>0</v>
      </c>
      <c r="B10" s="6" t="s">
        <v>77</v>
      </c>
      <c r="C10" s="6" t="s">
        <v>78</v>
      </c>
      <c r="D10" s="6" t="s">
        <v>79</v>
      </c>
      <c r="E10" s="6" t="s">
        <v>100</v>
      </c>
      <c r="G10" s="2"/>
    </row>
    <row r="11" spans="2:6" ht="12.75">
      <c r="B11" s="6" t="s">
        <v>80</v>
      </c>
      <c r="C11" s="6" t="s">
        <v>80</v>
      </c>
      <c r="D11" s="6" t="s">
        <v>81</v>
      </c>
      <c r="E11" s="6" t="s">
        <v>90</v>
      </c>
      <c r="F11" s="2"/>
    </row>
    <row r="12" spans="2:6" ht="12.75">
      <c r="B12" s="6" t="s">
        <v>82</v>
      </c>
      <c r="C12" s="6" t="s">
        <v>82</v>
      </c>
      <c r="D12" s="6" t="s">
        <v>83</v>
      </c>
      <c r="E12" s="6" t="s">
        <v>101</v>
      </c>
      <c r="F12" s="2"/>
    </row>
    <row r="13" spans="1:6" ht="12.75">
      <c r="A13" t="s">
        <v>1</v>
      </c>
      <c r="B13" s="6" t="s">
        <v>36</v>
      </c>
      <c r="C13" s="6" t="s">
        <v>33</v>
      </c>
      <c r="D13" s="6" t="s">
        <v>36</v>
      </c>
      <c r="E13" s="6" t="s">
        <v>33</v>
      </c>
      <c r="F13" s="2"/>
    </row>
    <row r="14" spans="1:7" ht="12.75">
      <c r="A14" t="s">
        <v>37</v>
      </c>
      <c r="B14" s="4">
        <f>SUM('Oil &amp; Gas Severance'!B14:M14)</f>
        <v>0</v>
      </c>
      <c r="C14" s="4">
        <f>SUM('Solid Minerals Severance'!B14:M14)</f>
        <v>0</v>
      </c>
      <c r="D14" s="4">
        <f>SUM('County Tax on Motor Fuel'!B14:M14)</f>
        <v>1199352.27</v>
      </c>
      <c r="E14" s="4">
        <f>SUM('Rental Car Surcharge'!B14:M14)</f>
        <v>493723</v>
      </c>
      <c r="F14" s="4"/>
      <c r="G14" s="5"/>
    </row>
    <row r="15" spans="1:7" ht="12.75">
      <c r="A15" t="s">
        <v>38</v>
      </c>
      <c r="B15" s="4">
        <f>SUM('Oil &amp; Gas Severance'!B15:M15)</f>
        <v>0</v>
      </c>
      <c r="C15" s="4">
        <f>SUM('Solid Minerals Severance'!B15:M15)</f>
        <v>0</v>
      </c>
      <c r="D15" s="4">
        <f>SUM('County Tax on Motor Fuel'!B15:M15)</f>
        <v>331750.61</v>
      </c>
      <c r="E15" s="4">
        <f>SUM('Rental Car Surcharge'!B15:M15)</f>
        <v>300</v>
      </c>
      <c r="F15" s="4"/>
      <c r="G15" s="5"/>
    </row>
    <row r="16" spans="1:7" ht="12.75">
      <c r="A16" t="s">
        <v>39</v>
      </c>
      <c r="B16" s="4">
        <f>SUM('Oil &amp; Gas Severance'!B16:M16)</f>
        <v>0</v>
      </c>
      <c r="C16" s="4">
        <f>SUM('Solid Minerals Severance'!B16:M16)</f>
        <v>0</v>
      </c>
      <c r="D16" s="4">
        <f>SUM('County Tax on Motor Fuel'!B16:M16)</f>
        <v>988593.3200000001</v>
      </c>
      <c r="E16" s="4">
        <f>SUM('Rental Car Surcharge'!B16:M16)</f>
        <v>1281005</v>
      </c>
      <c r="F16" s="4"/>
      <c r="G16" s="5"/>
    </row>
    <row r="17" spans="1:7" ht="12.75">
      <c r="A17" t="s">
        <v>2</v>
      </c>
      <c r="B17" s="4">
        <f>SUM('Oil &amp; Gas Severance'!B17:M17)</f>
        <v>0</v>
      </c>
      <c r="C17" s="4">
        <f>SUM('Solid Minerals Severance'!B17:M17)</f>
        <v>0</v>
      </c>
      <c r="D17" s="4">
        <f>SUM('County Tax on Motor Fuel'!B17:M17)</f>
        <v>216435.74</v>
      </c>
      <c r="E17" s="4">
        <f>SUM('Rental Car Surcharge'!B17:M17)</f>
        <v>293836</v>
      </c>
      <c r="F17" s="4"/>
      <c r="G17" s="5"/>
    </row>
    <row r="18" spans="1:7" ht="12.75">
      <c r="A18" t="s">
        <v>40</v>
      </c>
      <c r="B18" s="4">
        <f>SUM('Oil &amp; Gas Severance'!B18:M18)</f>
        <v>0</v>
      </c>
      <c r="C18" s="4">
        <f>SUM('Solid Minerals Severance'!B18:M18)</f>
        <v>0</v>
      </c>
      <c r="D18" s="4">
        <f>SUM('County Tax on Motor Fuel'!B18:M18)</f>
        <v>2683348.5100000002</v>
      </c>
      <c r="E18" s="4">
        <f>SUM('Rental Car Surcharge'!B18:M18)</f>
        <v>1850304</v>
      </c>
      <c r="F18" s="4"/>
      <c r="G18" s="5"/>
    </row>
    <row r="19" spans="1:7" ht="12.75">
      <c r="A19" t="s">
        <v>41</v>
      </c>
      <c r="B19" s="4">
        <f>SUM('Oil &amp; Gas Severance'!B19:M19)</f>
        <v>0</v>
      </c>
      <c r="C19" s="4">
        <f>SUM('Solid Minerals Severance'!B19:M19)</f>
        <v>0</v>
      </c>
      <c r="D19" s="4">
        <f>SUM('County Tax on Motor Fuel'!B19:M19)</f>
        <v>6420395.0600000005</v>
      </c>
      <c r="E19" s="4">
        <f>SUM('Rental Car Surcharge'!B19:M19)</f>
        <v>29558147</v>
      </c>
      <c r="F19" s="4"/>
      <c r="G19" s="5"/>
    </row>
    <row r="20" spans="1:7" ht="12.75">
      <c r="A20" t="s">
        <v>3</v>
      </c>
      <c r="B20" s="4">
        <f>SUM('Oil &amp; Gas Severance'!B20:M20)</f>
        <v>0</v>
      </c>
      <c r="C20" s="4">
        <f>SUM('Solid Minerals Severance'!B20:M20)</f>
        <v>0</v>
      </c>
      <c r="D20" s="4">
        <f>SUM('County Tax on Motor Fuel'!B20:M20)</f>
        <v>257238.7</v>
      </c>
      <c r="E20" s="4">
        <f>SUM('Rental Car Surcharge'!B20:M20)</f>
        <v>1112</v>
      </c>
      <c r="F20" s="4"/>
      <c r="G20" s="5"/>
    </row>
    <row r="21" spans="1:7" ht="12.75">
      <c r="A21" t="s">
        <v>42</v>
      </c>
      <c r="B21" s="4">
        <f>SUM('Oil &amp; Gas Severance'!B21:M21)</f>
        <v>0</v>
      </c>
      <c r="C21" s="4">
        <f>SUM('Solid Minerals Severance'!B21:M21)</f>
        <v>0</v>
      </c>
      <c r="D21" s="4">
        <f>SUM('County Tax on Motor Fuel'!B21:M21)</f>
        <v>926056.9</v>
      </c>
      <c r="E21" s="4">
        <f>SUM('Rental Car Surcharge'!B21:M21)</f>
        <v>976449</v>
      </c>
      <c r="F21" s="4"/>
      <c r="G21" s="5"/>
    </row>
    <row r="22" spans="1:7" ht="12.75">
      <c r="A22" t="s">
        <v>43</v>
      </c>
      <c r="B22" s="4">
        <f>SUM('Oil &amp; Gas Severance'!B22:M22)</f>
        <v>0</v>
      </c>
      <c r="C22" s="4">
        <f>SUM('Solid Minerals Severance'!B22:M22)</f>
        <v>0</v>
      </c>
      <c r="D22" s="4">
        <f>SUM('County Tax on Motor Fuel'!B22:M22)</f>
        <v>664384.21</v>
      </c>
      <c r="E22" s="4">
        <f>SUM('Rental Car Surcharge'!B22:M22)</f>
        <v>199531</v>
      </c>
      <c r="F22" s="4"/>
      <c r="G22" s="5"/>
    </row>
    <row r="23" spans="1:7" ht="12.75">
      <c r="A23" t="s">
        <v>44</v>
      </c>
      <c r="B23" s="4">
        <f>SUM('Oil &amp; Gas Severance'!B23:M23)</f>
        <v>0</v>
      </c>
      <c r="C23" s="4">
        <f>SUM('Solid Minerals Severance'!B23:M23)</f>
        <v>0</v>
      </c>
      <c r="D23" s="4">
        <f>SUM('County Tax on Motor Fuel'!B23:M23)</f>
        <v>835227.21</v>
      </c>
      <c r="E23" s="4">
        <f>SUM('Rental Car Surcharge'!B23:M23)</f>
        <v>121518.44</v>
      </c>
      <c r="F23" s="4"/>
      <c r="G23" s="5"/>
    </row>
    <row r="24" spans="1:7" ht="12.75">
      <c r="A24" t="s">
        <v>45</v>
      </c>
      <c r="B24" s="4">
        <f>SUM('Oil &amp; Gas Severance'!B24:M24)</f>
        <v>308269.08999999997</v>
      </c>
      <c r="C24" s="4">
        <f>SUM('Solid Minerals Severance'!B24:M24)</f>
        <v>0</v>
      </c>
      <c r="D24" s="4">
        <f>SUM('County Tax on Motor Fuel'!B24:M24)</f>
        <v>1775476.08</v>
      </c>
      <c r="E24" s="4">
        <f>SUM('Rental Car Surcharge'!B24:M24)</f>
        <v>1449478</v>
      </c>
      <c r="F24" s="4"/>
      <c r="G24" s="5"/>
    </row>
    <row r="25" spans="1:7" ht="12.75">
      <c r="A25" t="s">
        <v>4</v>
      </c>
      <c r="B25" s="4">
        <f>SUM('Oil &amp; Gas Severance'!B25:M25)</f>
        <v>0</v>
      </c>
      <c r="C25" s="4">
        <f>SUM('Solid Minerals Severance'!B25:M25)</f>
        <v>0</v>
      </c>
      <c r="D25" s="4">
        <f>SUM('County Tax on Motor Fuel'!B25:M25)</f>
        <v>632538.95</v>
      </c>
      <c r="E25" s="4">
        <f>SUM('Rental Car Surcharge'!B25:M25)</f>
        <v>42548</v>
      </c>
      <c r="F25" s="4"/>
      <c r="G25" s="5"/>
    </row>
    <row r="26" spans="1:7" ht="12.75">
      <c r="A26" t="s">
        <v>89</v>
      </c>
      <c r="B26" s="4">
        <f>SUM('Oil &amp; Gas Severance'!B26:M26)</f>
        <v>0</v>
      </c>
      <c r="C26" s="4">
        <f>SUM('Solid Minerals Severance'!B26:M26)</f>
        <v>0</v>
      </c>
      <c r="D26" s="4">
        <f>SUM('County Tax on Motor Fuel'!B26:M26)</f>
        <v>8818034.21</v>
      </c>
      <c r="E26" s="4">
        <f>SUM('Rental Car Surcharge'!B26:M26)</f>
        <v>34489858</v>
      </c>
      <c r="F26" s="4"/>
      <c r="G26" s="5"/>
    </row>
    <row r="27" spans="1:7" ht="12.75">
      <c r="A27" t="s">
        <v>5</v>
      </c>
      <c r="B27" s="4">
        <f>SUM('Oil &amp; Gas Severance'!B27:M27)</f>
        <v>0</v>
      </c>
      <c r="C27" s="4">
        <f>SUM('Solid Minerals Severance'!B27:M27)</f>
        <v>0</v>
      </c>
      <c r="D27" s="4">
        <f>SUM('County Tax on Motor Fuel'!B27:M27)</f>
        <v>341240.49</v>
      </c>
      <c r="E27" s="4">
        <f>SUM('Rental Car Surcharge'!B27:M27)</f>
        <v>4206</v>
      </c>
      <c r="F27" s="4"/>
      <c r="G27" s="5"/>
    </row>
    <row r="28" spans="1:7" ht="12.75">
      <c r="A28" t="s">
        <v>6</v>
      </c>
      <c r="B28" s="4">
        <f>SUM('Oil &amp; Gas Severance'!B28:M28)</f>
        <v>0</v>
      </c>
      <c r="C28" s="4">
        <f>SUM('Solid Minerals Severance'!B28:M28)</f>
        <v>0</v>
      </c>
      <c r="D28" s="4">
        <f>SUM('County Tax on Motor Fuel'!B28:M28)</f>
        <v>330506.80000000005</v>
      </c>
      <c r="E28" s="4">
        <f>SUM('Rental Car Surcharge'!B28:M28)</f>
        <v>0</v>
      </c>
      <c r="F28" s="4"/>
      <c r="G28" s="5"/>
    </row>
    <row r="29" spans="1:7" ht="12.75">
      <c r="A29" t="s">
        <v>46</v>
      </c>
      <c r="B29" s="4">
        <f>SUM('Oil &amp; Gas Severance'!B29:M29)</f>
        <v>0</v>
      </c>
      <c r="C29" s="4">
        <f>SUM('Solid Minerals Severance'!B29:M29)</f>
        <v>0</v>
      </c>
      <c r="D29" s="4">
        <f>SUM('County Tax on Motor Fuel'!B29:M29)</f>
        <v>3724452.16</v>
      </c>
      <c r="E29" s="4">
        <f>SUM('Rental Car Surcharge'!B29:M29)</f>
        <v>8404381.5</v>
      </c>
      <c r="F29" s="4"/>
      <c r="G29" s="5"/>
    </row>
    <row r="30" spans="1:7" ht="12.75">
      <c r="A30" t="s">
        <v>47</v>
      </c>
      <c r="B30" s="4">
        <f>SUM('Oil &amp; Gas Severance'!B30:M30)</f>
        <v>173718.59000000003</v>
      </c>
      <c r="C30" s="4">
        <f>SUM('Solid Minerals Severance'!B30:M30)</f>
        <v>0</v>
      </c>
      <c r="D30" s="4">
        <f>SUM('County Tax on Motor Fuel'!B30:M30)</f>
        <v>1321404.33</v>
      </c>
      <c r="E30" s="4">
        <f>SUM('Rental Car Surcharge'!B30:M30)</f>
        <v>2280726</v>
      </c>
      <c r="F30" s="4"/>
      <c r="G30" s="5"/>
    </row>
    <row r="31" spans="1:7" ht="12.75">
      <c r="A31" t="s">
        <v>7</v>
      </c>
      <c r="B31" s="4">
        <f>SUM('Oil &amp; Gas Severance'!B31:M31)</f>
        <v>0</v>
      </c>
      <c r="C31" s="4">
        <f>SUM('Solid Minerals Severance'!B31:M31)</f>
        <v>0</v>
      </c>
      <c r="D31" s="4">
        <f>SUM('County Tax on Motor Fuel'!B31:M31)</f>
        <v>485825.31</v>
      </c>
      <c r="E31" s="4">
        <f>SUM('Rental Car Surcharge'!B31:M31)</f>
        <v>54899</v>
      </c>
      <c r="F31" s="4"/>
      <c r="G31" s="5"/>
    </row>
    <row r="32" spans="1:7" ht="12.75">
      <c r="A32" t="s">
        <v>8</v>
      </c>
      <c r="B32" s="4">
        <f>SUM('Oil &amp; Gas Severance'!B32:M32)</f>
        <v>0</v>
      </c>
      <c r="C32" s="4">
        <f>SUM('Solid Minerals Severance'!B32:M32)</f>
        <v>0</v>
      </c>
      <c r="D32" s="4">
        <f>SUM('County Tax on Motor Fuel'!B32:M32)</f>
        <v>328821.51</v>
      </c>
      <c r="E32" s="4">
        <f>SUM('Rental Car Surcharge'!B32:M32)</f>
        <v>1123</v>
      </c>
      <c r="F32" s="4"/>
      <c r="G32" s="5"/>
    </row>
    <row r="33" spans="1:7" ht="12.75">
      <c r="A33" t="s">
        <v>9</v>
      </c>
      <c r="B33" s="4">
        <f>SUM('Oil &amp; Gas Severance'!B33:M33)</f>
        <v>0</v>
      </c>
      <c r="C33" s="4">
        <f>SUM('Solid Minerals Severance'!B33:M33)</f>
        <v>0</v>
      </c>
      <c r="D33" s="4">
        <f>SUM('County Tax on Motor Fuel'!B33:M33)</f>
        <v>457704.47</v>
      </c>
      <c r="E33" s="4">
        <f>SUM('Rental Car Surcharge'!B33:M33)</f>
        <v>1797</v>
      </c>
      <c r="F33" s="4"/>
      <c r="G33" s="5"/>
    </row>
    <row r="34" spans="1:7" ht="12.75">
      <c r="A34" t="s">
        <v>10</v>
      </c>
      <c r="B34" s="4">
        <f>SUM('Oil &amp; Gas Severance'!B34:M34)</f>
        <v>0</v>
      </c>
      <c r="C34" s="4">
        <f>SUM('Solid Minerals Severance'!B34:M34)</f>
        <v>0</v>
      </c>
      <c r="D34" s="4">
        <f>SUM('County Tax on Motor Fuel'!B34:M34)</f>
        <v>183792.16999999998</v>
      </c>
      <c r="E34" s="4">
        <f>SUM('Rental Car Surcharge'!B34:M34)</f>
        <v>180</v>
      </c>
      <c r="F34" s="4"/>
      <c r="G34" s="5"/>
    </row>
    <row r="35" spans="1:7" ht="12.75">
      <c r="A35" t="s">
        <v>11</v>
      </c>
      <c r="B35" s="4">
        <f>SUM('Oil &amp; Gas Severance'!B35:M35)</f>
        <v>0</v>
      </c>
      <c r="C35" s="4">
        <f>SUM('Solid Minerals Severance'!B35:M35)</f>
        <v>0</v>
      </c>
      <c r="D35" s="4">
        <f>SUM('County Tax on Motor Fuel'!B35:M35)</f>
        <v>400493.03</v>
      </c>
      <c r="E35" s="4">
        <f>SUM('Rental Car Surcharge'!B35:M35)</f>
        <v>0</v>
      </c>
      <c r="F35" s="4"/>
      <c r="G35" s="5"/>
    </row>
    <row r="36" spans="1:7" ht="12.75">
      <c r="A36" t="s">
        <v>48</v>
      </c>
      <c r="B36" s="4">
        <f>SUM('Oil &amp; Gas Severance'!B36:M36)</f>
        <v>0</v>
      </c>
      <c r="C36" s="4">
        <f>SUM('Solid Minerals Severance'!B36:M36)</f>
        <v>0</v>
      </c>
      <c r="D36" s="4">
        <f>SUM('County Tax on Motor Fuel'!B36:M36)</f>
        <v>289968.97</v>
      </c>
      <c r="E36" s="4">
        <f>SUM('Rental Car Surcharge'!B36:M36)</f>
        <v>1796</v>
      </c>
      <c r="F36" s="4"/>
      <c r="G36" s="5"/>
    </row>
    <row r="37" spans="1:7" ht="12.75">
      <c r="A37" t="s">
        <v>12</v>
      </c>
      <c r="B37" s="4">
        <f>SUM('Oil &amp; Gas Severance'!B37:M37)</f>
        <v>0</v>
      </c>
      <c r="C37" s="4">
        <f>SUM('Solid Minerals Severance'!B37:M37)</f>
        <v>1125393.73</v>
      </c>
      <c r="D37" s="4">
        <f>SUM('County Tax on Motor Fuel'!B37:M37)</f>
        <v>389937.74</v>
      </c>
      <c r="E37" s="4">
        <f>SUM('Rental Car Surcharge'!B37:M37)</f>
        <v>330</v>
      </c>
      <c r="F37" s="4"/>
      <c r="G37" s="5"/>
    </row>
    <row r="38" spans="1:7" ht="12.75">
      <c r="A38" t="s">
        <v>13</v>
      </c>
      <c r="B38" s="4">
        <f>SUM('Oil &amp; Gas Severance'!B38:M38)</f>
        <v>0</v>
      </c>
      <c r="C38" s="4">
        <f>SUM('Solid Minerals Severance'!B38:M38)</f>
        <v>4032362.78</v>
      </c>
      <c r="D38" s="4">
        <f>SUM('County Tax on Motor Fuel'!B38:M38)</f>
        <v>336980.9</v>
      </c>
      <c r="E38" s="4">
        <f>SUM('Rental Car Surcharge'!B38:M38)</f>
        <v>910</v>
      </c>
      <c r="F38" s="4"/>
      <c r="G38" s="5"/>
    </row>
    <row r="39" spans="1:7" ht="12.75">
      <c r="A39" t="s">
        <v>14</v>
      </c>
      <c r="B39" s="4">
        <f>SUM('Oil &amp; Gas Severance'!B39:M39)</f>
        <v>89101.94000000002</v>
      </c>
      <c r="C39" s="4">
        <f>SUM('Solid Minerals Severance'!B39:M39)</f>
        <v>0</v>
      </c>
      <c r="D39" s="4">
        <f>SUM('County Tax on Motor Fuel'!B39:M39)</f>
        <v>594219.6</v>
      </c>
      <c r="E39" s="4">
        <f>SUM('Rental Car Surcharge'!B39:M39)</f>
        <v>9878</v>
      </c>
      <c r="F39" s="4"/>
      <c r="G39" s="5"/>
    </row>
    <row r="40" spans="1:7" ht="12.75">
      <c r="A40" t="s">
        <v>49</v>
      </c>
      <c r="B40" s="4">
        <f>SUM('Oil &amp; Gas Severance'!B40:M40)</f>
        <v>0</v>
      </c>
      <c r="C40" s="4">
        <f>SUM('Solid Minerals Severance'!B40:M40)</f>
        <v>0</v>
      </c>
      <c r="D40" s="4">
        <f>SUM('County Tax on Motor Fuel'!B40:M40)</f>
        <v>744305.81</v>
      </c>
      <c r="E40" s="4">
        <f>SUM('Rental Car Surcharge'!B40:M40)</f>
        <v>400733</v>
      </c>
      <c r="F40" s="4"/>
      <c r="G40" s="5"/>
    </row>
    <row r="41" spans="1:7" ht="12.75">
      <c r="A41" t="s">
        <v>15</v>
      </c>
      <c r="B41" s="4">
        <f>SUM('Oil &amp; Gas Severance'!B41:M41)</f>
        <v>0</v>
      </c>
      <c r="C41" s="4">
        <f>SUM('Solid Minerals Severance'!B41:M41)</f>
        <v>0</v>
      </c>
      <c r="D41" s="4">
        <f>SUM('County Tax on Motor Fuel'!B41:M41)</f>
        <v>759563.1900000001</v>
      </c>
      <c r="E41" s="4">
        <f>SUM('Rental Car Surcharge'!B41:M41)</f>
        <v>142749</v>
      </c>
      <c r="F41" s="4"/>
      <c r="G41" s="5"/>
    </row>
    <row r="42" spans="1:7" ht="12.75">
      <c r="A42" t="s">
        <v>50</v>
      </c>
      <c r="B42" s="4">
        <f>SUM('Oil &amp; Gas Severance'!B42:M42)</f>
        <v>0</v>
      </c>
      <c r="C42" s="4">
        <f>SUM('Solid Minerals Severance'!B42:M42)</f>
        <v>1048956.47</v>
      </c>
      <c r="D42" s="4">
        <f>SUM('County Tax on Motor Fuel'!B42:M42)</f>
        <v>4898434.29</v>
      </c>
      <c r="E42" s="4">
        <f>SUM('Rental Car Surcharge'!B42:M42)</f>
        <v>17713771</v>
      </c>
      <c r="F42" s="4"/>
      <c r="G42" s="5"/>
    </row>
    <row r="43" spans="1:7" ht="12.75">
      <c r="A43" t="s">
        <v>16</v>
      </c>
      <c r="B43" s="4">
        <f>SUM('Oil &amp; Gas Severance'!B43:M43)</f>
        <v>0</v>
      </c>
      <c r="C43" s="4">
        <f>SUM('Solid Minerals Severance'!B43:M43)</f>
        <v>0</v>
      </c>
      <c r="D43" s="4">
        <f>SUM('County Tax on Motor Fuel'!B43:M43)</f>
        <v>260077.09</v>
      </c>
      <c r="E43" s="4">
        <f>SUM('Rental Car Surcharge'!B43:M43)</f>
        <v>60</v>
      </c>
      <c r="F43" s="4"/>
      <c r="G43" s="5"/>
    </row>
    <row r="44" spans="1:7" ht="12.75">
      <c r="A44" t="s">
        <v>51</v>
      </c>
      <c r="B44" s="4">
        <f>SUM('Oil &amp; Gas Severance'!B44:M44)</f>
        <v>0</v>
      </c>
      <c r="C44" s="4">
        <f>SUM('Solid Minerals Severance'!B44:M44)</f>
        <v>0</v>
      </c>
      <c r="D44" s="4">
        <f>SUM('County Tax on Motor Fuel'!B44:M44)</f>
        <v>717073.95</v>
      </c>
      <c r="E44" s="4">
        <f>SUM('Rental Car Surcharge'!B44:M44)</f>
        <v>489562</v>
      </c>
      <c r="F44" s="4"/>
      <c r="G44" s="5"/>
    </row>
    <row r="45" spans="1:7" ht="12.75">
      <c r="A45" t="s">
        <v>17</v>
      </c>
      <c r="B45" s="4">
        <f>SUM('Oil &amp; Gas Severance'!B45:M45)</f>
        <v>0</v>
      </c>
      <c r="C45" s="4">
        <f>SUM('Solid Minerals Severance'!B45:M45)</f>
        <v>0</v>
      </c>
      <c r="D45" s="4">
        <f>SUM('County Tax on Motor Fuel'!B45:M45)</f>
        <v>637593.8400000001</v>
      </c>
      <c r="E45" s="4">
        <f>SUM('Rental Car Surcharge'!B45:M45)</f>
        <v>70236</v>
      </c>
      <c r="F45" s="4"/>
      <c r="G45" s="5"/>
    </row>
    <row r="46" spans="1:7" ht="12.75">
      <c r="A46" t="s">
        <v>18</v>
      </c>
      <c r="B46" s="4">
        <f>SUM('Oil &amp; Gas Severance'!B46:M46)</f>
        <v>0</v>
      </c>
      <c r="C46" s="4">
        <f>SUM('Solid Minerals Severance'!B46:M46)</f>
        <v>0</v>
      </c>
      <c r="D46" s="4">
        <f>SUM('County Tax on Motor Fuel'!B46:M46)</f>
        <v>294227.56</v>
      </c>
      <c r="E46" s="4">
        <f>SUM('Rental Car Surcharge'!B46:M46)</f>
        <v>420</v>
      </c>
      <c r="F46" s="4"/>
      <c r="G46" s="5"/>
    </row>
    <row r="47" spans="1:7" ht="12.75">
      <c r="A47" t="s">
        <v>19</v>
      </c>
      <c r="B47" s="4">
        <f>SUM('Oil &amp; Gas Severance'!B47:M47)</f>
        <v>0</v>
      </c>
      <c r="C47" s="4">
        <f>SUM('Solid Minerals Severance'!B47:M47)</f>
        <v>0</v>
      </c>
      <c r="D47" s="4">
        <f>SUM('County Tax on Motor Fuel'!B47:M47)</f>
        <v>230271.93</v>
      </c>
      <c r="E47" s="4">
        <f>SUM('Rental Car Surcharge'!B47:M47)</f>
        <v>0</v>
      </c>
      <c r="F47" s="4"/>
      <c r="G47" s="5"/>
    </row>
    <row r="48" spans="1:7" ht="12.75">
      <c r="A48" t="s">
        <v>52</v>
      </c>
      <c r="B48" s="4">
        <f>SUM('Oil &amp; Gas Severance'!B48:M48)</f>
        <v>0</v>
      </c>
      <c r="C48" s="4">
        <f>SUM('Solid Minerals Severance'!B48:M48)</f>
        <v>0</v>
      </c>
      <c r="D48" s="4">
        <f>SUM('County Tax on Motor Fuel'!B48:M48)</f>
        <v>1442662.09</v>
      </c>
      <c r="E48" s="4">
        <f>SUM('Rental Car Surcharge'!B48:M48)</f>
        <v>753002</v>
      </c>
      <c r="F48" s="4"/>
      <c r="G48" s="5"/>
    </row>
    <row r="49" spans="1:7" ht="12.75">
      <c r="A49" t="s">
        <v>53</v>
      </c>
      <c r="B49" s="4">
        <f>SUM('Oil &amp; Gas Severance'!B49:M49)</f>
        <v>33790.869999999995</v>
      </c>
      <c r="C49" s="4">
        <f>SUM('Solid Minerals Severance'!B49:M49)</f>
        <v>0</v>
      </c>
      <c r="D49" s="4">
        <f>SUM('County Tax on Motor Fuel'!B49:M49)</f>
        <v>2551535.4699999997</v>
      </c>
      <c r="E49" s="4">
        <f>SUM('Rental Car Surcharge'!B49:M49)</f>
        <v>10452342</v>
      </c>
      <c r="F49" s="4"/>
      <c r="G49" s="5"/>
    </row>
    <row r="50" spans="1:7" ht="12.75">
      <c r="A50" t="s">
        <v>54</v>
      </c>
      <c r="B50" s="4">
        <f>SUM('Oil &amp; Gas Severance'!B50:M50)</f>
        <v>0</v>
      </c>
      <c r="C50" s="4">
        <f>SUM('Solid Minerals Severance'!B50:M50)</f>
        <v>0</v>
      </c>
      <c r="D50" s="4">
        <f>SUM('County Tax on Motor Fuel'!B50:M50)</f>
        <v>1214695.3599999999</v>
      </c>
      <c r="E50" s="4">
        <f>SUM('Rental Car Surcharge'!B50:M50)</f>
        <v>1586944</v>
      </c>
      <c r="F50" s="4"/>
      <c r="G50" s="5"/>
    </row>
    <row r="51" spans="1:7" ht="12.75">
      <c r="A51" t="s">
        <v>20</v>
      </c>
      <c r="B51" s="4">
        <f>SUM('Oil &amp; Gas Severance'!B51:M51)</f>
        <v>0</v>
      </c>
      <c r="C51" s="4">
        <f>SUM('Solid Minerals Severance'!B51:M51)</f>
        <v>0</v>
      </c>
      <c r="D51" s="4">
        <f>SUM('County Tax on Motor Fuel'!B51:M51)</f>
        <v>584551.3</v>
      </c>
      <c r="E51" s="4">
        <f>SUM('Rental Car Surcharge'!B51:M51)</f>
        <v>1257</v>
      </c>
      <c r="F51" s="4"/>
      <c r="G51" s="5"/>
    </row>
    <row r="52" spans="1:7" ht="12.75">
      <c r="A52" t="s">
        <v>21</v>
      </c>
      <c r="B52" s="4">
        <f>SUM('Oil &amp; Gas Severance'!B52:M52)</f>
        <v>0</v>
      </c>
      <c r="C52" s="4">
        <f>SUM('Solid Minerals Severance'!B52:M52)</f>
        <v>0</v>
      </c>
      <c r="D52" s="4">
        <f>SUM('County Tax on Motor Fuel'!B52:M52)</f>
        <v>339731.58999999997</v>
      </c>
      <c r="E52" s="4">
        <f>SUM('Rental Car Surcharge'!B52:M52)</f>
        <v>190</v>
      </c>
      <c r="F52" s="4"/>
      <c r="G52" s="5"/>
    </row>
    <row r="53" spans="1:7" ht="12.75">
      <c r="A53" t="s">
        <v>22</v>
      </c>
      <c r="B53" s="4">
        <f>SUM('Oil &amp; Gas Severance'!B53:M53)</f>
        <v>0</v>
      </c>
      <c r="C53" s="4">
        <f>SUM('Solid Minerals Severance'!B53:M53)</f>
        <v>0</v>
      </c>
      <c r="D53" s="4">
        <f>SUM('County Tax on Motor Fuel'!B53:M53)</f>
        <v>421959.41000000003</v>
      </c>
      <c r="E53" s="4">
        <f>SUM('Rental Car Surcharge'!B53:M53)</f>
        <v>3090</v>
      </c>
      <c r="F53" s="4"/>
      <c r="G53" s="5"/>
    </row>
    <row r="54" spans="1:7" ht="12.75">
      <c r="A54" t="s">
        <v>55</v>
      </c>
      <c r="B54" s="4">
        <f>SUM('Oil &amp; Gas Severance'!B54:M54)</f>
        <v>0</v>
      </c>
      <c r="C54" s="4">
        <f>SUM('Solid Minerals Severance'!B54:M54)</f>
        <v>421437.72</v>
      </c>
      <c r="D54" s="4">
        <f>SUM('County Tax on Motor Fuel'!B54:M54)</f>
        <v>1425543.02</v>
      </c>
      <c r="E54" s="4">
        <f>SUM('Rental Car Surcharge'!B54:M54)</f>
        <v>767600</v>
      </c>
      <c r="F54" s="4"/>
      <c r="G54" s="5"/>
    </row>
    <row r="55" spans="1:7" ht="12.75">
      <c r="A55" t="s">
        <v>23</v>
      </c>
      <c r="B55" s="4">
        <f>SUM('Oil &amp; Gas Severance'!B55:M55)</f>
        <v>0</v>
      </c>
      <c r="C55" s="4">
        <f>SUM('Solid Minerals Severance'!B55:M55)</f>
        <v>0</v>
      </c>
      <c r="D55" s="4">
        <f>SUM('County Tax on Motor Fuel'!B55:M55)</f>
        <v>1895223.95</v>
      </c>
      <c r="E55" s="4">
        <f>SUM('Rental Car Surcharge'!B55:M55)</f>
        <v>430730</v>
      </c>
      <c r="F55" s="4"/>
      <c r="G55" s="5"/>
    </row>
    <row r="56" spans="1:7" ht="12.75">
      <c r="A56" t="s">
        <v>24</v>
      </c>
      <c r="B56" s="4">
        <f>SUM('Oil &amp; Gas Severance'!B56:M56)</f>
        <v>0</v>
      </c>
      <c r="C56" s="4">
        <f>SUM('Solid Minerals Severance'!B56:M56)</f>
        <v>0</v>
      </c>
      <c r="D56" s="4">
        <f>SUM('County Tax on Motor Fuel'!B56:M56)</f>
        <v>791762.25</v>
      </c>
      <c r="E56" s="4">
        <f>SUM('Rental Car Surcharge'!B56:M56)</f>
        <v>641433</v>
      </c>
      <c r="F56" s="4"/>
      <c r="G56" s="5"/>
    </row>
    <row r="57" spans="1:7" ht="12.75">
      <c r="A57" t="s">
        <v>56</v>
      </c>
      <c r="B57" s="4">
        <f>SUM('Oil &amp; Gas Severance'!B57:M57)</f>
        <v>0</v>
      </c>
      <c r="C57" s="4">
        <f>SUM('Solid Minerals Severance'!B57:M57)</f>
        <v>0</v>
      </c>
      <c r="D57" s="4">
        <f>SUM('County Tax on Motor Fuel'!B57:M57)</f>
        <v>1049885.9500000002</v>
      </c>
      <c r="E57" s="4">
        <f>SUM('Rental Car Surcharge'!B57:M57)</f>
        <v>777235</v>
      </c>
      <c r="F57" s="4"/>
      <c r="G57" s="5"/>
    </row>
    <row r="58" spans="1:7" ht="12.75">
      <c r="A58" t="s">
        <v>57</v>
      </c>
      <c r="B58" s="4">
        <f>SUM('Oil &amp; Gas Severance'!B58:M58)</f>
        <v>0</v>
      </c>
      <c r="C58" s="4">
        <f>SUM('Solid Minerals Severance'!B58:M58)</f>
        <v>0</v>
      </c>
      <c r="D58" s="4">
        <f>SUM('County Tax on Motor Fuel'!B58:M58)</f>
        <v>519178.48</v>
      </c>
      <c r="E58" s="4">
        <f>SUM('Rental Car Surcharge'!B58:M58)</f>
        <v>23197</v>
      </c>
      <c r="F58" s="4"/>
      <c r="G58" s="5"/>
    </row>
    <row r="59" spans="1:7" ht="12.75">
      <c r="A59" t="s">
        <v>58</v>
      </c>
      <c r="B59" s="4">
        <f>SUM('Oil &amp; Gas Severance'!B59:M59)</f>
        <v>0</v>
      </c>
      <c r="C59" s="4">
        <f>SUM('Solid Minerals Severance'!B59:M59)</f>
        <v>0</v>
      </c>
      <c r="D59" s="4">
        <f>SUM('County Tax on Motor Fuel'!B59:M59)</f>
        <v>1052901.75</v>
      </c>
      <c r="E59" s="4">
        <f>SUM('Rental Car Surcharge'!B59:M59)</f>
        <v>1442931</v>
      </c>
      <c r="F59" s="4"/>
      <c r="G59" s="5"/>
    </row>
    <row r="60" spans="1:7" ht="12.75">
      <c r="A60" t="s">
        <v>25</v>
      </c>
      <c r="B60" s="4">
        <f>SUM('Oil &amp; Gas Severance'!B60:M60)</f>
        <v>0</v>
      </c>
      <c r="C60" s="4">
        <f>SUM('Solid Minerals Severance'!B60:M60)</f>
        <v>0</v>
      </c>
      <c r="D60" s="4">
        <f>SUM('County Tax on Motor Fuel'!B60:M60)</f>
        <v>520418.29000000004</v>
      </c>
      <c r="E60" s="4">
        <f>SUM('Rental Car Surcharge'!B60:M60)</f>
        <v>40813.5</v>
      </c>
      <c r="F60" s="4"/>
      <c r="G60" s="5"/>
    </row>
    <row r="61" spans="1:7" ht="12.75">
      <c r="A61" t="s">
        <v>59</v>
      </c>
      <c r="B61" s="4">
        <f>SUM('Oil &amp; Gas Severance'!B61:M61)</f>
        <v>0</v>
      </c>
      <c r="C61" s="4">
        <f>SUM('Solid Minerals Severance'!B61:M61)</f>
        <v>0</v>
      </c>
      <c r="D61" s="4">
        <f>SUM('County Tax on Motor Fuel'!B61:M61)</f>
        <v>5013482.050000001</v>
      </c>
      <c r="E61" s="4">
        <f>SUM('Rental Car Surcharge'!B61:M61)</f>
        <v>38393750</v>
      </c>
      <c r="F61" s="4"/>
      <c r="G61" s="5"/>
    </row>
    <row r="62" spans="1:7" ht="12.75">
      <c r="A62" t="s">
        <v>60</v>
      </c>
      <c r="B62" s="4">
        <f>SUM('Oil &amp; Gas Severance'!B62:M62)</f>
        <v>0</v>
      </c>
      <c r="C62" s="4">
        <f>SUM('Solid Minerals Severance'!B62:M62)</f>
        <v>0</v>
      </c>
      <c r="D62" s="4">
        <f>SUM('County Tax on Motor Fuel'!B62:M62)</f>
        <v>1752057.31</v>
      </c>
      <c r="E62" s="4">
        <f>SUM('Rental Car Surcharge'!B62:M62)</f>
        <v>737665.34</v>
      </c>
      <c r="F62" s="4"/>
      <c r="G62" s="5"/>
    </row>
    <row r="63" spans="1:7" ht="12.75">
      <c r="A63" t="s">
        <v>61</v>
      </c>
      <c r="B63" s="4">
        <f>SUM('Oil &amp; Gas Severance'!B63:M63)</f>
        <v>0</v>
      </c>
      <c r="C63" s="4">
        <f>SUM('Solid Minerals Severance'!B63:M63)</f>
        <v>0</v>
      </c>
      <c r="D63" s="4">
        <f>SUM('County Tax on Motor Fuel'!B63:M63)</f>
        <v>5081339.46</v>
      </c>
      <c r="E63" s="4">
        <f>SUM('Rental Car Surcharge'!B63:M63)</f>
        <v>11310161</v>
      </c>
      <c r="F63" s="4"/>
      <c r="G63" s="5"/>
    </row>
    <row r="64" spans="1:7" ht="12.75">
      <c r="A64" t="s">
        <v>26</v>
      </c>
      <c r="B64" s="4">
        <f>SUM('Oil &amp; Gas Severance'!B64:M64)</f>
        <v>0</v>
      </c>
      <c r="C64" s="4">
        <f>SUM('Solid Minerals Severance'!B64:M64)</f>
        <v>0</v>
      </c>
      <c r="D64" s="4">
        <f>SUM('County Tax on Motor Fuel'!B64:M64)</f>
        <v>1857525.48</v>
      </c>
      <c r="E64" s="4">
        <f>SUM('Rental Car Surcharge'!B64:M64)</f>
        <v>879549</v>
      </c>
      <c r="F64" s="4"/>
      <c r="G64" s="5"/>
    </row>
    <row r="65" spans="1:7" ht="12.75">
      <c r="A65" t="s">
        <v>62</v>
      </c>
      <c r="B65" s="4">
        <f>SUM('Oil &amp; Gas Severance'!B65:M65)</f>
        <v>0</v>
      </c>
      <c r="C65" s="4">
        <f>SUM('Solid Minerals Severance'!B65:M65)</f>
        <v>0</v>
      </c>
      <c r="D65" s="4">
        <f>SUM('County Tax on Motor Fuel'!B65:M65)</f>
        <v>3025119.2</v>
      </c>
      <c r="E65" s="4">
        <f>SUM('Rental Car Surcharge'!B65:M65)</f>
        <v>3789751</v>
      </c>
      <c r="F65" s="4"/>
      <c r="G65" s="5"/>
    </row>
    <row r="66" spans="1:7" ht="12.75">
      <c r="A66" t="s">
        <v>63</v>
      </c>
      <c r="B66" s="4">
        <f>SUM('Oil &amp; Gas Severance'!B66:M66)</f>
        <v>0</v>
      </c>
      <c r="C66" s="4">
        <f>SUM('Solid Minerals Severance'!B66:M66)</f>
        <v>182088.58</v>
      </c>
      <c r="D66" s="4">
        <f>SUM('County Tax on Motor Fuel'!B66:M66)</f>
        <v>2818619.85</v>
      </c>
      <c r="E66" s="4">
        <f>SUM('Rental Car Surcharge'!B66:M66)</f>
        <v>1097458</v>
      </c>
      <c r="F66" s="4"/>
      <c r="G66" s="5"/>
    </row>
    <row r="67" spans="1:7" ht="12.75">
      <c r="A67" t="s">
        <v>64</v>
      </c>
      <c r="B67" s="4">
        <f>SUM('Oil &amp; Gas Severance'!B67:M67)</f>
        <v>0</v>
      </c>
      <c r="C67" s="4">
        <f>SUM('Solid Minerals Severance'!B67:M67)</f>
        <v>0</v>
      </c>
      <c r="D67" s="4">
        <f>SUM('County Tax on Motor Fuel'!B67:M67)</f>
        <v>551375.54</v>
      </c>
      <c r="E67" s="4">
        <f>SUM('Rental Car Surcharge'!B67:M67)</f>
        <v>19443</v>
      </c>
      <c r="F67" s="4"/>
      <c r="G67" s="5"/>
    </row>
    <row r="68" spans="1:7" ht="12.75">
      <c r="A68" t="s">
        <v>65</v>
      </c>
      <c r="B68" s="4">
        <f>SUM('Oil &amp; Gas Severance'!B68:M68)</f>
        <v>0</v>
      </c>
      <c r="C68" s="4">
        <f>SUM('Solid Minerals Severance'!B68:M68)</f>
        <v>0</v>
      </c>
      <c r="D68" s="4">
        <f>SUM('County Tax on Motor Fuel'!B68:M68)</f>
        <v>1042524.87</v>
      </c>
      <c r="E68" s="4">
        <f>SUM('Rental Car Surcharge'!B68:M68)</f>
        <v>277742</v>
      </c>
      <c r="F68" s="4"/>
      <c r="G68" s="5"/>
    </row>
    <row r="69" spans="1:7" ht="12.75">
      <c r="A69" t="s">
        <v>66</v>
      </c>
      <c r="B69" s="4">
        <f>SUM('Oil &amp; Gas Severance'!B69:M69)</f>
        <v>0</v>
      </c>
      <c r="C69" s="4">
        <f>SUM('Solid Minerals Severance'!B69:M69)</f>
        <v>0</v>
      </c>
      <c r="D69" s="4">
        <f>SUM('County Tax on Motor Fuel'!B69:M69)</f>
        <v>1174335.8900000001</v>
      </c>
      <c r="E69" s="4">
        <f>SUM('Rental Car Surcharge'!B69:M69)</f>
        <v>745968</v>
      </c>
      <c r="F69" s="4"/>
      <c r="G69" s="5"/>
    </row>
    <row r="70" spans="1:7" ht="12.75">
      <c r="A70" t="s">
        <v>67</v>
      </c>
      <c r="B70" s="4">
        <f>SUM('Oil &amp; Gas Severance'!B70:M70)</f>
        <v>565496.7399999999</v>
      </c>
      <c r="C70" s="4">
        <f>SUM('Solid Minerals Severance'!B70:M70)</f>
        <v>0</v>
      </c>
      <c r="D70" s="4">
        <f>SUM('County Tax on Motor Fuel'!B70:M70)</f>
        <v>948497.97</v>
      </c>
      <c r="E70" s="4">
        <f>SUM('Rental Car Surcharge'!B70:M70)</f>
        <v>126101</v>
      </c>
      <c r="F70" s="4"/>
      <c r="G70" s="5"/>
    </row>
    <row r="71" spans="1:7" ht="12.75">
      <c r="A71" t="s">
        <v>68</v>
      </c>
      <c r="B71" s="4">
        <f>SUM('Oil &amp; Gas Severance'!B71:M71)</f>
        <v>0</v>
      </c>
      <c r="C71" s="4">
        <f>SUM('Solid Minerals Severance'!B71:M71)</f>
        <v>0</v>
      </c>
      <c r="D71" s="4">
        <f>SUM('County Tax on Motor Fuel'!B71:M71)</f>
        <v>1407445.22</v>
      </c>
      <c r="E71" s="4">
        <f>SUM('Rental Car Surcharge'!B71:M71)</f>
        <v>2636781.44</v>
      </c>
      <c r="F71" s="4"/>
      <c r="G71" s="5"/>
    </row>
    <row r="72" spans="1:7" ht="12.75">
      <c r="A72" t="s">
        <v>69</v>
      </c>
      <c r="B72" s="4">
        <f>SUM('Oil &amp; Gas Severance'!B72:M72)</f>
        <v>0</v>
      </c>
      <c r="C72" s="4">
        <f>SUM('Solid Minerals Severance'!B72:M72)</f>
        <v>0</v>
      </c>
      <c r="D72" s="4">
        <f>SUM('County Tax on Motor Fuel'!B72:M72)</f>
        <v>1577489.94</v>
      </c>
      <c r="E72" s="4">
        <f>SUM('Rental Car Surcharge'!B72:M72)</f>
        <v>3824882</v>
      </c>
      <c r="F72" s="4"/>
      <c r="G72" s="5"/>
    </row>
    <row r="73" spans="1:7" ht="12.75">
      <c r="A73" t="s">
        <v>27</v>
      </c>
      <c r="B73" s="4">
        <f>SUM('Oil &amp; Gas Severance'!B73:M73)</f>
        <v>0</v>
      </c>
      <c r="C73" s="4">
        <f>SUM('Solid Minerals Severance'!B73:M73)</f>
        <v>0</v>
      </c>
      <c r="D73" s="4">
        <f>SUM('County Tax on Motor Fuel'!B73:M73)</f>
        <v>709180.65</v>
      </c>
      <c r="E73" s="4">
        <f>SUM('Rental Car Surcharge'!B73:M73)</f>
        <v>104024</v>
      </c>
      <c r="F73" s="4"/>
      <c r="G73" s="5"/>
    </row>
    <row r="74" spans="1:7" ht="12.75">
      <c r="A74" t="s">
        <v>70</v>
      </c>
      <c r="B74" s="4">
        <f>SUM('Oil &amp; Gas Severance'!B74:M74)</f>
        <v>0</v>
      </c>
      <c r="C74" s="4">
        <f>SUM('Solid Minerals Severance'!B74:M74)</f>
        <v>0</v>
      </c>
      <c r="D74" s="4">
        <f>SUM('County Tax on Motor Fuel'!B74:M74)</f>
        <v>428345.78</v>
      </c>
      <c r="E74" s="4">
        <f>SUM('Rental Car Surcharge'!B74:M74)</f>
        <v>302</v>
      </c>
      <c r="F74" s="4"/>
      <c r="G74" s="5"/>
    </row>
    <row r="75" spans="1:7" ht="12.75">
      <c r="A75" t="s">
        <v>28</v>
      </c>
      <c r="B75" s="4">
        <f>SUM('Oil &amp; Gas Severance'!B75:M75)</f>
        <v>0</v>
      </c>
      <c r="C75" s="4">
        <f>SUM('Solid Minerals Severance'!B75:M75)</f>
        <v>0</v>
      </c>
      <c r="D75" s="4">
        <f>SUM('County Tax on Motor Fuel'!B75:M75)</f>
        <v>493630.9</v>
      </c>
      <c r="E75" s="4">
        <f>SUM('Rental Car Surcharge'!B75:M75)</f>
        <v>1586</v>
      </c>
      <c r="F75" s="4"/>
      <c r="G75" s="5"/>
    </row>
    <row r="76" spans="1:7" ht="12.75">
      <c r="A76" t="s">
        <v>29</v>
      </c>
      <c r="B76" s="4">
        <f>SUM('Oil &amp; Gas Severance'!B76:M76)</f>
        <v>0</v>
      </c>
      <c r="C76" s="4">
        <f>SUM('Solid Minerals Severance'!B76:M76)</f>
        <v>0</v>
      </c>
      <c r="D76" s="4">
        <f>SUM('County Tax on Motor Fuel'!B76:M76)</f>
        <v>140416.93</v>
      </c>
      <c r="E76" s="4">
        <f>SUM('Rental Car Surcharge'!B76:M76)</f>
        <v>0</v>
      </c>
      <c r="F76" s="4"/>
      <c r="G76" s="5"/>
    </row>
    <row r="77" spans="1:7" ht="12.75">
      <c r="A77" t="s">
        <v>71</v>
      </c>
      <c r="B77" s="4">
        <f>SUM('Oil &amp; Gas Severance'!B77:M77)</f>
        <v>0</v>
      </c>
      <c r="C77" s="4">
        <f>SUM('Solid Minerals Severance'!B77:M77)</f>
        <v>0</v>
      </c>
      <c r="D77" s="4">
        <f>SUM('County Tax on Motor Fuel'!B77:M77)</f>
        <v>2090990.61</v>
      </c>
      <c r="E77" s="4">
        <f>SUM('Rental Car Surcharge'!B77:M77)</f>
        <v>1664501</v>
      </c>
      <c r="F77" s="4"/>
      <c r="G77" s="5"/>
    </row>
    <row r="78" spans="1:7" ht="12.75">
      <c r="A78" t="s">
        <v>72</v>
      </c>
      <c r="B78" s="4">
        <f>SUM('Oil &amp; Gas Severance'!B78:M78)</f>
        <v>0</v>
      </c>
      <c r="C78" s="4">
        <f>SUM('Solid Minerals Severance'!B78:M78)</f>
        <v>0</v>
      </c>
      <c r="D78" s="4">
        <f>SUM('County Tax on Motor Fuel'!B78:M78)</f>
        <v>319419.33</v>
      </c>
      <c r="E78" s="4">
        <f>SUM('Rental Car Surcharge'!B78:M78)</f>
        <v>750</v>
      </c>
      <c r="F78" s="4"/>
      <c r="G78" s="5"/>
    </row>
    <row r="79" spans="1:7" ht="12.75">
      <c r="A79" t="s">
        <v>73</v>
      </c>
      <c r="B79" s="4">
        <f>SUM('Oil &amp; Gas Severance'!B79:M79)</f>
        <v>0</v>
      </c>
      <c r="C79" s="4">
        <f>SUM('Solid Minerals Severance'!B79:M79)</f>
        <v>0</v>
      </c>
      <c r="D79" s="4">
        <f>SUM('County Tax on Motor Fuel'!B79:M79)</f>
        <v>671036.71</v>
      </c>
      <c r="E79" s="4">
        <f>SUM('Rental Car Surcharge'!B79:M79)</f>
        <v>7932</v>
      </c>
      <c r="F79" s="4"/>
      <c r="G79" s="5"/>
    </row>
    <row r="80" spans="1:7" ht="12.75">
      <c r="A80" t="s">
        <v>30</v>
      </c>
      <c r="B80" s="4">
        <f>SUM('Oil &amp; Gas Severance'!B80:M80)</f>
        <v>0</v>
      </c>
      <c r="C80" s="4">
        <f>SUM('Solid Minerals Severance'!B80:M80)</f>
        <v>0</v>
      </c>
      <c r="D80" s="4">
        <f>SUM('County Tax on Motor Fuel'!B80:M80)</f>
        <v>314187.02</v>
      </c>
      <c r="E80" s="4">
        <f>SUM('Rental Car Surcharge'!B80:M80)</f>
        <v>240</v>
      </c>
      <c r="F80" s="4"/>
      <c r="G80" s="5"/>
    </row>
    <row r="81" spans="1:7" ht="12.75">
      <c r="A81" t="s">
        <v>91</v>
      </c>
      <c r="B81" s="4">
        <f>SUM('Oil &amp; Gas Severance'!B81:M81)</f>
        <v>0</v>
      </c>
      <c r="C81" s="4">
        <f>SUM('Solid Minerals Severance'!B81:M81)</f>
        <v>0</v>
      </c>
      <c r="D81" s="4">
        <f>SUM('County Tax on Motor Fuel'!B81:M81)</f>
        <v>0</v>
      </c>
      <c r="E81" s="4">
        <f>SUM('Rental Car Surcharge'!B81:M81)</f>
        <v>98148</v>
      </c>
      <c r="F81" s="4"/>
      <c r="G81" s="5"/>
    </row>
    <row r="82" spans="1:7" ht="12.75">
      <c r="A82" t="s">
        <v>92</v>
      </c>
      <c r="B82" s="4">
        <v>0</v>
      </c>
      <c r="C82" s="4">
        <v>0</v>
      </c>
      <c r="D82" s="4">
        <v>0</v>
      </c>
      <c r="E82" s="4">
        <f>SUM('Rental Car Surcharge'!B82:M82)</f>
        <v>322961</v>
      </c>
      <c r="F82" s="4"/>
      <c r="G82" s="5"/>
    </row>
    <row r="83" spans="1:7" ht="12.75">
      <c r="A83" t="s">
        <v>93</v>
      </c>
      <c r="B83" s="4">
        <f>SUM('Oil &amp; Gas Severance'!B83:M83)</f>
        <v>0</v>
      </c>
      <c r="C83" s="4">
        <f>SUM('Solid Minerals Severance'!B83:M83)</f>
        <v>0</v>
      </c>
      <c r="D83" s="4">
        <f>SUM('County Tax on Motor Fuel'!B83:M83)</f>
        <v>0</v>
      </c>
      <c r="E83" s="4">
        <f>SUM('Rental Car Surcharge'!B83:M83)</f>
        <v>21274</v>
      </c>
      <c r="F83" s="4"/>
      <c r="G83" s="5"/>
    </row>
    <row r="84" spans="1:7" ht="12.75">
      <c r="A84" t="s">
        <v>1</v>
      </c>
      <c r="B84" s="4" t="s">
        <v>32</v>
      </c>
      <c r="C84" s="4" t="s">
        <v>33</v>
      </c>
      <c r="D84" s="4" t="s">
        <v>33</v>
      </c>
      <c r="E84" s="4" t="s">
        <v>33</v>
      </c>
      <c r="F84" s="4"/>
      <c r="G84" s="4"/>
    </row>
    <row r="85" spans="1:7" ht="12.75">
      <c r="A85" t="s">
        <v>31</v>
      </c>
      <c r="B85" s="4">
        <f>SUM(B14:B82)</f>
        <v>1170377.23</v>
      </c>
      <c r="C85" s="4">
        <f>SUM(C14:C80)</f>
        <v>6810239.279999999</v>
      </c>
      <c r="D85" s="4">
        <f>SUM(D14:D82)</f>
        <v>88702796.53000003</v>
      </c>
      <c r="E85" s="4">
        <f>SUM(E14:E82)</f>
        <v>183296027.22</v>
      </c>
      <c r="F85" s="4"/>
      <c r="G85" s="4"/>
    </row>
    <row r="87" ht="12.75">
      <c r="A87" s="3"/>
    </row>
    <row r="90" ht="12.75">
      <c r="A90" t="s">
        <v>87</v>
      </c>
    </row>
    <row r="91" ht="12.75">
      <c r="A91" t="s">
        <v>88</v>
      </c>
    </row>
  </sheetData>
  <sheetProtection/>
  <mergeCells count="5">
    <mergeCell ref="A7:D7"/>
    <mergeCell ref="A3:D3"/>
    <mergeCell ref="A4:D4"/>
    <mergeCell ref="A5:D5"/>
    <mergeCell ref="A6:D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AE82"/>
  <sheetViews>
    <sheetView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4" sqref="B14:M80"/>
    </sheetView>
  </sheetViews>
  <sheetFormatPr defaultColWidth="9.33203125" defaultRowHeight="12.75"/>
  <cols>
    <col min="1" max="1" width="16.16015625" style="0" bestFit="1" customWidth="1"/>
    <col min="2" max="3" width="9.16015625" style="0" bestFit="1" customWidth="1"/>
    <col min="4" max="4" width="8.16015625" style="0" bestFit="1" customWidth="1"/>
    <col min="5" max="6" width="9.16015625" style="0" bestFit="1" customWidth="1"/>
    <col min="7" max="13" width="8.16015625" style="0" bestFit="1" customWidth="1"/>
    <col min="14" max="14" width="9.16015625" style="0" bestFit="1" customWidth="1"/>
  </cols>
  <sheetData>
    <row r="1" spans="1:14" ht="12.75">
      <c r="A1" t="str">
        <f>'SFY 14-15'!A1</f>
        <v>VALIDATED TAX RECEIPTS FOR: JULY 2014 thru June 2015</v>
      </c>
      <c r="F1" s="3"/>
      <c r="G1" s="3"/>
      <c r="N1" t="s">
        <v>84</v>
      </c>
    </row>
    <row r="2" spans="6:7" ht="12.75">
      <c r="F2" s="3"/>
      <c r="G2" s="3"/>
    </row>
    <row r="3" spans="1:14" ht="12.75">
      <c r="A3" s="19" t="s">
        <v>85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2.75">
      <c r="A4" s="19" t="s">
        <v>86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12.75">
      <c r="A5" s="19" t="s">
        <v>34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12.75">
      <c r="A6" s="19" t="s">
        <v>74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12.75">
      <c r="A7" s="19" t="s">
        <v>35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2.75">
      <c r="A8" s="19" t="s">
        <v>97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1" spans="2:14" ht="12.75">
      <c r="B11" s="1">
        <v>41821</v>
      </c>
      <c r="C11" s="1">
        <v>41852</v>
      </c>
      <c r="D11" s="1">
        <v>41883</v>
      </c>
      <c r="E11" s="1">
        <v>41913</v>
      </c>
      <c r="F11" s="1">
        <v>41944</v>
      </c>
      <c r="G11" s="1">
        <v>41974</v>
      </c>
      <c r="H11" s="1">
        <v>42005</v>
      </c>
      <c r="I11" s="1">
        <v>42036</v>
      </c>
      <c r="J11" s="1">
        <v>42064</v>
      </c>
      <c r="K11" s="1">
        <v>42095</v>
      </c>
      <c r="L11" s="1">
        <v>42125</v>
      </c>
      <c r="M11" s="1">
        <v>42156</v>
      </c>
      <c r="N11" s="14" t="s">
        <v>103</v>
      </c>
    </row>
    <row r="12" ht="12.75">
      <c r="A12" t="s">
        <v>0</v>
      </c>
    </row>
    <row r="13" ht="12.75">
      <c r="A13" t="s">
        <v>1</v>
      </c>
    </row>
    <row r="14" spans="1:14" ht="12.75">
      <c r="A14" t="s">
        <v>37</v>
      </c>
      <c r="B14" s="2">
        <v>0</v>
      </c>
      <c r="C14" s="2">
        <v>0</v>
      </c>
      <c r="D14" s="2">
        <v>0</v>
      </c>
      <c r="E14" s="4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5">
        <f>SUM(B14:M14)</f>
        <v>0</v>
      </c>
    </row>
    <row r="15" spans="1:14" ht="12.75">
      <c r="A15" t="s">
        <v>38</v>
      </c>
      <c r="B15" s="2">
        <v>0</v>
      </c>
      <c r="C15" s="2">
        <v>0</v>
      </c>
      <c r="D15" s="2">
        <v>0</v>
      </c>
      <c r="E15" s="4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5">
        <f aca="true" t="shared" si="0" ref="N15:N78">SUM(B15:M15)</f>
        <v>0</v>
      </c>
    </row>
    <row r="16" spans="1:14" ht="12.75">
      <c r="A16" t="s">
        <v>39</v>
      </c>
      <c r="B16" s="2">
        <v>0</v>
      </c>
      <c r="C16" s="2">
        <v>0</v>
      </c>
      <c r="D16" s="2">
        <v>0</v>
      </c>
      <c r="E16" s="4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5">
        <f t="shared" si="0"/>
        <v>0</v>
      </c>
    </row>
    <row r="17" spans="1:14" ht="12.75">
      <c r="A17" t="s">
        <v>2</v>
      </c>
      <c r="B17" s="2">
        <v>0</v>
      </c>
      <c r="C17" s="2">
        <v>0</v>
      </c>
      <c r="D17" s="2">
        <v>0</v>
      </c>
      <c r="E17" s="4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5">
        <f t="shared" si="0"/>
        <v>0</v>
      </c>
    </row>
    <row r="18" spans="1:14" ht="12.75">
      <c r="A18" t="s">
        <v>40</v>
      </c>
      <c r="B18" s="2">
        <v>0</v>
      </c>
      <c r="C18" s="2">
        <v>0</v>
      </c>
      <c r="D18" s="2">
        <v>0</v>
      </c>
      <c r="E18" s="4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5">
        <f t="shared" si="0"/>
        <v>0</v>
      </c>
    </row>
    <row r="19" spans="1:14" ht="12.75">
      <c r="A19" t="s">
        <v>41</v>
      </c>
      <c r="B19" s="2">
        <v>0</v>
      </c>
      <c r="C19" s="2">
        <v>0</v>
      </c>
      <c r="D19" s="2">
        <v>0</v>
      </c>
      <c r="E19" s="4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5">
        <f t="shared" si="0"/>
        <v>0</v>
      </c>
    </row>
    <row r="20" spans="1:14" ht="12.75">
      <c r="A20" t="s">
        <v>3</v>
      </c>
      <c r="B20" s="2">
        <v>0</v>
      </c>
      <c r="C20" s="2">
        <v>0</v>
      </c>
      <c r="D20" s="2">
        <v>0</v>
      </c>
      <c r="E20" s="4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5">
        <f t="shared" si="0"/>
        <v>0</v>
      </c>
    </row>
    <row r="21" spans="1:14" ht="12.75">
      <c r="A21" t="s">
        <v>42</v>
      </c>
      <c r="B21" s="2">
        <v>0</v>
      </c>
      <c r="C21" s="2">
        <v>0</v>
      </c>
      <c r="D21" s="2">
        <v>0</v>
      </c>
      <c r="E21" s="4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5">
        <f t="shared" si="0"/>
        <v>0</v>
      </c>
    </row>
    <row r="22" spans="1:14" ht="12.75">
      <c r="A22" t="s">
        <v>43</v>
      </c>
      <c r="B22" s="2">
        <v>0</v>
      </c>
      <c r="C22" s="4">
        <v>0</v>
      </c>
      <c r="D22" s="2">
        <v>0</v>
      </c>
      <c r="E22" s="4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5">
        <f t="shared" si="0"/>
        <v>0</v>
      </c>
    </row>
    <row r="23" spans="1:14" ht="12.75">
      <c r="A23" t="s">
        <v>44</v>
      </c>
      <c r="B23" s="2">
        <v>0</v>
      </c>
      <c r="C23" s="4">
        <v>0</v>
      </c>
      <c r="D23" s="2">
        <v>0</v>
      </c>
      <c r="E23" s="4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5">
        <f t="shared" si="0"/>
        <v>0</v>
      </c>
    </row>
    <row r="24" spans="1:14" s="5" customFormat="1" ht="12.75">
      <c r="A24" s="5" t="s">
        <v>45</v>
      </c>
      <c r="B24" s="4">
        <v>27322.66</v>
      </c>
      <c r="C24" s="4">
        <v>34472.1</v>
      </c>
      <c r="D24" s="4">
        <v>34188.28</v>
      </c>
      <c r="E24" s="4">
        <v>36588.58</v>
      </c>
      <c r="F24" s="4">
        <v>35309.96</v>
      </c>
      <c r="G24" s="4">
        <v>30311.25</v>
      </c>
      <c r="H24" s="4">
        <v>30178.88999999999</v>
      </c>
      <c r="I24" s="4">
        <v>23702.02</v>
      </c>
      <c r="J24" s="4">
        <v>18023.70000000001</v>
      </c>
      <c r="K24" s="4">
        <v>10587.52</v>
      </c>
      <c r="L24" s="4">
        <v>13290.8</v>
      </c>
      <c r="M24" s="4">
        <v>14293.33</v>
      </c>
      <c r="N24" s="5">
        <f t="shared" si="0"/>
        <v>308269.08999999997</v>
      </c>
    </row>
    <row r="25" spans="1:31" ht="12.75">
      <c r="A25" t="s">
        <v>4</v>
      </c>
      <c r="B25" s="2">
        <v>0</v>
      </c>
      <c r="C25" s="2">
        <v>0</v>
      </c>
      <c r="D25" s="4">
        <v>0</v>
      </c>
      <c r="E25" s="4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0"/>
        <v>0</v>
      </c>
      <c r="AE25" t="s">
        <v>102</v>
      </c>
    </row>
    <row r="26" spans="1:14" ht="12.75">
      <c r="A26" t="s">
        <v>89</v>
      </c>
      <c r="B26" s="2">
        <v>0</v>
      </c>
      <c r="C26" s="2">
        <v>0</v>
      </c>
      <c r="D26" s="4">
        <v>0</v>
      </c>
      <c r="E26" s="4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5">
        <f t="shared" si="0"/>
        <v>0</v>
      </c>
    </row>
    <row r="27" spans="1:14" ht="12.75">
      <c r="A27" t="s">
        <v>5</v>
      </c>
      <c r="B27" s="2">
        <v>0</v>
      </c>
      <c r="C27" s="2">
        <v>0</v>
      </c>
      <c r="D27" s="4">
        <v>0</v>
      </c>
      <c r="E27" s="4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5">
        <f t="shared" si="0"/>
        <v>0</v>
      </c>
    </row>
    <row r="28" spans="1:14" ht="12.75">
      <c r="A28" t="s">
        <v>6</v>
      </c>
      <c r="B28" s="2">
        <v>0</v>
      </c>
      <c r="C28" s="2">
        <v>0</v>
      </c>
      <c r="D28" s="4">
        <v>0</v>
      </c>
      <c r="E28" s="4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5">
        <f t="shared" si="0"/>
        <v>0</v>
      </c>
    </row>
    <row r="29" spans="1:14" ht="12.75">
      <c r="A29" t="s">
        <v>46</v>
      </c>
      <c r="B29" s="2">
        <v>0</v>
      </c>
      <c r="C29" s="2">
        <v>0</v>
      </c>
      <c r="D29" s="4">
        <v>0</v>
      </c>
      <c r="E29" s="4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5">
        <f t="shared" si="0"/>
        <v>0</v>
      </c>
    </row>
    <row r="30" spans="1:14" ht="12.75">
      <c r="A30" t="s">
        <v>47</v>
      </c>
      <c r="B30" s="4">
        <v>3461.21</v>
      </c>
      <c r="C30" s="4">
        <v>47473.17</v>
      </c>
      <c r="D30" s="4">
        <v>25478.22</v>
      </c>
      <c r="E30" s="4">
        <v>27367.99</v>
      </c>
      <c r="F30" s="4">
        <v>18765.03</v>
      </c>
      <c r="G30" s="4">
        <v>3822.02</v>
      </c>
      <c r="H30" s="4">
        <v>11162.58</v>
      </c>
      <c r="I30" s="4">
        <v>0</v>
      </c>
      <c r="J30" s="4">
        <v>6125.749999999999</v>
      </c>
      <c r="K30" s="4">
        <v>2229.39</v>
      </c>
      <c r="L30" s="4">
        <v>9359.79</v>
      </c>
      <c r="M30" s="4">
        <v>18473.44</v>
      </c>
      <c r="N30" s="5">
        <f t="shared" si="0"/>
        <v>173718.59000000003</v>
      </c>
    </row>
    <row r="31" spans="1:14" ht="12.75">
      <c r="A31" t="s">
        <v>7</v>
      </c>
      <c r="B31" s="2">
        <v>0</v>
      </c>
      <c r="C31" s="4">
        <v>0</v>
      </c>
      <c r="D31" s="4">
        <v>0</v>
      </c>
      <c r="E31" s="4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5">
        <f t="shared" si="0"/>
        <v>0</v>
      </c>
    </row>
    <row r="32" spans="1:14" ht="12.75">
      <c r="A32" t="s">
        <v>8</v>
      </c>
      <c r="B32" s="2">
        <v>0</v>
      </c>
      <c r="C32" s="4">
        <v>0</v>
      </c>
      <c r="D32" s="4">
        <v>0</v>
      </c>
      <c r="E32" s="4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5">
        <f t="shared" si="0"/>
        <v>0</v>
      </c>
    </row>
    <row r="33" spans="1:14" ht="12.75">
      <c r="A33" t="s">
        <v>9</v>
      </c>
      <c r="B33" s="2">
        <v>0</v>
      </c>
      <c r="C33" s="4">
        <v>0</v>
      </c>
      <c r="D33" s="4">
        <v>0</v>
      </c>
      <c r="E33" s="4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5">
        <f t="shared" si="0"/>
        <v>0</v>
      </c>
    </row>
    <row r="34" spans="1:14" ht="12.75">
      <c r="A34" t="s">
        <v>10</v>
      </c>
      <c r="B34" s="2">
        <v>0</v>
      </c>
      <c r="C34" s="4">
        <v>0</v>
      </c>
      <c r="D34" s="4">
        <v>0</v>
      </c>
      <c r="E34" s="4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5">
        <f t="shared" si="0"/>
        <v>0</v>
      </c>
    </row>
    <row r="35" spans="1:14" ht="12.75">
      <c r="A35" t="s">
        <v>11</v>
      </c>
      <c r="B35" s="2">
        <v>0</v>
      </c>
      <c r="C35" s="4">
        <v>0</v>
      </c>
      <c r="D35" s="4">
        <v>0</v>
      </c>
      <c r="E35" s="4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5">
        <f t="shared" si="0"/>
        <v>0</v>
      </c>
    </row>
    <row r="36" spans="1:14" ht="12.75">
      <c r="A36" t="s">
        <v>48</v>
      </c>
      <c r="B36" s="2">
        <v>0</v>
      </c>
      <c r="C36" s="4">
        <v>0</v>
      </c>
      <c r="D36" s="4">
        <v>0</v>
      </c>
      <c r="E36" s="4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5">
        <f t="shared" si="0"/>
        <v>0</v>
      </c>
    </row>
    <row r="37" spans="1:14" ht="12.75">
      <c r="A37" t="s">
        <v>12</v>
      </c>
      <c r="B37" s="2">
        <v>0</v>
      </c>
      <c r="C37" s="4">
        <v>0</v>
      </c>
      <c r="D37" s="4">
        <v>0</v>
      </c>
      <c r="E37" s="4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5">
        <f t="shared" si="0"/>
        <v>0</v>
      </c>
    </row>
    <row r="38" spans="1:14" ht="12.75">
      <c r="A38" t="s">
        <v>13</v>
      </c>
      <c r="B38" s="2">
        <v>0</v>
      </c>
      <c r="C38" s="4">
        <v>0</v>
      </c>
      <c r="D38" s="4">
        <v>0</v>
      </c>
      <c r="E38" s="4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5">
        <f t="shared" si="0"/>
        <v>0</v>
      </c>
    </row>
    <row r="39" spans="1:14" s="5" customFormat="1" ht="12.75">
      <c r="A39" s="5" t="s">
        <v>14</v>
      </c>
      <c r="B39" s="4">
        <v>11418.05</v>
      </c>
      <c r="C39" s="4">
        <v>9798.9</v>
      </c>
      <c r="D39" s="4">
        <v>11750.77</v>
      </c>
      <c r="E39" s="4">
        <v>12495.72</v>
      </c>
      <c r="F39" s="4">
        <v>7446.39</v>
      </c>
      <c r="G39" s="4">
        <v>8420.36</v>
      </c>
      <c r="H39" s="4">
        <v>6699.94</v>
      </c>
      <c r="I39" s="4">
        <v>5103.42</v>
      </c>
      <c r="J39" s="4">
        <v>4570.7699999999995</v>
      </c>
      <c r="K39" s="4">
        <v>3675.41</v>
      </c>
      <c r="L39" s="4">
        <v>3407.05</v>
      </c>
      <c r="M39" s="4">
        <v>4315.16</v>
      </c>
      <c r="N39" s="5">
        <f t="shared" si="0"/>
        <v>89101.94000000002</v>
      </c>
    </row>
    <row r="40" spans="1:14" ht="12.75">
      <c r="A40" t="s">
        <v>49</v>
      </c>
      <c r="B40" s="2">
        <v>0</v>
      </c>
      <c r="C40" s="2">
        <v>0</v>
      </c>
      <c r="D40" s="4">
        <v>0</v>
      </c>
      <c r="E40" s="4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5">
        <f t="shared" si="0"/>
        <v>0</v>
      </c>
    </row>
    <row r="41" spans="1:14" ht="12.75">
      <c r="A41" t="s">
        <v>15</v>
      </c>
      <c r="B41" s="2">
        <v>0</v>
      </c>
      <c r="C41" s="2">
        <v>0</v>
      </c>
      <c r="D41" s="4">
        <v>0</v>
      </c>
      <c r="E41" s="4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5">
        <f t="shared" si="0"/>
        <v>0</v>
      </c>
    </row>
    <row r="42" spans="1:14" ht="12.75">
      <c r="A42" t="s">
        <v>50</v>
      </c>
      <c r="B42" s="2">
        <v>0</v>
      </c>
      <c r="C42" s="2">
        <v>0</v>
      </c>
      <c r="D42" s="4">
        <v>0</v>
      </c>
      <c r="E42" s="4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5">
        <f t="shared" si="0"/>
        <v>0</v>
      </c>
    </row>
    <row r="43" spans="1:14" ht="12.75">
      <c r="A43" t="s">
        <v>16</v>
      </c>
      <c r="B43" s="2">
        <v>0</v>
      </c>
      <c r="C43" s="2">
        <v>0</v>
      </c>
      <c r="D43" s="4">
        <v>0</v>
      </c>
      <c r="E43" s="4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5">
        <f t="shared" si="0"/>
        <v>0</v>
      </c>
    </row>
    <row r="44" spans="1:14" ht="12.75">
      <c r="A44" t="s">
        <v>51</v>
      </c>
      <c r="B44" s="2">
        <v>0</v>
      </c>
      <c r="C44" s="2">
        <v>0</v>
      </c>
      <c r="D44" s="4">
        <v>0</v>
      </c>
      <c r="E44" s="4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5">
        <f t="shared" si="0"/>
        <v>0</v>
      </c>
    </row>
    <row r="45" spans="1:14" ht="12.75">
      <c r="A45" t="s">
        <v>17</v>
      </c>
      <c r="B45" s="2">
        <v>0</v>
      </c>
      <c r="C45" s="2">
        <v>0</v>
      </c>
      <c r="D45" s="4">
        <v>0</v>
      </c>
      <c r="E45" s="4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5">
        <f t="shared" si="0"/>
        <v>0</v>
      </c>
    </row>
    <row r="46" spans="1:14" ht="12.75">
      <c r="A46" t="s">
        <v>18</v>
      </c>
      <c r="B46" s="2">
        <v>0</v>
      </c>
      <c r="C46" s="2">
        <v>0</v>
      </c>
      <c r="D46" s="4">
        <v>0</v>
      </c>
      <c r="E46" s="4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5">
        <f t="shared" si="0"/>
        <v>0</v>
      </c>
    </row>
    <row r="47" spans="1:14" ht="12.75">
      <c r="A47" t="s">
        <v>19</v>
      </c>
      <c r="B47" s="2">
        <v>0</v>
      </c>
      <c r="C47" s="2">
        <v>0</v>
      </c>
      <c r="D47" s="4">
        <v>0</v>
      </c>
      <c r="E47" s="4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5">
        <f t="shared" si="0"/>
        <v>0</v>
      </c>
    </row>
    <row r="48" spans="1:14" ht="12.75">
      <c r="A48" t="s">
        <v>52</v>
      </c>
      <c r="B48" s="2">
        <v>0</v>
      </c>
      <c r="C48" s="2">
        <v>0</v>
      </c>
      <c r="D48" s="4">
        <v>0</v>
      </c>
      <c r="E48" s="4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5">
        <f t="shared" si="0"/>
        <v>0</v>
      </c>
    </row>
    <row r="49" spans="1:14" ht="12.75">
      <c r="A49" t="s">
        <v>53</v>
      </c>
      <c r="B49" s="4">
        <v>4324.19</v>
      </c>
      <c r="C49" s="4">
        <v>4965.91</v>
      </c>
      <c r="D49" s="4">
        <v>4689.61</v>
      </c>
      <c r="E49" s="4">
        <v>3.27</v>
      </c>
      <c r="F49" s="4">
        <v>1328.58</v>
      </c>
      <c r="G49" s="4">
        <v>1512.87</v>
      </c>
      <c r="H49" s="4">
        <v>4198.359999999999</v>
      </c>
      <c r="I49" s="4">
        <v>3768.230000000001</v>
      </c>
      <c r="J49" s="4">
        <v>2979.8699999999994</v>
      </c>
      <c r="K49" s="4">
        <v>1944.81</v>
      </c>
      <c r="L49" s="4">
        <v>1895.33</v>
      </c>
      <c r="M49" s="15">
        <v>2179.84</v>
      </c>
      <c r="N49" s="5">
        <f t="shared" si="0"/>
        <v>33790.869999999995</v>
      </c>
    </row>
    <row r="50" spans="1:14" ht="12.75">
      <c r="A50" t="s">
        <v>54</v>
      </c>
      <c r="B50" s="2">
        <v>0</v>
      </c>
      <c r="C50" s="4">
        <v>0</v>
      </c>
      <c r="D50" s="4">
        <v>0</v>
      </c>
      <c r="E50" s="4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5">
        <f t="shared" si="0"/>
        <v>0</v>
      </c>
    </row>
    <row r="51" spans="1:14" ht="12.75">
      <c r="A51" t="s">
        <v>20</v>
      </c>
      <c r="B51" s="2">
        <v>0</v>
      </c>
      <c r="C51" s="4">
        <v>0</v>
      </c>
      <c r="D51" s="4">
        <v>0</v>
      </c>
      <c r="E51" s="4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5">
        <f t="shared" si="0"/>
        <v>0</v>
      </c>
    </row>
    <row r="52" spans="1:14" ht="12.75">
      <c r="A52" t="s">
        <v>21</v>
      </c>
      <c r="B52" s="2">
        <v>0</v>
      </c>
      <c r="C52" s="4">
        <v>0</v>
      </c>
      <c r="D52" s="4">
        <v>0</v>
      </c>
      <c r="E52" s="4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5">
        <f t="shared" si="0"/>
        <v>0</v>
      </c>
    </row>
    <row r="53" spans="1:14" ht="12.75">
      <c r="A53" t="s">
        <v>22</v>
      </c>
      <c r="B53" s="2">
        <v>0</v>
      </c>
      <c r="C53" s="4">
        <v>0</v>
      </c>
      <c r="D53" s="4">
        <v>0</v>
      </c>
      <c r="E53" s="4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5">
        <f t="shared" si="0"/>
        <v>0</v>
      </c>
    </row>
    <row r="54" spans="1:14" ht="12.75">
      <c r="A54" t="s">
        <v>55</v>
      </c>
      <c r="B54" s="2">
        <v>0</v>
      </c>
      <c r="C54" s="4">
        <v>0</v>
      </c>
      <c r="D54" s="4">
        <v>0</v>
      </c>
      <c r="E54" s="4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5">
        <f t="shared" si="0"/>
        <v>0</v>
      </c>
    </row>
    <row r="55" spans="1:14" ht="12.75">
      <c r="A55" t="s">
        <v>23</v>
      </c>
      <c r="B55" s="2">
        <v>0</v>
      </c>
      <c r="C55" s="4">
        <v>0</v>
      </c>
      <c r="D55" s="4">
        <v>0</v>
      </c>
      <c r="E55" s="4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5">
        <f t="shared" si="0"/>
        <v>0</v>
      </c>
    </row>
    <row r="56" spans="1:14" ht="12.75">
      <c r="A56" t="s">
        <v>24</v>
      </c>
      <c r="B56" s="2">
        <v>0</v>
      </c>
      <c r="C56" s="4">
        <v>0</v>
      </c>
      <c r="D56" s="4">
        <v>0</v>
      </c>
      <c r="E56" s="4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5">
        <f t="shared" si="0"/>
        <v>0</v>
      </c>
    </row>
    <row r="57" spans="1:14" ht="12.75">
      <c r="A57" t="s">
        <v>56</v>
      </c>
      <c r="B57" s="2">
        <v>0</v>
      </c>
      <c r="C57" s="4">
        <v>0</v>
      </c>
      <c r="D57" s="4">
        <v>0</v>
      </c>
      <c r="E57" s="4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5">
        <f t="shared" si="0"/>
        <v>0</v>
      </c>
    </row>
    <row r="58" spans="1:14" ht="12.75">
      <c r="A58" t="s">
        <v>57</v>
      </c>
      <c r="B58" s="2">
        <v>0</v>
      </c>
      <c r="C58" s="4">
        <v>0</v>
      </c>
      <c r="D58" s="4">
        <v>0</v>
      </c>
      <c r="E58" s="4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5">
        <f t="shared" si="0"/>
        <v>0</v>
      </c>
    </row>
    <row r="59" spans="1:14" ht="12.75">
      <c r="A59" t="s">
        <v>58</v>
      </c>
      <c r="B59" s="2">
        <v>0</v>
      </c>
      <c r="C59" s="4">
        <v>0</v>
      </c>
      <c r="D59" s="4">
        <v>0</v>
      </c>
      <c r="E59" s="4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5">
        <f t="shared" si="0"/>
        <v>0</v>
      </c>
    </row>
    <row r="60" spans="1:14" ht="12.75">
      <c r="A60" t="s">
        <v>25</v>
      </c>
      <c r="B60" s="2">
        <v>0</v>
      </c>
      <c r="C60" s="4">
        <v>0</v>
      </c>
      <c r="D60" s="4">
        <v>0</v>
      </c>
      <c r="E60" s="4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5">
        <f t="shared" si="0"/>
        <v>0</v>
      </c>
    </row>
    <row r="61" spans="1:14" ht="12.75">
      <c r="A61" t="s">
        <v>59</v>
      </c>
      <c r="B61" s="2">
        <v>0</v>
      </c>
      <c r="C61" s="4">
        <v>0</v>
      </c>
      <c r="D61" s="4">
        <v>0</v>
      </c>
      <c r="E61" s="4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5">
        <f t="shared" si="0"/>
        <v>0</v>
      </c>
    </row>
    <row r="62" spans="1:14" ht="12.75">
      <c r="A62" t="s">
        <v>60</v>
      </c>
      <c r="B62" s="2">
        <v>0</v>
      </c>
      <c r="C62" s="4">
        <v>0</v>
      </c>
      <c r="D62" s="4">
        <v>0</v>
      </c>
      <c r="E62" s="4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5">
        <f t="shared" si="0"/>
        <v>0</v>
      </c>
    </row>
    <row r="63" spans="1:14" ht="12.75">
      <c r="A63" t="s">
        <v>61</v>
      </c>
      <c r="B63" s="2">
        <v>0</v>
      </c>
      <c r="C63" s="4">
        <v>0</v>
      </c>
      <c r="D63" s="4">
        <v>0</v>
      </c>
      <c r="E63" s="4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5">
        <f t="shared" si="0"/>
        <v>0</v>
      </c>
    </row>
    <row r="64" spans="1:14" ht="12.75">
      <c r="A64" t="s">
        <v>26</v>
      </c>
      <c r="B64" s="2">
        <v>0</v>
      </c>
      <c r="C64" s="4">
        <v>0</v>
      </c>
      <c r="D64" s="4">
        <v>0</v>
      </c>
      <c r="E64" s="4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5">
        <f t="shared" si="0"/>
        <v>0</v>
      </c>
    </row>
    <row r="65" spans="1:14" ht="12.75">
      <c r="A65" t="s">
        <v>62</v>
      </c>
      <c r="B65" s="2">
        <v>0</v>
      </c>
      <c r="C65" s="4">
        <v>0</v>
      </c>
      <c r="D65" s="4">
        <v>0</v>
      </c>
      <c r="E65" s="4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5">
        <f t="shared" si="0"/>
        <v>0</v>
      </c>
    </row>
    <row r="66" spans="1:14" ht="12.75">
      <c r="A66" t="s">
        <v>63</v>
      </c>
      <c r="B66" s="2">
        <v>0</v>
      </c>
      <c r="C66" s="4">
        <v>0</v>
      </c>
      <c r="D66" s="4">
        <v>0</v>
      </c>
      <c r="E66" s="4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5">
        <f t="shared" si="0"/>
        <v>0</v>
      </c>
    </row>
    <row r="67" spans="1:14" ht="12.75">
      <c r="A67" t="s">
        <v>64</v>
      </c>
      <c r="B67" s="2">
        <v>0</v>
      </c>
      <c r="C67" s="4">
        <v>0</v>
      </c>
      <c r="D67" s="4">
        <v>0</v>
      </c>
      <c r="E67" s="4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5">
        <f t="shared" si="0"/>
        <v>0</v>
      </c>
    </row>
    <row r="68" spans="1:14" ht="12.75">
      <c r="A68" t="s">
        <v>65</v>
      </c>
      <c r="B68" s="2">
        <v>0</v>
      </c>
      <c r="C68" s="4">
        <v>0</v>
      </c>
      <c r="D68" s="4">
        <v>0</v>
      </c>
      <c r="E68" s="4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5">
        <f t="shared" si="0"/>
        <v>0</v>
      </c>
    </row>
    <row r="69" spans="1:14" ht="12.75">
      <c r="A69" t="s">
        <v>66</v>
      </c>
      <c r="B69" s="2">
        <v>0</v>
      </c>
      <c r="C69" s="4">
        <v>0</v>
      </c>
      <c r="D69" s="4">
        <v>0</v>
      </c>
      <c r="E69" s="4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5">
        <f t="shared" si="0"/>
        <v>0</v>
      </c>
    </row>
    <row r="70" spans="1:14" ht="12.75">
      <c r="A70" t="s">
        <v>67</v>
      </c>
      <c r="B70" s="4">
        <v>13052.22</v>
      </c>
      <c r="C70" s="4">
        <v>130156.43</v>
      </c>
      <c r="D70" s="4">
        <v>83564.95</v>
      </c>
      <c r="E70" s="4">
        <v>72747.75</v>
      </c>
      <c r="F70" s="11">
        <v>63429.23</v>
      </c>
      <c r="G70" s="4">
        <v>9646.24</v>
      </c>
      <c r="H70" s="4">
        <v>43332.84</v>
      </c>
      <c r="I70" s="4">
        <v>10410.289999999997</v>
      </c>
      <c r="J70" s="4">
        <v>20269.350000000002</v>
      </c>
      <c r="K70" s="4">
        <v>17834.51</v>
      </c>
      <c r="L70" s="4">
        <v>39804.41</v>
      </c>
      <c r="M70" s="4">
        <v>61248.52</v>
      </c>
      <c r="N70" s="5">
        <f t="shared" si="0"/>
        <v>565496.7399999999</v>
      </c>
    </row>
    <row r="71" spans="1:14" ht="12.75">
      <c r="A71" t="s">
        <v>68</v>
      </c>
      <c r="B71" s="2">
        <v>0</v>
      </c>
      <c r="C71" s="4">
        <v>0</v>
      </c>
      <c r="D71" s="4">
        <v>0</v>
      </c>
      <c r="E71" s="4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5">
        <f t="shared" si="0"/>
        <v>0</v>
      </c>
    </row>
    <row r="72" spans="1:14" ht="12.75">
      <c r="A72" t="s">
        <v>69</v>
      </c>
      <c r="B72" s="2">
        <v>0</v>
      </c>
      <c r="C72" s="4">
        <v>0</v>
      </c>
      <c r="D72" s="4">
        <v>0</v>
      </c>
      <c r="E72" s="4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5">
        <f t="shared" si="0"/>
        <v>0</v>
      </c>
    </row>
    <row r="73" spans="1:14" ht="12.75">
      <c r="A73" t="s">
        <v>27</v>
      </c>
      <c r="B73" s="2">
        <v>0</v>
      </c>
      <c r="C73" s="4">
        <v>0</v>
      </c>
      <c r="D73" s="4">
        <v>0</v>
      </c>
      <c r="E73" s="4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5">
        <f t="shared" si="0"/>
        <v>0</v>
      </c>
    </row>
    <row r="74" spans="1:14" ht="12.75">
      <c r="A74" t="s">
        <v>70</v>
      </c>
      <c r="B74" s="2">
        <v>0</v>
      </c>
      <c r="C74" s="4">
        <v>0</v>
      </c>
      <c r="D74" s="4">
        <v>0</v>
      </c>
      <c r="E74" s="4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5">
        <f t="shared" si="0"/>
        <v>0</v>
      </c>
    </row>
    <row r="75" spans="1:14" ht="12.75">
      <c r="A75" t="s">
        <v>28</v>
      </c>
      <c r="B75" s="2">
        <v>0</v>
      </c>
      <c r="C75" s="4">
        <v>0</v>
      </c>
      <c r="D75" s="4">
        <v>0</v>
      </c>
      <c r="E75" s="4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5">
        <f t="shared" si="0"/>
        <v>0</v>
      </c>
    </row>
    <row r="76" spans="1:14" ht="12.75">
      <c r="A76" t="s">
        <v>29</v>
      </c>
      <c r="B76" s="2">
        <v>0</v>
      </c>
      <c r="C76" s="4">
        <v>0</v>
      </c>
      <c r="D76" s="4">
        <v>0</v>
      </c>
      <c r="E76" s="4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5">
        <f t="shared" si="0"/>
        <v>0</v>
      </c>
    </row>
    <row r="77" spans="1:14" ht="12.75">
      <c r="A77" t="s">
        <v>71</v>
      </c>
      <c r="B77" s="2">
        <v>0</v>
      </c>
      <c r="C77" s="4">
        <v>0</v>
      </c>
      <c r="D77" s="4">
        <v>0</v>
      </c>
      <c r="E77" s="4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5">
        <f t="shared" si="0"/>
        <v>0</v>
      </c>
    </row>
    <row r="78" spans="1:14" ht="12.75">
      <c r="A78" t="s">
        <v>72</v>
      </c>
      <c r="B78" s="2">
        <v>0</v>
      </c>
      <c r="C78" s="4">
        <v>0</v>
      </c>
      <c r="D78" s="4">
        <v>0</v>
      </c>
      <c r="E78" s="4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5">
        <f t="shared" si="0"/>
        <v>0</v>
      </c>
    </row>
    <row r="79" spans="1:14" ht="12.75">
      <c r="A79" t="s">
        <v>73</v>
      </c>
      <c r="B79" s="2">
        <v>0</v>
      </c>
      <c r="C79" s="4">
        <v>0</v>
      </c>
      <c r="D79" s="4">
        <v>0</v>
      </c>
      <c r="E79" s="4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5">
        <f>SUM(B79:M79)</f>
        <v>0</v>
      </c>
    </row>
    <row r="80" spans="1:14" ht="12.75">
      <c r="A80" t="s">
        <v>30</v>
      </c>
      <c r="B80" s="2">
        <v>0</v>
      </c>
      <c r="C80" s="4">
        <v>0</v>
      </c>
      <c r="D80" s="4">
        <v>0</v>
      </c>
      <c r="E80" s="4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5">
        <f>SUM(B80:M80)</f>
        <v>0</v>
      </c>
    </row>
    <row r="81" ht="12.75">
      <c r="A81" t="s">
        <v>1</v>
      </c>
    </row>
    <row r="82" spans="1:14" ht="12.75">
      <c r="A82" t="s">
        <v>31</v>
      </c>
      <c r="B82" s="5">
        <f aca="true" t="shared" si="1" ref="B82:M82">SUM(B14:B80)</f>
        <v>59578.33</v>
      </c>
      <c r="C82" s="5">
        <f t="shared" si="1"/>
        <v>226866.50999999998</v>
      </c>
      <c r="D82" s="5">
        <f t="shared" si="1"/>
        <v>159671.83000000002</v>
      </c>
      <c r="E82" s="5">
        <f t="shared" si="1"/>
        <v>149203.31</v>
      </c>
      <c r="F82" s="5">
        <f t="shared" si="1"/>
        <v>126279.19</v>
      </c>
      <c r="G82" s="5">
        <f t="shared" si="1"/>
        <v>53712.74</v>
      </c>
      <c r="H82" s="5">
        <f t="shared" si="1"/>
        <v>95572.60999999999</v>
      </c>
      <c r="I82" s="5">
        <f t="shared" si="1"/>
        <v>42983.96</v>
      </c>
      <c r="J82" s="5">
        <f t="shared" si="1"/>
        <v>51969.44000000002</v>
      </c>
      <c r="K82" s="5">
        <f t="shared" si="1"/>
        <v>36271.64</v>
      </c>
      <c r="L82" s="5">
        <f t="shared" si="1"/>
        <v>67757.38</v>
      </c>
      <c r="M82" s="5">
        <f t="shared" si="1"/>
        <v>100510.28999999998</v>
      </c>
      <c r="N82" s="5">
        <f>SUM(B82:M82)</f>
        <v>1170377.23</v>
      </c>
    </row>
  </sheetData>
  <sheetProtection/>
  <mergeCells count="6">
    <mergeCell ref="A8:N8"/>
    <mergeCell ref="A7:N7"/>
    <mergeCell ref="A3:N3"/>
    <mergeCell ref="A4:N4"/>
    <mergeCell ref="A5:N5"/>
    <mergeCell ref="A6:N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6"/>
  </sheetPr>
  <dimension ref="A1:N82"/>
  <sheetViews>
    <sheetView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4" sqref="B14"/>
    </sheetView>
  </sheetViews>
  <sheetFormatPr defaultColWidth="9.33203125" defaultRowHeight="12.75"/>
  <cols>
    <col min="1" max="1" width="16.16015625" style="0" bestFit="1" customWidth="1"/>
    <col min="2" max="11" width="8.16015625" style="0" bestFit="1" customWidth="1"/>
    <col min="12" max="12" width="10.16015625" style="0" bestFit="1" customWidth="1"/>
    <col min="13" max="13" width="8.16015625" style="0" bestFit="1" customWidth="1"/>
    <col min="14" max="14" width="10.16015625" style="0" bestFit="1" customWidth="1"/>
  </cols>
  <sheetData>
    <row r="1" spans="1:14" ht="12.75">
      <c r="A1" t="str">
        <f>'SFY 14-15'!A1</f>
        <v>VALIDATED TAX RECEIPTS FOR: JULY 2014 thru June 2015</v>
      </c>
      <c r="F1" s="3"/>
      <c r="G1" s="3"/>
      <c r="N1" t="s">
        <v>84</v>
      </c>
    </row>
    <row r="2" spans="6:7" ht="12.75">
      <c r="F2" s="3"/>
      <c r="G2" s="3"/>
    </row>
    <row r="3" spans="1:14" ht="12.75">
      <c r="A3" s="19" t="s">
        <v>85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2.75">
      <c r="A4" s="19" t="s">
        <v>86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12.75">
      <c r="A5" s="19" t="s">
        <v>34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12.75">
      <c r="A6" s="19" t="s">
        <v>74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12.75">
      <c r="A7" s="19" t="s">
        <v>35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2.75">
      <c r="A8" s="19" t="s">
        <v>95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1" spans="2:14" ht="12.75">
      <c r="B11" s="1">
        <f>'Oil &amp; Gas Severance'!B11</f>
        <v>41821</v>
      </c>
      <c r="C11" s="1">
        <f>'Oil &amp; Gas Severance'!C11</f>
        <v>41852</v>
      </c>
      <c r="D11" s="1">
        <f>'Oil &amp; Gas Severance'!D11</f>
        <v>41883</v>
      </c>
      <c r="E11" s="1">
        <f>'Oil &amp; Gas Severance'!E11</f>
        <v>41913</v>
      </c>
      <c r="F11" s="1">
        <f>'Oil &amp; Gas Severance'!F11</f>
        <v>41944</v>
      </c>
      <c r="G11" s="1">
        <f>'Oil &amp; Gas Severance'!G11</f>
        <v>41974</v>
      </c>
      <c r="H11" s="1">
        <f>'Oil &amp; Gas Severance'!H11</f>
        <v>42005</v>
      </c>
      <c r="I11" s="1">
        <f>'Oil &amp; Gas Severance'!I11</f>
        <v>42036</v>
      </c>
      <c r="J11" s="1">
        <f>'Oil &amp; Gas Severance'!J11</f>
        <v>42064</v>
      </c>
      <c r="K11" s="1">
        <f>'Oil &amp; Gas Severance'!K11</f>
        <v>42095</v>
      </c>
      <c r="L11" s="1">
        <f>'Oil &amp; Gas Severance'!L11</f>
        <v>42125</v>
      </c>
      <c r="M11" s="1">
        <f>'Oil &amp; Gas Severance'!M11</f>
        <v>42156</v>
      </c>
      <c r="N11" s="1" t="str">
        <f>'Oil &amp; Gas Severance'!N11</f>
        <v>SFY14-15</v>
      </c>
    </row>
    <row r="12" ht="12.75">
      <c r="A12" t="s">
        <v>0</v>
      </c>
    </row>
    <row r="13" ht="12.75">
      <c r="A13" t="s">
        <v>1</v>
      </c>
    </row>
    <row r="14" spans="1:14" ht="12.75">
      <c r="A14" t="s">
        <v>37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f>SUM(B14:M14)</f>
        <v>0</v>
      </c>
    </row>
    <row r="15" spans="1:14" ht="12.75">
      <c r="A15" t="s">
        <v>38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f aca="true" t="shared" si="0" ref="N15:N78">SUM(B15:M15)</f>
        <v>0</v>
      </c>
    </row>
    <row r="16" spans="1:14" ht="12.75">
      <c r="A16" t="s">
        <v>39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f t="shared" si="0"/>
        <v>0</v>
      </c>
    </row>
    <row r="17" spans="1:14" ht="12.75">
      <c r="A17" t="s">
        <v>2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f t="shared" si="0"/>
        <v>0</v>
      </c>
    </row>
    <row r="18" spans="1:14" ht="12.75">
      <c r="A18" t="s">
        <v>40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f t="shared" si="0"/>
        <v>0</v>
      </c>
    </row>
    <row r="19" spans="1:14" ht="12.75">
      <c r="A19" t="s">
        <v>41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f t="shared" si="0"/>
        <v>0</v>
      </c>
    </row>
    <row r="20" spans="1:14" ht="12.75">
      <c r="A20" t="s">
        <v>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f t="shared" si="0"/>
        <v>0</v>
      </c>
    </row>
    <row r="21" spans="1:14" ht="12.75">
      <c r="A21" t="s">
        <v>42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f t="shared" si="0"/>
        <v>0</v>
      </c>
    </row>
    <row r="22" spans="1:14" ht="12.75">
      <c r="A22" t="s">
        <v>43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f t="shared" si="0"/>
        <v>0</v>
      </c>
    </row>
    <row r="23" spans="1:14" ht="12.75">
      <c r="A23" t="s">
        <v>44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f t="shared" si="0"/>
        <v>0</v>
      </c>
    </row>
    <row r="24" spans="1:14" ht="12.75">
      <c r="A24" t="s">
        <v>45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f t="shared" si="0"/>
        <v>0</v>
      </c>
    </row>
    <row r="25" spans="1:14" ht="12.75">
      <c r="A25" t="s">
        <v>4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9">
        <f>G25+G41</f>
        <v>0</v>
      </c>
      <c r="J25" s="5">
        <v>0</v>
      </c>
      <c r="K25" s="5">
        <v>0</v>
      </c>
      <c r="L25" s="5">
        <v>0</v>
      </c>
      <c r="M25" s="5">
        <v>0</v>
      </c>
      <c r="N25" s="5">
        <f t="shared" si="0"/>
        <v>0</v>
      </c>
    </row>
    <row r="26" spans="1:14" ht="12.75">
      <c r="A26" t="s">
        <v>89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f t="shared" si="0"/>
        <v>0</v>
      </c>
    </row>
    <row r="27" spans="1:14" ht="12.75">
      <c r="A27" t="s">
        <v>5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f t="shared" si="0"/>
        <v>0</v>
      </c>
    </row>
    <row r="28" spans="1:14" ht="12.75">
      <c r="A28" t="s">
        <v>6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f t="shared" si="0"/>
        <v>0</v>
      </c>
    </row>
    <row r="29" spans="1:14" ht="12.75">
      <c r="A29" t="s">
        <v>46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f t="shared" si="0"/>
        <v>0</v>
      </c>
    </row>
    <row r="30" spans="1:14" ht="12.75">
      <c r="A30" t="s">
        <v>47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f t="shared" si="0"/>
        <v>0</v>
      </c>
    </row>
    <row r="31" spans="1:14" ht="12.75">
      <c r="A31" t="s">
        <v>7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f t="shared" si="0"/>
        <v>0</v>
      </c>
    </row>
    <row r="32" spans="1:14" ht="12.75">
      <c r="A32" t="s">
        <v>8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f t="shared" si="0"/>
        <v>0</v>
      </c>
    </row>
    <row r="33" spans="1:14" ht="12.75">
      <c r="A33" t="s">
        <v>9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f t="shared" si="0"/>
        <v>0</v>
      </c>
    </row>
    <row r="34" spans="1:14" ht="12.75">
      <c r="A34" t="s">
        <v>10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f t="shared" si="0"/>
        <v>0</v>
      </c>
    </row>
    <row r="35" spans="1:14" ht="12.75">
      <c r="A35" t="s">
        <v>11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f t="shared" si="0"/>
        <v>0</v>
      </c>
    </row>
    <row r="36" spans="1:14" ht="12.75">
      <c r="A36" t="s">
        <v>48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f t="shared" si="0"/>
        <v>0</v>
      </c>
    </row>
    <row r="37" spans="1:14" ht="12.75">
      <c r="A37" t="s">
        <v>12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10">
        <v>1125393.73</v>
      </c>
      <c r="M37" s="5">
        <v>0</v>
      </c>
      <c r="N37" s="5">
        <f t="shared" si="0"/>
        <v>1125393.73</v>
      </c>
    </row>
    <row r="38" spans="1:14" ht="12.75">
      <c r="A38" t="s">
        <v>13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10">
        <v>4032362.78</v>
      </c>
      <c r="M38" s="5">
        <v>0</v>
      </c>
      <c r="N38" s="5">
        <f t="shared" si="0"/>
        <v>4032362.78</v>
      </c>
    </row>
    <row r="39" spans="1:14" ht="12.75">
      <c r="A39" t="s">
        <v>14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f t="shared" si="0"/>
        <v>0</v>
      </c>
    </row>
    <row r="40" spans="1:14" ht="12.75">
      <c r="A40" t="s">
        <v>49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f t="shared" si="0"/>
        <v>0</v>
      </c>
    </row>
    <row r="41" spans="1:14" ht="12.75">
      <c r="A41" t="s">
        <v>15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f t="shared" si="0"/>
        <v>0</v>
      </c>
    </row>
    <row r="42" spans="1:14" ht="12.75">
      <c r="A42" t="s">
        <v>50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10">
        <v>1048956.47</v>
      </c>
      <c r="M42" s="5">
        <v>0</v>
      </c>
      <c r="N42" s="5">
        <f t="shared" si="0"/>
        <v>1048956.47</v>
      </c>
    </row>
    <row r="43" spans="1:14" ht="12.75">
      <c r="A43" t="s">
        <v>16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f t="shared" si="0"/>
        <v>0</v>
      </c>
    </row>
    <row r="44" spans="1:14" ht="12.75">
      <c r="A44" t="s">
        <v>51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f t="shared" si="0"/>
        <v>0</v>
      </c>
    </row>
    <row r="45" spans="1:14" ht="12.75">
      <c r="A45" t="s">
        <v>17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f t="shared" si="0"/>
        <v>0</v>
      </c>
    </row>
    <row r="46" spans="1:14" ht="12.75">
      <c r="A46" t="s">
        <v>18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f t="shared" si="0"/>
        <v>0</v>
      </c>
    </row>
    <row r="47" spans="1:14" ht="12.75">
      <c r="A47" t="s">
        <v>19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f t="shared" si="0"/>
        <v>0</v>
      </c>
    </row>
    <row r="48" spans="1:14" ht="12.75">
      <c r="A48" t="s">
        <v>52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f t="shared" si="0"/>
        <v>0</v>
      </c>
    </row>
    <row r="49" spans="1:14" ht="12.75">
      <c r="A49" t="s">
        <v>53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f t="shared" si="0"/>
        <v>0</v>
      </c>
    </row>
    <row r="50" spans="1:14" ht="12.75">
      <c r="A50" t="s">
        <v>54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f t="shared" si="0"/>
        <v>0</v>
      </c>
    </row>
    <row r="51" spans="1:14" ht="12.75">
      <c r="A51" t="s">
        <v>20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f t="shared" si="0"/>
        <v>0</v>
      </c>
    </row>
    <row r="52" spans="1:14" ht="12.75">
      <c r="A52" t="s">
        <v>21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f t="shared" si="0"/>
        <v>0</v>
      </c>
    </row>
    <row r="53" spans="1:14" ht="12.75">
      <c r="A53" t="s">
        <v>22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f t="shared" si="0"/>
        <v>0</v>
      </c>
    </row>
    <row r="54" spans="1:14" ht="12.75">
      <c r="A54" t="s">
        <v>55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10">
        <v>421437.72</v>
      </c>
      <c r="M54" s="5">
        <v>0</v>
      </c>
      <c r="N54" s="5">
        <f t="shared" si="0"/>
        <v>421437.72</v>
      </c>
    </row>
    <row r="55" spans="1:14" ht="12.75">
      <c r="A55" t="s">
        <v>23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f t="shared" si="0"/>
        <v>0</v>
      </c>
    </row>
    <row r="56" spans="1:14" ht="12.75">
      <c r="A56" t="s">
        <v>24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f t="shared" si="0"/>
        <v>0</v>
      </c>
    </row>
    <row r="57" spans="1:14" ht="12.75">
      <c r="A57" t="s">
        <v>56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f t="shared" si="0"/>
        <v>0</v>
      </c>
    </row>
    <row r="58" spans="1:14" ht="12.75">
      <c r="A58" t="s">
        <v>57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f t="shared" si="0"/>
        <v>0</v>
      </c>
    </row>
    <row r="59" spans="1:14" ht="12.75">
      <c r="A59" t="s">
        <v>58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f t="shared" si="0"/>
        <v>0</v>
      </c>
    </row>
    <row r="60" spans="1:14" ht="12.75">
      <c r="A60" t="s">
        <v>25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f t="shared" si="0"/>
        <v>0</v>
      </c>
    </row>
    <row r="61" spans="1:14" ht="12.75">
      <c r="A61" t="s">
        <v>59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f t="shared" si="0"/>
        <v>0</v>
      </c>
    </row>
    <row r="62" spans="1:14" ht="12.75">
      <c r="A62" t="s">
        <v>60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f t="shared" si="0"/>
        <v>0</v>
      </c>
    </row>
    <row r="63" spans="1:14" ht="12.75">
      <c r="A63" t="s">
        <v>61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f t="shared" si="0"/>
        <v>0</v>
      </c>
    </row>
    <row r="64" spans="1:14" ht="12.75">
      <c r="A64" t="s">
        <v>26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f t="shared" si="0"/>
        <v>0</v>
      </c>
    </row>
    <row r="65" spans="1:14" ht="12.75">
      <c r="A65" t="s">
        <v>62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f t="shared" si="0"/>
        <v>0</v>
      </c>
    </row>
    <row r="66" spans="1:14" ht="12.75">
      <c r="A66" t="s">
        <v>63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10">
        <v>182088.58</v>
      </c>
      <c r="M66" s="5">
        <v>0</v>
      </c>
      <c r="N66" s="5">
        <f t="shared" si="0"/>
        <v>182088.58</v>
      </c>
    </row>
    <row r="67" spans="1:14" ht="12.75">
      <c r="A67" t="s">
        <v>64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f t="shared" si="0"/>
        <v>0</v>
      </c>
    </row>
    <row r="68" spans="1:14" ht="12.75">
      <c r="A68" t="s">
        <v>65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f t="shared" si="0"/>
        <v>0</v>
      </c>
    </row>
    <row r="69" spans="1:14" ht="12.75">
      <c r="A69" t="s">
        <v>66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f t="shared" si="0"/>
        <v>0</v>
      </c>
    </row>
    <row r="70" spans="1:14" ht="12.75">
      <c r="A70" t="s">
        <v>67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f t="shared" si="0"/>
        <v>0</v>
      </c>
    </row>
    <row r="71" spans="1:14" ht="12.75">
      <c r="A71" t="s">
        <v>68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f t="shared" si="0"/>
        <v>0</v>
      </c>
    </row>
    <row r="72" spans="1:14" ht="12.75">
      <c r="A72" t="s">
        <v>69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f t="shared" si="0"/>
        <v>0</v>
      </c>
    </row>
    <row r="73" spans="1:14" ht="12.75">
      <c r="A73" t="s">
        <v>27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f t="shared" si="0"/>
        <v>0</v>
      </c>
    </row>
    <row r="74" spans="1:14" ht="12.75">
      <c r="A74" t="s">
        <v>70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f t="shared" si="0"/>
        <v>0</v>
      </c>
    </row>
    <row r="75" spans="1:14" ht="12.75">
      <c r="A75" t="s">
        <v>28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f t="shared" si="0"/>
        <v>0</v>
      </c>
    </row>
    <row r="76" spans="1:14" ht="12.75">
      <c r="A76" t="s">
        <v>29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f t="shared" si="0"/>
        <v>0</v>
      </c>
    </row>
    <row r="77" spans="1:14" ht="12.75">
      <c r="A77" t="s">
        <v>71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f t="shared" si="0"/>
        <v>0</v>
      </c>
    </row>
    <row r="78" spans="1:14" ht="12.75">
      <c r="A78" t="s">
        <v>72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f t="shared" si="0"/>
        <v>0</v>
      </c>
    </row>
    <row r="79" spans="1:14" ht="12.75">
      <c r="A79" t="s">
        <v>73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f>SUM(B79:M79)</f>
        <v>0</v>
      </c>
    </row>
    <row r="80" spans="1:14" ht="12.75">
      <c r="A80" t="s">
        <v>30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f>SUM(B80:M80)</f>
        <v>0</v>
      </c>
    </row>
    <row r="81" ht="12.75">
      <c r="A81" t="s">
        <v>1</v>
      </c>
    </row>
    <row r="82" spans="1:14" ht="12.75">
      <c r="A82" t="s">
        <v>31</v>
      </c>
      <c r="B82" s="5">
        <f aca="true" t="shared" si="1" ref="B82:M82">SUM(B14:B80)</f>
        <v>0</v>
      </c>
      <c r="C82" s="5">
        <f t="shared" si="1"/>
        <v>0</v>
      </c>
      <c r="D82" s="5">
        <f t="shared" si="1"/>
        <v>0</v>
      </c>
      <c r="E82" s="5">
        <f t="shared" si="1"/>
        <v>0</v>
      </c>
      <c r="F82" s="5">
        <f t="shared" si="1"/>
        <v>0</v>
      </c>
      <c r="G82" s="5">
        <f t="shared" si="1"/>
        <v>0</v>
      </c>
      <c r="H82" s="5">
        <f t="shared" si="1"/>
        <v>0</v>
      </c>
      <c r="I82" s="5">
        <f t="shared" si="1"/>
        <v>0</v>
      </c>
      <c r="J82" s="5">
        <f t="shared" si="1"/>
        <v>0</v>
      </c>
      <c r="K82" s="5">
        <f t="shared" si="1"/>
        <v>0</v>
      </c>
      <c r="L82" s="5">
        <f t="shared" si="1"/>
        <v>6810239.279999999</v>
      </c>
      <c r="M82" s="5">
        <f t="shared" si="1"/>
        <v>0</v>
      </c>
      <c r="N82" s="5">
        <f>SUM(B82:M82)</f>
        <v>6810239.279999999</v>
      </c>
    </row>
  </sheetData>
  <sheetProtection/>
  <mergeCells count="6">
    <mergeCell ref="A8:N8"/>
    <mergeCell ref="A7:N7"/>
    <mergeCell ref="A3:N3"/>
    <mergeCell ref="A4:N4"/>
    <mergeCell ref="A5:N5"/>
    <mergeCell ref="A6:N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8"/>
  </sheetPr>
  <dimension ref="A1:N82"/>
  <sheetViews>
    <sheetView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4" sqref="B14:M80"/>
    </sheetView>
  </sheetViews>
  <sheetFormatPr defaultColWidth="9.33203125" defaultRowHeight="12.75"/>
  <cols>
    <col min="1" max="1" width="16.16015625" style="0" bestFit="1" customWidth="1"/>
    <col min="2" max="2" width="9.16015625" style="0" bestFit="1" customWidth="1"/>
    <col min="3" max="4" width="11.5" style="0" bestFit="1" customWidth="1"/>
    <col min="5" max="11" width="9.16015625" style="0" bestFit="1" customWidth="1"/>
    <col min="12" max="12" width="10.5" style="0" bestFit="1" customWidth="1"/>
    <col min="13" max="13" width="9.16015625" style="0" bestFit="1" customWidth="1"/>
    <col min="14" max="14" width="10.16015625" style="0" bestFit="1" customWidth="1"/>
  </cols>
  <sheetData>
    <row r="1" spans="1:14" ht="12.75">
      <c r="A1" s="7" t="str">
        <f>'SFY 14-15'!A1</f>
        <v>VALIDATED TAX RECEIPTS FOR: JULY 2014 thru June 2015</v>
      </c>
      <c r="F1" s="3"/>
      <c r="G1" s="3"/>
      <c r="N1" t="s">
        <v>84</v>
      </c>
    </row>
    <row r="2" spans="6:7" ht="12.75">
      <c r="F2" s="3"/>
      <c r="G2" s="3"/>
    </row>
    <row r="3" spans="1:14" ht="12.75">
      <c r="A3" s="19" t="s">
        <v>85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2.75">
      <c r="A4" s="19" t="s">
        <v>86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12.75">
      <c r="A5" s="19" t="s">
        <v>34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12.75">
      <c r="A6" s="19" t="s">
        <v>74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12.75">
      <c r="A7" s="19" t="s">
        <v>35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2.75">
      <c r="A8" s="19" t="s">
        <v>94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1" spans="2:14" ht="12.75">
      <c r="B11" s="1">
        <f>'Oil &amp; Gas Severance'!B11</f>
        <v>41821</v>
      </c>
      <c r="C11" s="1">
        <f>'Oil &amp; Gas Severance'!C11</f>
        <v>41852</v>
      </c>
      <c r="D11" s="1">
        <f>'Oil &amp; Gas Severance'!D11</f>
        <v>41883</v>
      </c>
      <c r="E11" s="1">
        <f>'Oil &amp; Gas Severance'!E11</f>
        <v>41913</v>
      </c>
      <c r="F11" s="1">
        <f>'Oil &amp; Gas Severance'!F11</f>
        <v>41944</v>
      </c>
      <c r="G11" s="1">
        <f>'Oil &amp; Gas Severance'!G11</f>
        <v>41974</v>
      </c>
      <c r="H11" s="1">
        <f>'Oil &amp; Gas Severance'!H11</f>
        <v>42005</v>
      </c>
      <c r="I11" s="1">
        <f>'Oil &amp; Gas Severance'!I11</f>
        <v>42036</v>
      </c>
      <c r="J11" s="1">
        <f>'Oil &amp; Gas Severance'!J11</f>
        <v>42064</v>
      </c>
      <c r="K11" s="1">
        <f>'Oil &amp; Gas Severance'!K11</f>
        <v>42095</v>
      </c>
      <c r="L11" s="1">
        <f>'Oil &amp; Gas Severance'!L11</f>
        <v>42125</v>
      </c>
      <c r="M11" s="1">
        <f>'Oil &amp; Gas Severance'!M11</f>
        <v>42156</v>
      </c>
      <c r="N11" s="2" t="str">
        <f>'Oil &amp; Gas Severance'!N11</f>
        <v>SFY14-15</v>
      </c>
    </row>
    <row r="12" ht="12.75">
      <c r="A12" t="s">
        <v>0</v>
      </c>
    </row>
    <row r="13" ht="12.75">
      <c r="A13" t="s">
        <v>1</v>
      </c>
    </row>
    <row r="14" spans="1:14" ht="12.75">
      <c r="A14" t="s">
        <v>37</v>
      </c>
      <c r="B14" s="16">
        <v>96131.52</v>
      </c>
      <c r="C14" s="16">
        <v>97108.09</v>
      </c>
      <c r="D14" s="16">
        <v>100253</v>
      </c>
      <c r="E14" s="16">
        <v>92844.91</v>
      </c>
      <c r="F14" s="16">
        <v>100464</v>
      </c>
      <c r="G14" s="16">
        <v>95699.64</v>
      </c>
      <c r="H14" s="16">
        <v>100914.11</v>
      </c>
      <c r="I14" s="16">
        <v>101873</v>
      </c>
      <c r="J14" s="16">
        <v>94997</v>
      </c>
      <c r="K14" s="16">
        <v>109924</v>
      </c>
      <c r="L14" s="16">
        <v>106901</v>
      </c>
      <c r="M14" s="16">
        <v>102242</v>
      </c>
      <c r="N14" s="5">
        <f>SUM(B14:M14)</f>
        <v>1199352.27</v>
      </c>
    </row>
    <row r="15" spans="1:14" ht="12.75">
      <c r="A15" t="s">
        <v>38</v>
      </c>
      <c r="B15" s="16">
        <v>26590.63</v>
      </c>
      <c r="C15" s="16">
        <v>26860.75</v>
      </c>
      <c r="D15" s="16">
        <v>27731</v>
      </c>
      <c r="E15" s="16">
        <v>25681.53</v>
      </c>
      <c r="F15" s="16">
        <v>27789</v>
      </c>
      <c r="G15" s="16">
        <v>26471.17</v>
      </c>
      <c r="H15" s="16">
        <v>27913.53</v>
      </c>
      <c r="I15" s="16">
        <v>28179</v>
      </c>
      <c r="J15" s="16">
        <v>26277</v>
      </c>
      <c r="K15" s="16">
        <v>30406</v>
      </c>
      <c r="L15" s="16">
        <v>29570</v>
      </c>
      <c r="M15" s="16">
        <v>28281</v>
      </c>
      <c r="N15" s="5">
        <f aca="true" t="shared" si="0" ref="N15:N78">SUM(B15:M15)</f>
        <v>331750.61</v>
      </c>
    </row>
    <row r="16" spans="1:14" ht="12.75">
      <c r="A16" t="s">
        <v>39</v>
      </c>
      <c r="B16" s="16">
        <v>79238.65</v>
      </c>
      <c r="C16" s="16">
        <v>80043.6</v>
      </c>
      <c r="D16" s="16">
        <v>82636</v>
      </c>
      <c r="E16" s="16">
        <v>76529.59</v>
      </c>
      <c r="F16" s="16">
        <v>82810</v>
      </c>
      <c r="G16" s="16">
        <v>78882.66</v>
      </c>
      <c r="H16" s="16">
        <v>83180.82</v>
      </c>
      <c r="I16" s="16">
        <v>83971</v>
      </c>
      <c r="J16" s="16">
        <v>78303</v>
      </c>
      <c r="K16" s="16">
        <v>90607</v>
      </c>
      <c r="L16" s="16">
        <v>88116</v>
      </c>
      <c r="M16" s="16">
        <v>84275</v>
      </c>
      <c r="N16" s="5">
        <f t="shared" si="0"/>
        <v>988593.3200000001</v>
      </c>
    </row>
    <row r="17" spans="1:14" ht="12.75">
      <c r="A17" t="s">
        <v>2</v>
      </c>
      <c r="B17" s="16">
        <v>17347.9</v>
      </c>
      <c r="C17" s="16">
        <v>17524.13</v>
      </c>
      <c r="D17" s="16">
        <v>18092</v>
      </c>
      <c r="E17" s="16">
        <v>16754.79</v>
      </c>
      <c r="F17" s="16">
        <v>18130</v>
      </c>
      <c r="G17" s="16">
        <v>17269.95</v>
      </c>
      <c r="H17" s="16">
        <v>18210.97</v>
      </c>
      <c r="I17" s="16">
        <v>18384</v>
      </c>
      <c r="J17" s="16">
        <v>17143</v>
      </c>
      <c r="K17" s="16">
        <v>19837</v>
      </c>
      <c r="L17" s="16">
        <v>19291</v>
      </c>
      <c r="M17" s="16">
        <v>18451</v>
      </c>
      <c r="N17" s="5">
        <f t="shared" si="0"/>
        <v>216435.74</v>
      </c>
    </row>
    <row r="18" spans="1:14" ht="12.75">
      <c r="A18" t="s">
        <v>40</v>
      </c>
      <c r="B18" s="16">
        <v>215078.38</v>
      </c>
      <c r="C18" s="16">
        <v>217263.27</v>
      </c>
      <c r="D18" s="16">
        <v>224299</v>
      </c>
      <c r="E18" s="16">
        <v>207725.13</v>
      </c>
      <c r="F18" s="16">
        <v>224771</v>
      </c>
      <c r="G18" s="16">
        <v>214112.09</v>
      </c>
      <c r="H18" s="16">
        <v>225778.64</v>
      </c>
      <c r="I18" s="16">
        <v>227923</v>
      </c>
      <c r="J18" s="16">
        <v>212540</v>
      </c>
      <c r="K18" s="16">
        <v>245936</v>
      </c>
      <c r="L18" s="16">
        <v>239173</v>
      </c>
      <c r="M18" s="16">
        <v>228749</v>
      </c>
      <c r="N18" s="5">
        <f t="shared" si="0"/>
        <v>2683348.5100000002</v>
      </c>
    </row>
    <row r="19" spans="1:14" ht="12.75">
      <c r="A19" t="s">
        <v>41</v>
      </c>
      <c r="B19" s="16">
        <v>514613.99</v>
      </c>
      <c r="C19" s="16">
        <v>519841.75</v>
      </c>
      <c r="D19" s="16">
        <v>536676</v>
      </c>
      <c r="E19" s="16">
        <v>497020</v>
      </c>
      <c r="F19" s="16">
        <v>537806</v>
      </c>
      <c r="G19" s="16">
        <v>512302</v>
      </c>
      <c r="H19" s="16">
        <v>540216.32</v>
      </c>
      <c r="I19" s="16">
        <v>545347</v>
      </c>
      <c r="J19" s="16">
        <v>508539</v>
      </c>
      <c r="K19" s="16">
        <v>588446</v>
      </c>
      <c r="L19" s="16">
        <v>572265</v>
      </c>
      <c r="M19" s="16">
        <v>547322</v>
      </c>
      <c r="N19" s="5">
        <f t="shared" si="0"/>
        <v>6420395.0600000005</v>
      </c>
    </row>
    <row r="20" spans="1:14" ht="12.75">
      <c r="A20" t="s">
        <v>3</v>
      </c>
      <c r="B20" s="16">
        <v>20618.4</v>
      </c>
      <c r="C20" s="16">
        <v>20827.86</v>
      </c>
      <c r="D20" s="16">
        <v>21502</v>
      </c>
      <c r="E20" s="16">
        <v>19913.49</v>
      </c>
      <c r="F20" s="16">
        <v>21548</v>
      </c>
      <c r="G20" s="16">
        <v>20525.77</v>
      </c>
      <c r="H20" s="16">
        <v>21644.18</v>
      </c>
      <c r="I20" s="16">
        <v>21850</v>
      </c>
      <c r="J20" s="16">
        <v>20375</v>
      </c>
      <c r="K20" s="16">
        <v>23577</v>
      </c>
      <c r="L20" s="16">
        <v>22928</v>
      </c>
      <c r="M20" s="16">
        <v>21929</v>
      </c>
      <c r="N20" s="5">
        <f t="shared" si="0"/>
        <v>257238.7</v>
      </c>
    </row>
    <row r="21" spans="1:14" ht="12.75">
      <c r="A21" t="s">
        <v>42</v>
      </c>
      <c r="B21" s="16">
        <v>74226.25</v>
      </c>
      <c r="C21" s="16">
        <v>74980.28</v>
      </c>
      <c r="D21" s="16">
        <v>77408</v>
      </c>
      <c r="E21" s="16">
        <v>71688.55</v>
      </c>
      <c r="F21" s="16">
        <v>77571</v>
      </c>
      <c r="G21" s="16">
        <v>73892.77</v>
      </c>
      <c r="H21" s="16">
        <v>77919.05</v>
      </c>
      <c r="I21" s="16">
        <v>78659</v>
      </c>
      <c r="J21" s="16">
        <v>73350</v>
      </c>
      <c r="K21" s="16">
        <v>84876</v>
      </c>
      <c r="L21" s="16">
        <v>82542</v>
      </c>
      <c r="M21" s="16">
        <v>78944</v>
      </c>
      <c r="N21" s="5">
        <f t="shared" si="0"/>
        <v>926056.9</v>
      </c>
    </row>
    <row r="22" spans="1:14" ht="12.75">
      <c r="A22" t="s">
        <v>43</v>
      </c>
      <c r="B22" s="16">
        <v>53252.36</v>
      </c>
      <c r="C22" s="16">
        <v>53793.32</v>
      </c>
      <c r="D22" s="16">
        <v>55535</v>
      </c>
      <c r="E22" s="16">
        <v>51431.73</v>
      </c>
      <c r="F22" s="16">
        <v>55652</v>
      </c>
      <c r="G22" s="16">
        <v>53013.11</v>
      </c>
      <c r="H22" s="16">
        <v>55901.69</v>
      </c>
      <c r="I22" s="16">
        <v>56433</v>
      </c>
      <c r="J22" s="16">
        <v>52624</v>
      </c>
      <c r="K22" s="16">
        <v>60893</v>
      </c>
      <c r="L22" s="16">
        <v>59218</v>
      </c>
      <c r="M22" s="16">
        <v>56637</v>
      </c>
      <c r="N22" s="5">
        <f t="shared" si="0"/>
        <v>664384.21</v>
      </c>
    </row>
    <row r="23" spans="1:14" ht="12.75">
      <c r="A23" t="s">
        <v>44</v>
      </c>
      <c r="B23" s="16">
        <v>66945.82</v>
      </c>
      <c r="C23" s="16">
        <v>67625.9</v>
      </c>
      <c r="D23" s="16">
        <v>69816</v>
      </c>
      <c r="E23" s="16">
        <v>64657.03</v>
      </c>
      <c r="F23" s="16">
        <v>69963</v>
      </c>
      <c r="G23" s="16">
        <v>66645.05</v>
      </c>
      <c r="H23" s="16">
        <v>70276.41</v>
      </c>
      <c r="I23" s="16">
        <v>70944</v>
      </c>
      <c r="J23" s="16">
        <v>66156</v>
      </c>
      <c r="K23" s="16">
        <v>76551</v>
      </c>
      <c r="L23" s="16">
        <v>74446</v>
      </c>
      <c r="M23" s="16">
        <v>71201</v>
      </c>
      <c r="N23" s="5">
        <f t="shared" si="0"/>
        <v>835227.21</v>
      </c>
    </row>
    <row r="24" spans="1:14" ht="12.75">
      <c r="A24" t="s">
        <v>45</v>
      </c>
      <c r="B24" s="16">
        <v>142309.64</v>
      </c>
      <c r="C24" s="16">
        <v>143755.3</v>
      </c>
      <c r="D24" s="16">
        <v>148411</v>
      </c>
      <c r="E24" s="16">
        <v>137444.25</v>
      </c>
      <c r="F24" s="16">
        <v>148723</v>
      </c>
      <c r="G24" s="16">
        <v>141670.28</v>
      </c>
      <c r="H24" s="16">
        <v>149389.61</v>
      </c>
      <c r="I24" s="16">
        <v>150809</v>
      </c>
      <c r="J24" s="16">
        <v>140630</v>
      </c>
      <c r="K24" s="16">
        <v>162727</v>
      </c>
      <c r="L24" s="16">
        <v>158252</v>
      </c>
      <c r="M24" s="16">
        <v>151355</v>
      </c>
      <c r="N24" s="5">
        <f t="shared" si="0"/>
        <v>1775476.08</v>
      </c>
    </row>
    <row r="25" spans="1:14" ht="12.75">
      <c r="A25" t="s">
        <v>4</v>
      </c>
      <c r="B25" s="16">
        <v>50699.94</v>
      </c>
      <c r="C25" s="16">
        <v>51214.98</v>
      </c>
      <c r="D25" s="16">
        <v>52873</v>
      </c>
      <c r="E25" s="16">
        <v>48966.58</v>
      </c>
      <c r="F25" s="16">
        <v>52985</v>
      </c>
      <c r="G25" s="16">
        <v>50472.16</v>
      </c>
      <c r="H25" s="16">
        <v>53222.29</v>
      </c>
      <c r="I25" s="16">
        <v>53728</v>
      </c>
      <c r="J25" s="16">
        <v>50101</v>
      </c>
      <c r="K25" s="16">
        <v>57974</v>
      </c>
      <c r="L25" s="16">
        <v>56380</v>
      </c>
      <c r="M25" s="16">
        <v>53922</v>
      </c>
      <c r="N25" s="5">
        <f t="shared" si="0"/>
        <v>632538.95</v>
      </c>
    </row>
    <row r="26" spans="1:14" ht="12.75">
      <c r="A26" t="s">
        <v>89</v>
      </c>
      <c r="B26" s="16">
        <v>706791.72</v>
      </c>
      <c r="C26" s="16">
        <v>713971.74</v>
      </c>
      <c r="D26" s="16">
        <v>737093</v>
      </c>
      <c r="E26" s="16">
        <v>682627.43</v>
      </c>
      <c r="F26" s="16">
        <v>738645</v>
      </c>
      <c r="G26" s="16">
        <v>703616.33</v>
      </c>
      <c r="H26" s="16">
        <v>741954.99</v>
      </c>
      <c r="I26" s="16">
        <v>749002</v>
      </c>
      <c r="J26" s="16">
        <v>698449</v>
      </c>
      <c r="K26" s="16">
        <v>808196</v>
      </c>
      <c r="L26" s="16">
        <v>785972</v>
      </c>
      <c r="M26" s="16">
        <v>751715</v>
      </c>
      <c r="N26" s="5">
        <f t="shared" si="0"/>
        <v>8818034.21</v>
      </c>
    </row>
    <row r="27" spans="1:14" ht="12.75">
      <c r="A27" t="s">
        <v>5</v>
      </c>
      <c r="B27" s="16">
        <v>27351.38</v>
      </c>
      <c r="C27" s="16">
        <v>27629.23</v>
      </c>
      <c r="D27" s="16">
        <v>28524</v>
      </c>
      <c r="E27" s="16">
        <v>26416.27</v>
      </c>
      <c r="F27" s="16">
        <v>28584</v>
      </c>
      <c r="G27" s="16">
        <v>27228.49</v>
      </c>
      <c r="H27" s="16">
        <v>28712.12</v>
      </c>
      <c r="I27" s="16">
        <v>28985</v>
      </c>
      <c r="J27" s="16">
        <v>27029</v>
      </c>
      <c r="K27" s="16">
        <v>31276</v>
      </c>
      <c r="L27" s="16">
        <v>30415</v>
      </c>
      <c r="M27" s="16">
        <v>29090</v>
      </c>
      <c r="N27" s="5">
        <f t="shared" si="0"/>
        <v>341240.49</v>
      </c>
    </row>
    <row r="28" spans="1:14" ht="12.75">
      <c r="A28" t="s">
        <v>6</v>
      </c>
      <c r="B28" s="16">
        <v>26491.09</v>
      </c>
      <c r="C28" s="16">
        <v>26760.2</v>
      </c>
      <c r="D28" s="16">
        <v>27627</v>
      </c>
      <c r="E28" s="16">
        <v>25585.39</v>
      </c>
      <c r="F28" s="16">
        <v>27685</v>
      </c>
      <c r="G28" s="16">
        <v>26372.08</v>
      </c>
      <c r="H28" s="16">
        <v>27809.04</v>
      </c>
      <c r="I28" s="16">
        <v>28073</v>
      </c>
      <c r="J28" s="16">
        <v>26178</v>
      </c>
      <c r="K28" s="16">
        <v>30292</v>
      </c>
      <c r="L28" s="16">
        <v>29459</v>
      </c>
      <c r="M28" s="16">
        <v>28175</v>
      </c>
      <c r="N28" s="5">
        <f t="shared" si="0"/>
        <v>330506.80000000005</v>
      </c>
    </row>
    <row r="29" spans="1:14" ht="12.75">
      <c r="A29" t="s">
        <v>46</v>
      </c>
      <c r="B29" s="16">
        <v>298526.03</v>
      </c>
      <c r="C29" s="16">
        <v>301558.63</v>
      </c>
      <c r="D29" s="16">
        <v>311324</v>
      </c>
      <c r="E29" s="16">
        <v>288319.8</v>
      </c>
      <c r="F29" s="16">
        <v>311980</v>
      </c>
      <c r="G29" s="16">
        <v>297184.85</v>
      </c>
      <c r="H29" s="16">
        <v>313377.85</v>
      </c>
      <c r="I29" s="16">
        <v>316354</v>
      </c>
      <c r="J29" s="16">
        <v>295002</v>
      </c>
      <c r="K29" s="16">
        <v>341356</v>
      </c>
      <c r="L29" s="16">
        <v>331969</v>
      </c>
      <c r="M29" s="16">
        <v>317500</v>
      </c>
      <c r="N29" s="5">
        <f t="shared" si="0"/>
        <v>3724452.16</v>
      </c>
    </row>
    <row r="30" spans="1:14" ht="12.75">
      <c r="A30" t="s">
        <v>47</v>
      </c>
      <c r="B30" s="16">
        <v>105914.6</v>
      </c>
      <c r="C30" s="16">
        <v>106990.54</v>
      </c>
      <c r="D30" s="16">
        <v>110455</v>
      </c>
      <c r="E30" s="16">
        <v>102293.52</v>
      </c>
      <c r="F30" s="16">
        <v>110688</v>
      </c>
      <c r="G30" s="16">
        <v>105438.76</v>
      </c>
      <c r="H30" s="16">
        <v>111183.91</v>
      </c>
      <c r="I30" s="16">
        <v>112240</v>
      </c>
      <c r="J30" s="16">
        <v>104664</v>
      </c>
      <c r="K30" s="16">
        <v>121110</v>
      </c>
      <c r="L30" s="16">
        <v>117780</v>
      </c>
      <c r="M30" s="16">
        <v>112646</v>
      </c>
      <c r="N30" s="5">
        <f t="shared" si="0"/>
        <v>1321404.33</v>
      </c>
    </row>
    <row r="31" spans="1:14" ht="12.75">
      <c r="A31" t="s">
        <v>7</v>
      </c>
      <c r="B31" s="16">
        <v>38940.34</v>
      </c>
      <c r="C31" s="16">
        <v>39335.92</v>
      </c>
      <c r="D31" s="16">
        <v>40610</v>
      </c>
      <c r="E31" s="16">
        <v>37609.02</v>
      </c>
      <c r="F31" s="16">
        <v>40695</v>
      </c>
      <c r="G31" s="16">
        <v>38765.39</v>
      </c>
      <c r="H31" s="16">
        <v>40877.64</v>
      </c>
      <c r="I31" s="16">
        <v>41266</v>
      </c>
      <c r="J31" s="16">
        <v>38481</v>
      </c>
      <c r="K31" s="16">
        <v>44527</v>
      </c>
      <c r="L31" s="16">
        <v>43303</v>
      </c>
      <c r="M31" s="16">
        <v>41415</v>
      </c>
      <c r="N31" s="5">
        <f t="shared" si="0"/>
        <v>485825.31</v>
      </c>
    </row>
    <row r="32" spans="1:14" ht="12.75">
      <c r="A32" t="s">
        <v>8</v>
      </c>
      <c r="B32" s="16">
        <v>26356.01</v>
      </c>
      <c r="C32" s="16">
        <v>26623.75</v>
      </c>
      <c r="D32" s="16">
        <v>27486</v>
      </c>
      <c r="E32" s="16">
        <v>25454.92</v>
      </c>
      <c r="F32" s="16">
        <v>27544</v>
      </c>
      <c r="G32" s="16">
        <v>26237.6</v>
      </c>
      <c r="H32" s="16">
        <v>27667.23</v>
      </c>
      <c r="I32" s="16">
        <v>27930</v>
      </c>
      <c r="J32" s="16">
        <v>26045</v>
      </c>
      <c r="K32" s="16">
        <v>30137</v>
      </c>
      <c r="L32" s="16">
        <v>29309</v>
      </c>
      <c r="M32" s="16">
        <v>28031</v>
      </c>
      <c r="N32" s="5">
        <f t="shared" si="0"/>
        <v>328821.51</v>
      </c>
    </row>
    <row r="33" spans="1:14" ht="12.75">
      <c r="A33" t="s">
        <v>9</v>
      </c>
      <c r="B33" s="16">
        <v>36686.54</v>
      </c>
      <c r="C33" s="16">
        <v>37059.22</v>
      </c>
      <c r="D33" s="16">
        <v>38259</v>
      </c>
      <c r="E33" s="16">
        <v>35432.27</v>
      </c>
      <c r="F33" s="16">
        <v>38340</v>
      </c>
      <c r="G33" s="16">
        <v>36521.72</v>
      </c>
      <c r="H33" s="16">
        <v>38511.72</v>
      </c>
      <c r="I33" s="16">
        <v>38877</v>
      </c>
      <c r="J33" s="16">
        <v>36253</v>
      </c>
      <c r="K33" s="16">
        <v>41950</v>
      </c>
      <c r="L33" s="16">
        <v>40796</v>
      </c>
      <c r="M33" s="16">
        <v>39018</v>
      </c>
      <c r="N33" s="5">
        <f t="shared" si="0"/>
        <v>457704.47</v>
      </c>
    </row>
    <row r="34" spans="1:14" ht="12.75">
      <c r="A34" t="s">
        <v>10</v>
      </c>
      <c r="B34" s="16">
        <v>14731.49</v>
      </c>
      <c r="C34" s="16">
        <v>14881.14</v>
      </c>
      <c r="D34" s="16">
        <v>15363</v>
      </c>
      <c r="E34" s="16">
        <v>14227.84</v>
      </c>
      <c r="F34" s="16">
        <v>15395</v>
      </c>
      <c r="G34" s="16">
        <v>14665.31</v>
      </c>
      <c r="H34" s="16">
        <v>15464.39</v>
      </c>
      <c r="I34" s="16">
        <v>15611</v>
      </c>
      <c r="J34" s="16">
        <v>14558</v>
      </c>
      <c r="K34" s="16">
        <v>16845</v>
      </c>
      <c r="L34" s="16">
        <v>16382</v>
      </c>
      <c r="M34" s="16">
        <v>15668</v>
      </c>
      <c r="N34" s="5">
        <f t="shared" si="0"/>
        <v>183792.16999999998</v>
      </c>
    </row>
    <row r="35" spans="1:14" ht="12.75">
      <c r="A35" t="s">
        <v>11</v>
      </c>
      <c r="B35" s="16">
        <v>32100.72</v>
      </c>
      <c r="C35" s="16">
        <v>32426.82</v>
      </c>
      <c r="D35" s="16">
        <v>33477</v>
      </c>
      <c r="E35" s="16">
        <v>31003.24</v>
      </c>
      <c r="F35" s="16">
        <v>33547</v>
      </c>
      <c r="G35" s="16">
        <v>31956.5</v>
      </c>
      <c r="H35" s="16">
        <v>33697.75</v>
      </c>
      <c r="I35" s="16">
        <v>34018</v>
      </c>
      <c r="J35" s="16">
        <v>31722</v>
      </c>
      <c r="K35" s="16">
        <v>36706</v>
      </c>
      <c r="L35" s="16">
        <v>35697</v>
      </c>
      <c r="M35" s="16">
        <v>34141</v>
      </c>
      <c r="N35" s="5">
        <f t="shared" si="0"/>
        <v>400493.03</v>
      </c>
    </row>
    <row r="36" spans="1:14" ht="12.75">
      <c r="A36" t="s">
        <v>48</v>
      </c>
      <c r="B36" s="16">
        <v>23241.92</v>
      </c>
      <c r="C36" s="16">
        <v>23478.02</v>
      </c>
      <c r="D36" s="16">
        <v>24238</v>
      </c>
      <c r="E36" s="16">
        <v>22447.31</v>
      </c>
      <c r="F36" s="16">
        <v>24289</v>
      </c>
      <c r="G36" s="16">
        <v>23137.5</v>
      </c>
      <c r="H36" s="16">
        <v>24398.22</v>
      </c>
      <c r="I36" s="16">
        <v>24630</v>
      </c>
      <c r="J36" s="16">
        <v>22968</v>
      </c>
      <c r="K36" s="16">
        <v>26576</v>
      </c>
      <c r="L36" s="16">
        <v>25846</v>
      </c>
      <c r="M36" s="16">
        <v>24719</v>
      </c>
      <c r="N36" s="5">
        <f t="shared" si="0"/>
        <v>289968.97</v>
      </c>
    </row>
    <row r="37" spans="1:14" ht="12.75">
      <c r="A37" t="s">
        <v>12</v>
      </c>
      <c r="B37" s="16">
        <v>31254.65</v>
      </c>
      <c r="C37" s="16">
        <v>31572.16</v>
      </c>
      <c r="D37" s="16">
        <v>32595</v>
      </c>
      <c r="E37" s="16">
        <v>30186.1</v>
      </c>
      <c r="F37" s="16">
        <v>32663</v>
      </c>
      <c r="G37" s="16">
        <v>31114.24</v>
      </c>
      <c r="H37" s="16">
        <v>32809.59</v>
      </c>
      <c r="I37" s="16">
        <v>33121</v>
      </c>
      <c r="J37" s="16">
        <v>30886</v>
      </c>
      <c r="K37" s="16">
        <v>35739</v>
      </c>
      <c r="L37" s="16">
        <v>34756</v>
      </c>
      <c r="M37" s="16">
        <v>33241</v>
      </c>
      <c r="N37" s="5">
        <f t="shared" si="0"/>
        <v>389937.74</v>
      </c>
    </row>
    <row r="38" spans="1:14" ht="12.75">
      <c r="A38" t="s">
        <v>13</v>
      </c>
      <c r="B38" s="16">
        <v>27010.11</v>
      </c>
      <c r="C38" s="16">
        <v>27284.49</v>
      </c>
      <c r="D38" s="16">
        <v>28168</v>
      </c>
      <c r="E38" s="16">
        <v>26086.67</v>
      </c>
      <c r="F38" s="16">
        <v>28227</v>
      </c>
      <c r="G38" s="16">
        <v>26888.75</v>
      </c>
      <c r="H38" s="16">
        <v>28353.88</v>
      </c>
      <c r="I38" s="16">
        <v>28623</v>
      </c>
      <c r="J38" s="16">
        <v>26691</v>
      </c>
      <c r="K38" s="16">
        <v>30885</v>
      </c>
      <c r="L38" s="16">
        <v>30036</v>
      </c>
      <c r="M38" s="16">
        <v>28727</v>
      </c>
      <c r="N38" s="5">
        <f t="shared" si="0"/>
        <v>336980.9</v>
      </c>
    </row>
    <row r="39" spans="1:14" ht="12.75">
      <c r="A39" t="s">
        <v>14</v>
      </c>
      <c r="B39" s="16">
        <v>47628.51</v>
      </c>
      <c r="C39" s="16">
        <v>48112.35</v>
      </c>
      <c r="D39" s="16">
        <v>49670</v>
      </c>
      <c r="E39" s="16">
        <v>46000.16</v>
      </c>
      <c r="F39" s="16">
        <v>49775</v>
      </c>
      <c r="G39" s="16">
        <v>47414.53</v>
      </c>
      <c r="H39" s="16">
        <v>49998.05</v>
      </c>
      <c r="I39" s="16">
        <v>50473</v>
      </c>
      <c r="J39" s="16">
        <v>47066</v>
      </c>
      <c r="K39" s="16">
        <v>54462</v>
      </c>
      <c r="L39" s="16">
        <v>52964</v>
      </c>
      <c r="M39" s="16">
        <v>50656</v>
      </c>
      <c r="N39" s="5">
        <f t="shared" si="0"/>
        <v>594219.6</v>
      </c>
    </row>
    <row r="40" spans="1:14" ht="12.75">
      <c r="A40" t="s">
        <v>49</v>
      </c>
      <c r="B40" s="16">
        <v>59658.28</v>
      </c>
      <c r="C40" s="16">
        <v>60264.33</v>
      </c>
      <c r="D40" s="16">
        <v>62216</v>
      </c>
      <c r="E40" s="16">
        <v>57618.64</v>
      </c>
      <c r="F40" s="16">
        <v>62347</v>
      </c>
      <c r="G40" s="16">
        <v>59390.25</v>
      </c>
      <c r="H40" s="16">
        <v>62626.31</v>
      </c>
      <c r="I40" s="16">
        <v>63221</v>
      </c>
      <c r="J40" s="16">
        <v>58954</v>
      </c>
      <c r="K40" s="16">
        <v>68218</v>
      </c>
      <c r="L40" s="16">
        <v>66342</v>
      </c>
      <c r="M40" s="16">
        <v>63450</v>
      </c>
      <c r="N40" s="5">
        <f t="shared" si="0"/>
        <v>744305.81</v>
      </c>
    </row>
    <row r="41" spans="1:14" ht="12.75">
      <c r="A41" t="s">
        <v>15</v>
      </c>
      <c r="B41" s="16">
        <v>60881.17</v>
      </c>
      <c r="C41" s="16">
        <v>61499.63</v>
      </c>
      <c r="D41" s="16">
        <v>63491</v>
      </c>
      <c r="E41" s="16">
        <v>58799.72</v>
      </c>
      <c r="F41" s="16">
        <v>63625</v>
      </c>
      <c r="G41" s="16">
        <v>60607.64</v>
      </c>
      <c r="H41" s="16">
        <v>63910.03</v>
      </c>
      <c r="I41" s="16">
        <v>64517</v>
      </c>
      <c r="J41" s="16">
        <v>60163</v>
      </c>
      <c r="K41" s="16">
        <v>69616</v>
      </c>
      <c r="L41" s="16">
        <v>67702</v>
      </c>
      <c r="M41" s="16">
        <v>64751</v>
      </c>
      <c r="N41" s="5">
        <f t="shared" si="0"/>
        <v>759563.1900000001</v>
      </c>
    </row>
    <row r="42" spans="1:14" ht="12.75">
      <c r="A42" t="s">
        <v>50</v>
      </c>
      <c r="B42" s="16">
        <v>392624.15</v>
      </c>
      <c r="C42" s="16">
        <v>396612.67</v>
      </c>
      <c r="D42" s="16">
        <v>409456</v>
      </c>
      <c r="E42" s="16">
        <v>379200.84</v>
      </c>
      <c r="F42" s="16">
        <v>410319</v>
      </c>
      <c r="G42" s="16">
        <v>390860.22</v>
      </c>
      <c r="H42" s="16">
        <v>412157.41</v>
      </c>
      <c r="I42" s="16">
        <v>416072</v>
      </c>
      <c r="J42" s="16">
        <v>387990</v>
      </c>
      <c r="K42" s="16">
        <v>448954</v>
      </c>
      <c r="L42" s="16">
        <v>436609</v>
      </c>
      <c r="M42" s="16">
        <v>417579</v>
      </c>
      <c r="N42" s="5">
        <f t="shared" si="0"/>
        <v>4898434.29</v>
      </c>
    </row>
    <row r="43" spans="1:14" ht="12.75">
      <c r="A43" t="s">
        <v>16</v>
      </c>
      <c r="B43" s="16">
        <v>20845.92</v>
      </c>
      <c r="C43" s="16">
        <v>21057.68</v>
      </c>
      <c r="D43" s="16">
        <v>21740</v>
      </c>
      <c r="E43" s="16">
        <v>20133.22</v>
      </c>
      <c r="F43" s="16">
        <v>21785</v>
      </c>
      <c r="G43" s="16">
        <v>20752.26</v>
      </c>
      <c r="H43" s="16">
        <v>21883.01</v>
      </c>
      <c r="I43" s="16">
        <v>22091</v>
      </c>
      <c r="J43" s="16">
        <v>20600</v>
      </c>
      <c r="K43" s="16">
        <v>23837</v>
      </c>
      <c r="L43" s="16">
        <v>23181</v>
      </c>
      <c r="M43" s="16">
        <v>22171</v>
      </c>
      <c r="N43" s="5">
        <f t="shared" si="0"/>
        <v>260077.09</v>
      </c>
    </row>
    <row r="44" spans="1:14" ht="12.75">
      <c r="A44" t="s">
        <v>51</v>
      </c>
      <c r="B44" s="16">
        <v>57475.57</v>
      </c>
      <c r="C44" s="16">
        <v>58059.45</v>
      </c>
      <c r="D44" s="16">
        <v>59940</v>
      </c>
      <c r="E44" s="16">
        <v>55510.56</v>
      </c>
      <c r="F44" s="16">
        <v>60066</v>
      </c>
      <c r="G44" s="16">
        <v>57217.36</v>
      </c>
      <c r="H44" s="16">
        <v>60335.01</v>
      </c>
      <c r="I44" s="16">
        <v>60908</v>
      </c>
      <c r="J44" s="16">
        <v>56797</v>
      </c>
      <c r="K44" s="16">
        <v>65722</v>
      </c>
      <c r="L44" s="16">
        <v>63914</v>
      </c>
      <c r="M44" s="16">
        <v>61129</v>
      </c>
      <c r="N44" s="5">
        <f t="shared" si="0"/>
        <v>717073.95</v>
      </c>
    </row>
    <row r="45" spans="1:14" ht="12.75">
      <c r="A45" t="s">
        <v>17</v>
      </c>
      <c r="B45" s="16">
        <v>51105.2</v>
      </c>
      <c r="C45" s="16">
        <v>51624.36</v>
      </c>
      <c r="D45" s="16">
        <v>53296</v>
      </c>
      <c r="E45" s="16">
        <v>49357.98</v>
      </c>
      <c r="F45" s="16">
        <v>53408</v>
      </c>
      <c r="G45" s="16">
        <v>50875.59</v>
      </c>
      <c r="H45" s="16">
        <v>53647.71</v>
      </c>
      <c r="I45" s="16">
        <v>54157</v>
      </c>
      <c r="J45" s="16">
        <v>50502</v>
      </c>
      <c r="K45" s="16">
        <v>58437</v>
      </c>
      <c r="L45" s="16">
        <v>56830</v>
      </c>
      <c r="M45" s="16">
        <v>54353</v>
      </c>
      <c r="N45" s="5">
        <f t="shared" si="0"/>
        <v>637593.8400000001</v>
      </c>
    </row>
    <row r="46" spans="1:14" ht="12.75">
      <c r="A46" t="s">
        <v>18</v>
      </c>
      <c r="B46" s="16">
        <v>23583.19</v>
      </c>
      <c r="C46" s="16">
        <v>23822.76</v>
      </c>
      <c r="D46" s="16">
        <v>24594</v>
      </c>
      <c r="E46" s="16">
        <v>22776.91</v>
      </c>
      <c r="F46" s="16">
        <v>24646</v>
      </c>
      <c r="G46" s="16">
        <v>23477.24</v>
      </c>
      <c r="H46" s="16">
        <v>24756.46</v>
      </c>
      <c r="I46" s="16">
        <v>24992</v>
      </c>
      <c r="J46" s="16">
        <v>23305</v>
      </c>
      <c r="K46" s="16">
        <v>26967</v>
      </c>
      <c r="L46" s="16">
        <v>26225</v>
      </c>
      <c r="M46" s="16">
        <v>25082</v>
      </c>
      <c r="N46" s="5">
        <f t="shared" si="0"/>
        <v>294227.56</v>
      </c>
    </row>
    <row r="47" spans="1:14" ht="12.75">
      <c r="A47" t="s">
        <v>19</v>
      </c>
      <c r="B47" s="16">
        <v>18457.03</v>
      </c>
      <c r="C47" s="16">
        <v>18644.52</v>
      </c>
      <c r="D47" s="16">
        <v>19248</v>
      </c>
      <c r="E47" s="16">
        <v>17826</v>
      </c>
      <c r="F47" s="16">
        <v>19289</v>
      </c>
      <c r="G47" s="16">
        <v>18374.11</v>
      </c>
      <c r="H47" s="16">
        <v>19375.27</v>
      </c>
      <c r="I47" s="16">
        <v>19559</v>
      </c>
      <c r="J47" s="16">
        <v>18239</v>
      </c>
      <c r="K47" s="16">
        <v>21105</v>
      </c>
      <c r="L47" s="16">
        <v>20525</v>
      </c>
      <c r="M47" s="16">
        <v>19630</v>
      </c>
      <c r="N47" s="5">
        <f t="shared" si="0"/>
        <v>230271.93</v>
      </c>
    </row>
    <row r="48" spans="1:14" ht="12.75">
      <c r="A48" t="s">
        <v>52</v>
      </c>
      <c r="B48" s="16">
        <v>115633.69</v>
      </c>
      <c r="C48" s="16">
        <v>116808.37</v>
      </c>
      <c r="D48" s="16">
        <v>120591</v>
      </c>
      <c r="E48" s="16">
        <v>111680.32</v>
      </c>
      <c r="F48" s="16">
        <v>120845</v>
      </c>
      <c r="G48" s="16">
        <v>115114.19</v>
      </c>
      <c r="H48" s="16">
        <v>121386.52</v>
      </c>
      <c r="I48" s="16">
        <v>122539</v>
      </c>
      <c r="J48" s="16">
        <v>114269</v>
      </c>
      <c r="K48" s="16">
        <v>132224</v>
      </c>
      <c r="L48" s="16">
        <v>128588</v>
      </c>
      <c r="M48" s="16">
        <v>122983</v>
      </c>
      <c r="N48" s="5">
        <f t="shared" si="0"/>
        <v>1442662.09</v>
      </c>
    </row>
    <row r="49" spans="1:14" ht="12.75">
      <c r="A49" t="s">
        <v>53</v>
      </c>
      <c r="B49" s="16">
        <v>204513.22</v>
      </c>
      <c r="C49" s="16">
        <v>206590.79</v>
      </c>
      <c r="D49" s="16">
        <v>213281</v>
      </c>
      <c r="E49" s="16">
        <v>197521.18</v>
      </c>
      <c r="F49" s="16">
        <v>213730</v>
      </c>
      <c r="G49" s="16">
        <v>203594.41</v>
      </c>
      <c r="H49" s="16">
        <v>214687.87</v>
      </c>
      <c r="I49" s="16">
        <v>216727</v>
      </c>
      <c r="J49" s="16">
        <v>202099</v>
      </c>
      <c r="K49" s="16">
        <v>233855</v>
      </c>
      <c r="L49" s="16">
        <v>227424</v>
      </c>
      <c r="M49" s="16">
        <v>217512</v>
      </c>
      <c r="N49" s="5">
        <f t="shared" si="0"/>
        <v>2551535.4699999997</v>
      </c>
    </row>
    <row r="50" spans="1:14" ht="12.75">
      <c r="A50" t="s">
        <v>54</v>
      </c>
      <c r="B50" s="16">
        <v>97361.52</v>
      </c>
      <c r="C50" s="16">
        <v>98350.58</v>
      </c>
      <c r="D50" s="16">
        <v>101535</v>
      </c>
      <c r="E50" s="16">
        <v>94032.86</v>
      </c>
      <c r="F50" s="16">
        <v>101749</v>
      </c>
      <c r="G50" s="16">
        <v>96924.1</v>
      </c>
      <c r="H50" s="16">
        <v>102205.3</v>
      </c>
      <c r="I50" s="16">
        <v>103176</v>
      </c>
      <c r="J50" s="16">
        <v>96212</v>
      </c>
      <c r="K50" s="16">
        <v>111330</v>
      </c>
      <c r="L50" s="16">
        <v>108269</v>
      </c>
      <c r="M50" s="16">
        <v>103550</v>
      </c>
      <c r="N50" s="5">
        <f t="shared" si="0"/>
        <v>1214695.3599999999</v>
      </c>
    </row>
    <row r="51" spans="1:14" ht="12.75">
      <c r="A51" t="s">
        <v>20</v>
      </c>
      <c r="B51" s="16">
        <v>46853.54</v>
      </c>
      <c r="C51" s="16">
        <v>47329.5</v>
      </c>
      <c r="D51" s="16">
        <v>48862</v>
      </c>
      <c r="E51" s="16">
        <v>45251.68</v>
      </c>
      <c r="F51" s="16">
        <v>48965</v>
      </c>
      <c r="G51" s="16">
        <v>46643.05</v>
      </c>
      <c r="H51" s="16">
        <v>49184.53</v>
      </c>
      <c r="I51" s="16">
        <v>49652</v>
      </c>
      <c r="J51" s="16">
        <v>46300</v>
      </c>
      <c r="K51" s="16">
        <v>53576</v>
      </c>
      <c r="L51" s="16">
        <v>52102</v>
      </c>
      <c r="M51" s="16">
        <v>49832</v>
      </c>
      <c r="N51" s="5">
        <f t="shared" si="0"/>
        <v>584551.3</v>
      </c>
    </row>
    <row r="52" spans="1:14" ht="12.75">
      <c r="A52" t="s">
        <v>21</v>
      </c>
      <c r="B52" s="16">
        <v>27230.51</v>
      </c>
      <c r="C52" s="16">
        <v>27507.13</v>
      </c>
      <c r="D52" s="16">
        <v>28398</v>
      </c>
      <c r="E52" s="16">
        <v>26299.54</v>
      </c>
      <c r="F52" s="16">
        <v>28458</v>
      </c>
      <c r="G52" s="16">
        <v>27108.17</v>
      </c>
      <c r="H52" s="16">
        <v>28585.24</v>
      </c>
      <c r="I52" s="16">
        <v>28857</v>
      </c>
      <c r="J52" s="16">
        <v>26909</v>
      </c>
      <c r="K52" s="16">
        <v>31137</v>
      </c>
      <c r="L52" s="16">
        <v>30281</v>
      </c>
      <c r="M52" s="16">
        <v>28961</v>
      </c>
      <c r="N52" s="5">
        <f t="shared" si="0"/>
        <v>339731.58999999997</v>
      </c>
    </row>
    <row r="53" spans="1:14" ht="12.75">
      <c r="A53" t="s">
        <v>22</v>
      </c>
      <c r="B53" s="16">
        <v>33821.29</v>
      </c>
      <c r="C53" s="16">
        <v>34164.87</v>
      </c>
      <c r="D53" s="16">
        <v>35271</v>
      </c>
      <c r="E53" s="16">
        <v>32664.99</v>
      </c>
      <c r="F53" s="16">
        <v>35346</v>
      </c>
      <c r="G53" s="16">
        <v>33669.35</v>
      </c>
      <c r="H53" s="16">
        <v>35503.91</v>
      </c>
      <c r="I53" s="16">
        <v>35841</v>
      </c>
      <c r="J53" s="16">
        <v>33422</v>
      </c>
      <c r="K53" s="16">
        <v>38674</v>
      </c>
      <c r="L53" s="16">
        <v>37610</v>
      </c>
      <c r="M53" s="16">
        <v>35971</v>
      </c>
      <c r="N53" s="5">
        <f t="shared" si="0"/>
        <v>421959.41000000003</v>
      </c>
    </row>
    <row r="54" spans="1:14" ht="12.75">
      <c r="A54" t="s">
        <v>55</v>
      </c>
      <c r="B54" s="16">
        <v>114261.5</v>
      </c>
      <c r="C54" s="16">
        <v>115422.24</v>
      </c>
      <c r="D54" s="16">
        <v>119160</v>
      </c>
      <c r="E54" s="16">
        <v>110355.05</v>
      </c>
      <c r="F54" s="16">
        <v>119411</v>
      </c>
      <c r="G54" s="16">
        <v>113748.16</v>
      </c>
      <c r="H54" s="16">
        <v>119946.07</v>
      </c>
      <c r="I54" s="16">
        <v>121085</v>
      </c>
      <c r="J54" s="16">
        <v>112913</v>
      </c>
      <c r="K54" s="16">
        <v>130655</v>
      </c>
      <c r="L54" s="16">
        <v>127062</v>
      </c>
      <c r="M54" s="16">
        <v>121524</v>
      </c>
      <c r="N54" s="5">
        <f t="shared" si="0"/>
        <v>1425543.02</v>
      </c>
    </row>
    <row r="55" spans="1:14" ht="12.75">
      <c r="A55" t="s">
        <v>23</v>
      </c>
      <c r="B55" s="16">
        <v>151907.86</v>
      </c>
      <c r="C55" s="16">
        <v>153451.02</v>
      </c>
      <c r="D55" s="16">
        <v>158420</v>
      </c>
      <c r="E55" s="16">
        <v>146714.32</v>
      </c>
      <c r="F55" s="16">
        <v>158754</v>
      </c>
      <c r="G55" s="16">
        <v>151225.39</v>
      </c>
      <c r="H55" s="16">
        <v>159465.36</v>
      </c>
      <c r="I55" s="16">
        <v>160980</v>
      </c>
      <c r="J55" s="16">
        <v>150115</v>
      </c>
      <c r="K55" s="16">
        <v>173702</v>
      </c>
      <c r="L55" s="16">
        <v>168926</v>
      </c>
      <c r="M55" s="16">
        <v>161563</v>
      </c>
      <c r="N55" s="5">
        <f t="shared" si="0"/>
        <v>1895223.95</v>
      </c>
    </row>
    <row r="56" spans="1:14" ht="12.75">
      <c r="A56" t="s">
        <v>24</v>
      </c>
      <c r="B56" s="16">
        <v>63462.02</v>
      </c>
      <c r="C56" s="16">
        <v>64106.7</v>
      </c>
      <c r="D56" s="16">
        <v>66183</v>
      </c>
      <c r="E56" s="16">
        <v>61292.33</v>
      </c>
      <c r="F56" s="16">
        <v>66322</v>
      </c>
      <c r="G56" s="16">
        <v>63176.91</v>
      </c>
      <c r="H56" s="16">
        <v>66619.29</v>
      </c>
      <c r="I56" s="16">
        <v>67252</v>
      </c>
      <c r="J56" s="16">
        <v>62713</v>
      </c>
      <c r="K56" s="16">
        <v>72567</v>
      </c>
      <c r="L56" s="16">
        <v>70572</v>
      </c>
      <c r="M56" s="16">
        <v>67496</v>
      </c>
      <c r="N56" s="5">
        <f t="shared" si="0"/>
        <v>791762.25</v>
      </c>
    </row>
    <row r="57" spans="1:14" ht="12.75">
      <c r="A57" t="s">
        <v>56</v>
      </c>
      <c r="B57" s="16">
        <v>84151.52</v>
      </c>
      <c r="C57" s="16">
        <v>85006.38</v>
      </c>
      <c r="D57" s="16">
        <v>87759</v>
      </c>
      <c r="E57" s="16">
        <v>81274.49</v>
      </c>
      <c r="F57" s="16">
        <v>87944</v>
      </c>
      <c r="G57" s="16">
        <v>83773.46</v>
      </c>
      <c r="H57" s="16">
        <v>88338.1</v>
      </c>
      <c r="I57" s="16">
        <v>89177</v>
      </c>
      <c r="J57" s="16">
        <v>83158</v>
      </c>
      <c r="K57" s="16">
        <v>96225</v>
      </c>
      <c r="L57" s="16">
        <v>93579</v>
      </c>
      <c r="M57" s="16">
        <v>89500</v>
      </c>
      <c r="N57" s="5">
        <f t="shared" si="0"/>
        <v>1049885.9500000002</v>
      </c>
    </row>
    <row r="58" spans="1:14" ht="12.75">
      <c r="A58" t="s">
        <v>57</v>
      </c>
      <c r="B58" s="16">
        <v>41613.62</v>
      </c>
      <c r="C58" s="16">
        <v>42036.36</v>
      </c>
      <c r="D58" s="16">
        <v>43398</v>
      </c>
      <c r="E58" s="16">
        <v>40190.91</v>
      </c>
      <c r="F58" s="16">
        <v>43489</v>
      </c>
      <c r="G58" s="16">
        <v>41426.67</v>
      </c>
      <c r="H58" s="16">
        <v>43683.92</v>
      </c>
      <c r="I58" s="16">
        <v>44099</v>
      </c>
      <c r="J58" s="16">
        <v>41122</v>
      </c>
      <c r="K58" s="16">
        <v>47584</v>
      </c>
      <c r="L58" s="16">
        <v>46276</v>
      </c>
      <c r="M58" s="16">
        <v>44259</v>
      </c>
      <c r="N58" s="5">
        <f t="shared" si="0"/>
        <v>519178.48</v>
      </c>
    </row>
    <row r="59" spans="1:14" ht="12.75">
      <c r="A59" t="s">
        <v>58</v>
      </c>
      <c r="B59" s="16">
        <v>84393.25</v>
      </c>
      <c r="C59" s="16">
        <v>85250.57</v>
      </c>
      <c r="D59" s="16">
        <v>88011</v>
      </c>
      <c r="E59" s="16">
        <v>81507.96</v>
      </c>
      <c r="F59" s="16">
        <v>88197</v>
      </c>
      <c r="G59" s="16">
        <v>84014.11</v>
      </c>
      <c r="H59" s="16">
        <v>88591.86</v>
      </c>
      <c r="I59" s="16">
        <v>89433</v>
      </c>
      <c r="J59" s="16">
        <v>83397</v>
      </c>
      <c r="K59" s="16">
        <v>96501</v>
      </c>
      <c r="L59" s="16">
        <v>93848</v>
      </c>
      <c r="M59" s="16">
        <v>89757</v>
      </c>
      <c r="N59" s="5">
        <f t="shared" si="0"/>
        <v>1052901.75</v>
      </c>
    </row>
    <row r="60" spans="1:14" ht="12.75">
      <c r="A60" t="s">
        <v>25</v>
      </c>
      <c r="B60" s="16">
        <v>41713.16</v>
      </c>
      <c r="C60" s="16">
        <v>42136.91</v>
      </c>
      <c r="D60" s="16">
        <v>43501</v>
      </c>
      <c r="E60" s="16">
        <v>40287.05</v>
      </c>
      <c r="F60" s="16">
        <v>43593</v>
      </c>
      <c r="G60" s="16">
        <v>41525.76</v>
      </c>
      <c r="H60" s="16">
        <v>43788.41</v>
      </c>
      <c r="I60" s="16">
        <v>44204</v>
      </c>
      <c r="J60" s="16">
        <v>41221</v>
      </c>
      <c r="K60" s="16">
        <v>47698</v>
      </c>
      <c r="L60" s="16">
        <v>46386</v>
      </c>
      <c r="M60" s="16">
        <v>44364</v>
      </c>
      <c r="N60" s="5">
        <f t="shared" si="0"/>
        <v>520418.29000000004</v>
      </c>
    </row>
    <row r="61" spans="1:14" ht="12.75">
      <c r="A61" t="s">
        <v>59</v>
      </c>
      <c r="B61" s="16">
        <v>401845.55</v>
      </c>
      <c r="C61" s="16">
        <v>405927.75</v>
      </c>
      <c r="D61" s="16">
        <v>419073</v>
      </c>
      <c r="E61" s="16">
        <v>388106.98</v>
      </c>
      <c r="F61" s="16">
        <v>419956</v>
      </c>
      <c r="G61" s="16">
        <v>400040.19</v>
      </c>
      <c r="H61" s="16">
        <v>421837.58</v>
      </c>
      <c r="I61" s="16">
        <v>425844</v>
      </c>
      <c r="J61" s="16">
        <v>397102</v>
      </c>
      <c r="K61" s="16">
        <v>459499</v>
      </c>
      <c r="L61" s="16">
        <v>446863</v>
      </c>
      <c r="M61" s="16">
        <v>427387</v>
      </c>
      <c r="N61" s="5">
        <f t="shared" si="0"/>
        <v>5013482.050000001</v>
      </c>
    </row>
    <row r="62" spans="1:14" ht="12.75">
      <c r="A62" t="s">
        <v>60</v>
      </c>
      <c r="B62" s="16">
        <v>140432.65</v>
      </c>
      <c r="C62" s="16">
        <v>141859.25</v>
      </c>
      <c r="D62" s="16">
        <v>146453</v>
      </c>
      <c r="E62" s="16">
        <v>135631.44</v>
      </c>
      <c r="F62" s="16">
        <v>146762</v>
      </c>
      <c r="G62" s="16">
        <v>139801.73</v>
      </c>
      <c r="H62" s="16">
        <v>147419.24</v>
      </c>
      <c r="I62" s="16">
        <v>148819</v>
      </c>
      <c r="J62" s="16">
        <v>138775</v>
      </c>
      <c r="K62" s="16">
        <v>160581</v>
      </c>
      <c r="L62" s="16">
        <v>156165</v>
      </c>
      <c r="M62" s="16">
        <v>149358</v>
      </c>
      <c r="N62" s="5">
        <f t="shared" si="0"/>
        <v>1752057.31</v>
      </c>
    </row>
    <row r="63" spans="1:14" ht="12.75">
      <c r="A63" t="s">
        <v>61</v>
      </c>
      <c r="B63" s="16">
        <v>407284.55</v>
      </c>
      <c r="C63" s="16">
        <v>411421.99</v>
      </c>
      <c r="D63" s="16">
        <v>424745</v>
      </c>
      <c r="E63" s="16">
        <v>393360.01</v>
      </c>
      <c r="F63" s="16">
        <v>425640</v>
      </c>
      <c r="G63" s="16">
        <v>405454.75</v>
      </c>
      <c r="H63" s="16">
        <v>427547.16</v>
      </c>
      <c r="I63" s="16">
        <v>431608</v>
      </c>
      <c r="J63" s="16">
        <v>402477</v>
      </c>
      <c r="K63" s="16">
        <v>465718</v>
      </c>
      <c r="L63" s="16">
        <v>452912</v>
      </c>
      <c r="M63" s="16">
        <v>433171</v>
      </c>
      <c r="N63" s="5">
        <f t="shared" si="0"/>
        <v>5081339.46</v>
      </c>
    </row>
    <row r="64" spans="1:14" ht="12.75">
      <c r="A64" t="s">
        <v>26</v>
      </c>
      <c r="B64" s="16">
        <v>148886.19</v>
      </c>
      <c r="C64" s="16">
        <v>150398.67</v>
      </c>
      <c r="D64" s="16">
        <v>155269</v>
      </c>
      <c r="E64" s="16">
        <v>143795.97</v>
      </c>
      <c r="F64" s="16">
        <v>155596</v>
      </c>
      <c r="G64" s="16">
        <v>148217.29</v>
      </c>
      <c r="H64" s="16">
        <v>156293.36</v>
      </c>
      <c r="I64" s="16">
        <v>157778</v>
      </c>
      <c r="J64" s="16">
        <v>147129</v>
      </c>
      <c r="K64" s="16">
        <v>170247</v>
      </c>
      <c r="L64" s="16">
        <v>165566</v>
      </c>
      <c r="M64" s="16">
        <v>158349</v>
      </c>
      <c r="N64" s="5">
        <f t="shared" si="0"/>
        <v>1857525.48</v>
      </c>
    </row>
    <row r="65" spans="1:14" ht="12.75">
      <c r="A65" t="s">
        <v>62</v>
      </c>
      <c r="B65" s="16">
        <v>242472.41</v>
      </c>
      <c r="C65" s="16">
        <v>244935.59</v>
      </c>
      <c r="D65" s="16">
        <v>252867</v>
      </c>
      <c r="E65" s="16">
        <v>234182.59</v>
      </c>
      <c r="F65" s="16">
        <v>253400</v>
      </c>
      <c r="G65" s="16">
        <v>241383.06</v>
      </c>
      <c r="H65" s="16">
        <v>254535.55</v>
      </c>
      <c r="I65" s="16">
        <v>256953</v>
      </c>
      <c r="J65" s="16">
        <v>239610</v>
      </c>
      <c r="K65" s="16">
        <v>277260</v>
      </c>
      <c r="L65" s="16">
        <v>269636</v>
      </c>
      <c r="M65" s="16">
        <v>257884</v>
      </c>
      <c r="N65" s="5">
        <f t="shared" si="0"/>
        <v>3025119.2</v>
      </c>
    </row>
    <row r="66" spans="1:14" ht="12.75">
      <c r="A66" t="s">
        <v>63</v>
      </c>
      <c r="B66" s="16">
        <v>225920.81</v>
      </c>
      <c r="C66" s="16">
        <v>228215.85</v>
      </c>
      <c r="D66" s="16">
        <v>235606</v>
      </c>
      <c r="E66" s="16">
        <v>218196.87</v>
      </c>
      <c r="F66" s="16">
        <v>236103</v>
      </c>
      <c r="G66" s="16">
        <v>224905.82</v>
      </c>
      <c r="H66" s="16">
        <v>237160.5</v>
      </c>
      <c r="I66" s="16">
        <v>239413</v>
      </c>
      <c r="J66" s="16">
        <v>223254</v>
      </c>
      <c r="K66" s="16">
        <v>258334</v>
      </c>
      <c r="L66" s="16">
        <v>251230</v>
      </c>
      <c r="M66" s="16">
        <v>240280</v>
      </c>
      <c r="N66" s="5">
        <f t="shared" si="0"/>
        <v>2818619.85</v>
      </c>
    </row>
    <row r="67" spans="1:14" ht="12.75">
      <c r="A67" t="s">
        <v>64</v>
      </c>
      <c r="B67" s="16">
        <v>44194.48</v>
      </c>
      <c r="C67" s="16">
        <v>44643.43</v>
      </c>
      <c r="D67" s="16">
        <v>46089</v>
      </c>
      <c r="E67" s="16">
        <v>42683.53</v>
      </c>
      <c r="F67" s="16">
        <v>46186</v>
      </c>
      <c r="G67" s="16">
        <v>43995.93</v>
      </c>
      <c r="H67" s="16">
        <v>46393.17</v>
      </c>
      <c r="I67" s="16">
        <v>46834</v>
      </c>
      <c r="J67" s="16">
        <v>43673</v>
      </c>
      <c r="K67" s="16">
        <v>50535</v>
      </c>
      <c r="L67" s="16">
        <v>49145</v>
      </c>
      <c r="M67" s="16">
        <v>47003</v>
      </c>
      <c r="N67" s="5">
        <f t="shared" si="0"/>
        <v>551375.54</v>
      </c>
    </row>
    <row r="68" spans="1:14" ht="12.75">
      <c r="A68" t="s">
        <v>65</v>
      </c>
      <c r="B68" s="16">
        <v>83561.41</v>
      </c>
      <c r="C68" s="16">
        <v>84410.28</v>
      </c>
      <c r="D68" s="16">
        <v>87144</v>
      </c>
      <c r="E68" s="16">
        <v>80704.55</v>
      </c>
      <c r="F68" s="16">
        <v>87327</v>
      </c>
      <c r="G68" s="16">
        <v>83186</v>
      </c>
      <c r="H68" s="16">
        <v>87718.63</v>
      </c>
      <c r="I68" s="16">
        <v>88552</v>
      </c>
      <c r="J68" s="16">
        <v>82575</v>
      </c>
      <c r="K68" s="16">
        <v>95550</v>
      </c>
      <c r="L68" s="16">
        <v>92923</v>
      </c>
      <c r="M68" s="16">
        <v>88873</v>
      </c>
      <c r="N68" s="5">
        <f t="shared" si="0"/>
        <v>1042524.87</v>
      </c>
    </row>
    <row r="69" spans="1:14" ht="12.75">
      <c r="A69" t="s">
        <v>66</v>
      </c>
      <c r="B69" s="16">
        <v>94126.56</v>
      </c>
      <c r="C69" s="16">
        <v>95082.76</v>
      </c>
      <c r="D69" s="16">
        <v>98162</v>
      </c>
      <c r="E69" s="16">
        <v>90908.49</v>
      </c>
      <c r="F69" s="16">
        <v>98369</v>
      </c>
      <c r="G69" s="16">
        <v>93703.68</v>
      </c>
      <c r="H69" s="16">
        <v>98809.4</v>
      </c>
      <c r="I69" s="16">
        <v>99748</v>
      </c>
      <c r="J69" s="16">
        <v>93015</v>
      </c>
      <c r="K69" s="16">
        <v>107631</v>
      </c>
      <c r="L69" s="16">
        <v>104671</v>
      </c>
      <c r="M69" s="16">
        <v>100109</v>
      </c>
      <c r="N69" s="5">
        <f t="shared" si="0"/>
        <v>1174335.8900000001</v>
      </c>
    </row>
    <row r="70" spans="1:14" ht="12.75">
      <c r="A70" t="s">
        <v>67</v>
      </c>
      <c r="B70" s="16">
        <v>76025.03</v>
      </c>
      <c r="C70" s="16">
        <v>76797.33</v>
      </c>
      <c r="D70" s="16">
        <v>79284</v>
      </c>
      <c r="E70" s="16">
        <v>73425.83</v>
      </c>
      <c r="F70" s="16">
        <v>79451</v>
      </c>
      <c r="G70" s="16">
        <v>75683.47</v>
      </c>
      <c r="H70" s="16">
        <v>79807.31</v>
      </c>
      <c r="I70" s="16">
        <v>80565</v>
      </c>
      <c r="J70" s="16">
        <v>75128</v>
      </c>
      <c r="K70" s="16">
        <v>86932</v>
      </c>
      <c r="L70" s="16">
        <v>84542</v>
      </c>
      <c r="M70" s="16">
        <v>80857</v>
      </c>
      <c r="N70" s="5">
        <f t="shared" si="0"/>
        <v>948497.97</v>
      </c>
    </row>
    <row r="71" spans="1:14" ht="12.75">
      <c r="A71" t="s">
        <v>68</v>
      </c>
      <c r="B71" s="16">
        <v>112811.1</v>
      </c>
      <c r="C71" s="16">
        <v>113957.1</v>
      </c>
      <c r="D71" s="16">
        <v>117647</v>
      </c>
      <c r="E71" s="16">
        <v>108954.23</v>
      </c>
      <c r="F71" s="16">
        <v>117895</v>
      </c>
      <c r="G71" s="16">
        <v>112304.28</v>
      </c>
      <c r="H71" s="16">
        <v>118423.51</v>
      </c>
      <c r="I71" s="16">
        <v>119548</v>
      </c>
      <c r="J71" s="16">
        <v>111479</v>
      </c>
      <c r="K71" s="16">
        <v>128996</v>
      </c>
      <c r="L71" s="16">
        <v>125449</v>
      </c>
      <c r="M71" s="16">
        <v>119981</v>
      </c>
      <c r="N71" s="5">
        <f t="shared" si="0"/>
        <v>1407445.22</v>
      </c>
    </row>
    <row r="72" spans="1:14" ht="12.75">
      <c r="A72" t="s">
        <v>69</v>
      </c>
      <c r="B72" s="16">
        <v>126440.58</v>
      </c>
      <c r="C72" s="16">
        <v>127725.04</v>
      </c>
      <c r="D72" s="16">
        <v>131861</v>
      </c>
      <c r="E72" s="16">
        <v>122117.74</v>
      </c>
      <c r="F72" s="16">
        <v>132139</v>
      </c>
      <c r="G72" s="16">
        <v>125872.52</v>
      </c>
      <c r="H72" s="16">
        <v>132731.06</v>
      </c>
      <c r="I72" s="16">
        <v>133992</v>
      </c>
      <c r="J72" s="16">
        <v>124948</v>
      </c>
      <c r="K72" s="16">
        <v>144581</v>
      </c>
      <c r="L72" s="16">
        <v>140605</v>
      </c>
      <c r="M72" s="16">
        <v>134477</v>
      </c>
      <c r="N72" s="5">
        <f t="shared" si="0"/>
        <v>1577489.94</v>
      </c>
    </row>
    <row r="73" spans="1:14" ht="12.75">
      <c r="A73" t="s">
        <v>27</v>
      </c>
      <c r="B73" s="16">
        <v>56842.8</v>
      </c>
      <c r="C73" s="16">
        <v>57420.24</v>
      </c>
      <c r="D73" s="16">
        <v>59280</v>
      </c>
      <c r="E73" s="16">
        <v>54899.42</v>
      </c>
      <c r="F73" s="16">
        <v>59405</v>
      </c>
      <c r="G73" s="16">
        <v>56587.43</v>
      </c>
      <c r="H73" s="16">
        <v>59670.76</v>
      </c>
      <c r="I73" s="16">
        <v>60238</v>
      </c>
      <c r="J73" s="16">
        <v>56172</v>
      </c>
      <c r="K73" s="16">
        <v>64998</v>
      </c>
      <c r="L73" s="16">
        <v>63211</v>
      </c>
      <c r="M73" s="16">
        <v>60456</v>
      </c>
      <c r="N73" s="5">
        <f t="shared" si="0"/>
        <v>709180.65</v>
      </c>
    </row>
    <row r="74" spans="1:14" ht="12.75">
      <c r="A74" t="s">
        <v>70</v>
      </c>
      <c r="B74" s="16">
        <v>34333.19</v>
      </c>
      <c r="C74" s="16">
        <v>34681.97</v>
      </c>
      <c r="D74" s="16">
        <v>35805</v>
      </c>
      <c r="E74" s="16">
        <v>33159.38</v>
      </c>
      <c r="F74" s="16">
        <v>35881</v>
      </c>
      <c r="G74" s="16">
        <v>34178.95</v>
      </c>
      <c r="H74" s="16">
        <v>36041.29</v>
      </c>
      <c r="I74" s="16">
        <v>36384</v>
      </c>
      <c r="J74" s="16">
        <v>33928</v>
      </c>
      <c r="K74" s="16">
        <v>39259</v>
      </c>
      <c r="L74" s="16">
        <v>38179</v>
      </c>
      <c r="M74" s="16">
        <v>36515</v>
      </c>
      <c r="N74" s="5">
        <f t="shared" si="0"/>
        <v>428345.78</v>
      </c>
    </row>
    <row r="75" spans="1:14" ht="12.75">
      <c r="A75" t="s">
        <v>28</v>
      </c>
      <c r="B75" s="16">
        <v>39566</v>
      </c>
      <c r="C75" s="16">
        <v>39967.93</v>
      </c>
      <c r="D75" s="16">
        <v>41262</v>
      </c>
      <c r="E75" s="16">
        <v>38213.29</v>
      </c>
      <c r="F75" s="16">
        <v>41349</v>
      </c>
      <c r="G75" s="16">
        <v>39388.25</v>
      </c>
      <c r="H75" s="16">
        <v>41534.43</v>
      </c>
      <c r="I75" s="16">
        <v>41929</v>
      </c>
      <c r="J75" s="16">
        <v>39099</v>
      </c>
      <c r="K75" s="16">
        <v>45243</v>
      </c>
      <c r="L75" s="16">
        <v>43998</v>
      </c>
      <c r="M75" s="16">
        <v>42081</v>
      </c>
      <c r="N75" s="5">
        <f t="shared" si="0"/>
        <v>493630.9</v>
      </c>
    </row>
    <row r="76" spans="1:14" ht="12.75">
      <c r="A76" t="s">
        <v>29</v>
      </c>
      <c r="B76" s="16">
        <v>11254.8</v>
      </c>
      <c r="C76" s="16">
        <v>11369.13</v>
      </c>
      <c r="D76" s="16">
        <v>11737</v>
      </c>
      <c r="E76" s="16">
        <v>10870.02</v>
      </c>
      <c r="F76" s="16">
        <v>11762</v>
      </c>
      <c r="G76" s="16">
        <v>11204.24</v>
      </c>
      <c r="H76" s="16">
        <v>11814.74</v>
      </c>
      <c r="I76" s="16">
        <v>11927</v>
      </c>
      <c r="J76" s="16">
        <v>11122</v>
      </c>
      <c r="K76" s="16">
        <v>12870</v>
      </c>
      <c r="L76" s="16">
        <v>12516</v>
      </c>
      <c r="M76" s="16">
        <v>11970</v>
      </c>
      <c r="N76" s="5">
        <f t="shared" si="0"/>
        <v>140416.93</v>
      </c>
    </row>
    <row r="77" spans="1:14" ht="12.75">
      <c r="A77" t="s">
        <v>71</v>
      </c>
      <c r="B77" s="16">
        <v>167599.17</v>
      </c>
      <c r="C77" s="16">
        <v>169301.74</v>
      </c>
      <c r="D77" s="16">
        <v>174784</v>
      </c>
      <c r="E77" s="16">
        <v>161869.18</v>
      </c>
      <c r="F77" s="16">
        <v>175152</v>
      </c>
      <c r="G77" s="16">
        <v>166846.2</v>
      </c>
      <c r="H77" s="16">
        <v>175937.32</v>
      </c>
      <c r="I77" s="16">
        <v>177608</v>
      </c>
      <c r="J77" s="16">
        <v>165621</v>
      </c>
      <c r="K77" s="16">
        <v>191645</v>
      </c>
      <c r="L77" s="16">
        <v>186375</v>
      </c>
      <c r="M77" s="16">
        <v>178252</v>
      </c>
      <c r="N77" s="5">
        <f t="shared" si="0"/>
        <v>2090990.61</v>
      </c>
    </row>
    <row r="78" spans="1:14" ht="12.75">
      <c r="A78" t="s">
        <v>72</v>
      </c>
      <c r="B78" s="16">
        <v>25602.37</v>
      </c>
      <c r="C78" s="16">
        <v>25862.45</v>
      </c>
      <c r="D78" s="16">
        <v>26700</v>
      </c>
      <c r="E78" s="16">
        <v>24727.06</v>
      </c>
      <c r="F78" s="16">
        <v>26756</v>
      </c>
      <c r="G78" s="16">
        <v>25487.35</v>
      </c>
      <c r="H78" s="16">
        <v>26876.1</v>
      </c>
      <c r="I78" s="16">
        <v>27131</v>
      </c>
      <c r="J78" s="16">
        <v>25300</v>
      </c>
      <c r="K78" s="16">
        <v>29276</v>
      </c>
      <c r="L78" s="16">
        <v>28471</v>
      </c>
      <c r="M78" s="16">
        <v>27230</v>
      </c>
      <c r="N78" s="5">
        <f t="shared" si="0"/>
        <v>319419.33</v>
      </c>
    </row>
    <row r="79" spans="1:14" ht="12.75">
      <c r="A79" t="s">
        <v>73</v>
      </c>
      <c r="B79" s="16">
        <v>53785.59</v>
      </c>
      <c r="C79" s="16">
        <v>54331.97</v>
      </c>
      <c r="D79" s="16">
        <v>56091</v>
      </c>
      <c r="E79" s="16">
        <v>51946.74</v>
      </c>
      <c r="F79" s="16">
        <v>56210</v>
      </c>
      <c r="G79" s="16">
        <v>53543.95</v>
      </c>
      <c r="H79" s="16">
        <v>56461.46</v>
      </c>
      <c r="I79" s="16">
        <v>56998</v>
      </c>
      <c r="J79" s="16">
        <v>53151</v>
      </c>
      <c r="K79" s="16">
        <v>61502</v>
      </c>
      <c r="L79" s="16">
        <v>59811</v>
      </c>
      <c r="M79" s="16">
        <v>57204</v>
      </c>
      <c r="N79" s="5">
        <f>SUM(B79:M79)</f>
        <v>671036.71</v>
      </c>
    </row>
    <row r="80" spans="1:14" ht="12.75">
      <c r="A80" t="s">
        <v>30</v>
      </c>
      <c r="B80" s="16">
        <v>25182.89</v>
      </c>
      <c r="C80" s="16">
        <v>25438.71</v>
      </c>
      <c r="D80" s="16">
        <v>26263</v>
      </c>
      <c r="E80" s="16">
        <v>24321.92</v>
      </c>
      <c r="F80" s="16">
        <v>26318</v>
      </c>
      <c r="G80" s="16">
        <v>25069.75</v>
      </c>
      <c r="H80" s="16">
        <v>26435.75</v>
      </c>
      <c r="I80" s="16">
        <v>26687</v>
      </c>
      <c r="J80" s="16">
        <v>24886</v>
      </c>
      <c r="K80" s="16">
        <v>28796</v>
      </c>
      <c r="L80" s="16">
        <v>28004</v>
      </c>
      <c r="M80" s="16">
        <v>26784</v>
      </c>
      <c r="N80" s="5">
        <f>SUM(B80:M80)</f>
        <v>314187.02</v>
      </c>
    </row>
    <row r="81" ht="12.75">
      <c r="A81" t="s">
        <v>1</v>
      </c>
    </row>
    <row r="82" spans="1:14" ht="12.75">
      <c r="A82" t="s">
        <v>31</v>
      </c>
      <c r="B82" s="5">
        <f aca="true" t="shared" si="1" ref="B82:M82">SUM(B14:B80)</f>
        <v>7109793.929999999</v>
      </c>
      <c r="C82" s="5">
        <f t="shared" si="1"/>
        <v>7182019.44</v>
      </c>
      <c r="D82" s="5">
        <f t="shared" si="1"/>
        <v>7414594</v>
      </c>
      <c r="E82" s="5">
        <f t="shared" si="1"/>
        <v>6866719.3100000005</v>
      </c>
      <c r="F82" s="5">
        <f t="shared" si="1"/>
        <v>7430214</v>
      </c>
      <c r="G82" s="5">
        <f t="shared" si="1"/>
        <v>7077851.94</v>
      </c>
      <c r="H82" s="5">
        <f t="shared" si="1"/>
        <v>7463509.91</v>
      </c>
      <c r="I82" s="5">
        <f t="shared" si="1"/>
        <v>7534398</v>
      </c>
      <c r="J82" s="5">
        <f t="shared" si="1"/>
        <v>7025871</v>
      </c>
      <c r="K82" s="5">
        <f t="shared" si="1"/>
        <v>8129848</v>
      </c>
      <c r="L82" s="5">
        <f t="shared" si="1"/>
        <v>7906289</v>
      </c>
      <c r="M82" s="5">
        <f t="shared" si="1"/>
        <v>7561688</v>
      </c>
      <c r="N82" s="5">
        <f>SUM(B82:M82)</f>
        <v>88702796.53</v>
      </c>
    </row>
  </sheetData>
  <sheetProtection/>
  <mergeCells count="6">
    <mergeCell ref="A8:N8"/>
    <mergeCell ref="A7:N7"/>
    <mergeCell ref="A3:N3"/>
    <mergeCell ref="A4:N4"/>
    <mergeCell ref="A5:N5"/>
    <mergeCell ref="A6:N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7"/>
  </sheetPr>
  <dimension ref="A1:Q85"/>
  <sheetViews>
    <sheetView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R73" sqref="R73"/>
    </sheetView>
  </sheetViews>
  <sheetFormatPr defaultColWidth="9.33203125" defaultRowHeight="12.75"/>
  <cols>
    <col min="1" max="1" width="17" style="0" bestFit="1" customWidth="1"/>
    <col min="2" max="2" width="11.83203125" style="0" bestFit="1" customWidth="1"/>
    <col min="3" max="8" width="11.16015625" style="0" bestFit="1" customWidth="1"/>
    <col min="9" max="9" width="11.33203125" style="0" bestFit="1" customWidth="1"/>
    <col min="10" max="12" width="11.16015625" style="0" bestFit="1" customWidth="1"/>
    <col min="13" max="13" width="11.16015625" style="8" bestFit="1" customWidth="1"/>
    <col min="14" max="14" width="12.16015625" style="0" bestFit="1" customWidth="1"/>
  </cols>
  <sheetData>
    <row r="1" spans="1:14" ht="12.75">
      <c r="A1" t="str">
        <f>'SFY 14-15'!A1</f>
        <v>VALIDATED TAX RECEIPTS FOR: JULY 2014 thru June 2015</v>
      </c>
      <c r="F1" s="3"/>
      <c r="G1" s="3"/>
      <c r="N1" t="s">
        <v>84</v>
      </c>
    </row>
    <row r="2" spans="6:7" ht="12.75">
      <c r="F2" s="3"/>
      <c r="G2" s="3"/>
    </row>
    <row r="3" spans="1:14" ht="12.75">
      <c r="A3" s="19" t="s">
        <v>98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2.75">
      <c r="A4" s="19" t="s">
        <v>86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12.75">
      <c r="A5" s="19" t="s">
        <v>34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12.75">
      <c r="A6" s="19" t="s">
        <v>99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12.75">
      <c r="A7" s="19" t="s">
        <v>35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2.75">
      <c r="A8" s="19" t="s">
        <v>96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1" spans="2:14" ht="12.75">
      <c r="B11" s="1">
        <f>'Oil &amp; Gas Severance'!B11</f>
        <v>41821</v>
      </c>
      <c r="C11" s="12">
        <f>'Oil &amp; Gas Severance'!C11</f>
        <v>41852</v>
      </c>
      <c r="D11" s="12">
        <f>'Oil &amp; Gas Severance'!D11</f>
        <v>41883</v>
      </c>
      <c r="E11" s="12">
        <f>'Oil &amp; Gas Severance'!E11</f>
        <v>41913</v>
      </c>
      <c r="F11" s="12">
        <f>'Oil &amp; Gas Severance'!F11</f>
        <v>41944</v>
      </c>
      <c r="G11" s="12">
        <f>'Oil &amp; Gas Severance'!G11</f>
        <v>41974</v>
      </c>
      <c r="H11" s="12">
        <f>'Oil &amp; Gas Severance'!H11</f>
        <v>42005</v>
      </c>
      <c r="I11" s="12">
        <f>'Oil &amp; Gas Severance'!I11</f>
        <v>42036</v>
      </c>
      <c r="J11" s="12">
        <f>'Oil &amp; Gas Severance'!J11</f>
        <v>42064</v>
      </c>
      <c r="K11" s="12">
        <f>'Oil &amp; Gas Severance'!K11</f>
        <v>42095</v>
      </c>
      <c r="L11" s="12">
        <f>'Oil &amp; Gas Severance'!L11</f>
        <v>42125</v>
      </c>
      <c r="M11" s="12">
        <f>'Oil &amp; Gas Severance'!M11</f>
        <v>42156</v>
      </c>
      <c r="N11" s="12" t="str">
        <f>'Oil &amp; Gas Severance'!N11</f>
        <v>SFY14-15</v>
      </c>
    </row>
    <row r="12" ht="12.75">
      <c r="A12" t="s">
        <v>0</v>
      </c>
    </row>
    <row r="13" ht="12.75">
      <c r="A13" t="s">
        <v>1</v>
      </c>
    </row>
    <row r="14" spans="1:17" ht="12.75">
      <c r="A14" t="s">
        <v>37</v>
      </c>
      <c r="B14" s="16">
        <v>40028</v>
      </c>
      <c r="C14" s="16">
        <v>41550</v>
      </c>
      <c r="D14" s="16">
        <v>42504</v>
      </c>
      <c r="E14" s="16">
        <v>39682</v>
      </c>
      <c r="F14" s="16">
        <v>43940</v>
      </c>
      <c r="G14" s="16">
        <v>37692</v>
      </c>
      <c r="H14" s="16">
        <v>43298</v>
      </c>
      <c r="I14" s="16">
        <v>33448</v>
      </c>
      <c r="J14" s="16">
        <v>44329</v>
      </c>
      <c r="K14" s="16">
        <v>45162</v>
      </c>
      <c r="L14" s="16">
        <v>39560</v>
      </c>
      <c r="M14" s="16">
        <v>42530</v>
      </c>
      <c r="N14" s="16">
        <f>SUM(B14:M14)</f>
        <v>493723</v>
      </c>
      <c r="P14" s="18"/>
      <c r="Q14" s="17"/>
    </row>
    <row r="15" spans="1:17" ht="12.75">
      <c r="A15" t="s">
        <v>38</v>
      </c>
      <c r="B15" s="16">
        <v>0</v>
      </c>
      <c r="C15" s="16">
        <v>0</v>
      </c>
      <c r="D15" s="16">
        <v>120</v>
      </c>
      <c r="E15" s="16">
        <v>0</v>
      </c>
      <c r="F15" s="16">
        <v>0</v>
      </c>
      <c r="G15" s="16">
        <v>0</v>
      </c>
      <c r="H15" s="16">
        <v>0</v>
      </c>
      <c r="I15" s="16">
        <v>60</v>
      </c>
      <c r="J15" s="16">
        <v>0</v>
      </c>
      <c r="K15" s="16">
        <v>60</v>
      </c>
      <c r="L15" s="16">
        <v>0</v>
      </c>
      <c r="M15" s="16">
        <v>60</v>
      </c>
      <c r="N15" s="16">
        <f aca="true" t="shared" si="0" ref="N15:N78">SUM(B15:M15)</f>
        <v>300</v>
      </c>
      <c r="P15" s="18"/>
      <c r="Q15" s="17"/>
    </row>
    <row r="16" spans="1:17" ht="12.75">
      <c r="A16" t="s">
        <v>39</v>
      </c>
      <c r="B16" s="16">
        <v>126148</v>
      </c>
      <c r="C16" s="16">
        <v>135804</v>
      </c>
      <c r="D16" s="16">
        <v>118064</v>
      </c>
      <c r="E16" s="16">
        <v>104324</v>
      </c>
      <c r="F16" s="16">
        <v>111268</v>
      </c>
      <c r="G16" s="16">
        <v>86848</v>
      </c>
      <c r="H16" s="16">
        <v>77846</v>
      </c>
      <c r="I16" s="16">
        <v>72554</v>
      </c>
      <c r="J16" s="16">
        <v>84402</v>
      </c>
      <c r="K16" s="16">
        <v>108789</v>
      </c>
      <c r="L16" s="16">
        <v>119709</v>
      </c>
      <c r="M16" s="16">
        <v>135249</v>
      </c>
      <c r="N16" s="16">
        <f t="shared" si="0"/>
        <v>1281005</v>
      </c>
      <c r="P16" s="18"/>
      <c r="Q16" s="17"/>
    </row>
    <row r="17" spans="1:17" ht="12.75">
      <c r="A17" t="s">
        <v>2</v>
      </c>
      <c r="B17" s="16">
        <v>240</v>
      </c>
      <c r="C17" s="16">
        <v>276926</v>
      </c>
      <c r="D17" s="16">
        <v>180</v>
      </c>
      <c r="E17" s="16">
        <v>60</v>
      </c>
      <c r="F17" s="16">
        <v>60</v>
      </c>
      <c r="G17" s="16">
        <v>0</v>
      </c>
      <c r="H17" s="16">
        <v>0</v>
      </c>
      <c r="I17" s="16">
        <v>120</v>
      </c>
      <c r="J17" s="16">
        <v>180</v>
      </c>
      <c r="K17" s="16">
        <v>15770</v>
      </c>
      <c r="L17" s="16">
        <v>120</v>
      </c>
      <c r="M17" s="16">
        <v>180</v>
      </c>
      <c r="N17" s="16">
        <f t="shared" si="0"/>
        <v>293836</v>
      </c>
      <c r="P17" s="18"/>
      <c r="Q17" s="17"/>
    </row>
    <row r="18" spans="1:17" ht="12.75">
      <c r="A18" t="s">
        <v>40</v>
      </c>
      <c r="B18" s="16">
        <v>144958</v>
      </c>
      <c r="C18" s="16">
        <v>158510</v>
      </c>
      <c r="D18" s="16">
        <v>155712</v>
      </c>
      <c r="E18" s="16">
        <v>131810</v>
      </c>
      <c r="F18" s="16">
        <v>153898</v>
      </c>
      <c r="G18" s="16">
        <v>138170</v>
      </c>
      <c r="H18" s="16">
        <v>153966</v>
      </c>
      <c r="I18" s="16">
        <v>156596</v>
      </c>
      <c r="J18" s="16">
        <v>159458</v>
      </c>
      <c r="K18" s="16">
        <v>164626</v>
      </c>
      <c r="L18" s="16">
        <v>169421</v>
      </c>
      <c r="M18" s="16">
        <v>163179</v>
      </c>
      <c r="N18" s="16">
        <f t="shared" si="0"/>
        <v>1850304</v>
      </c>
      <c r="P18" s="18"/>
      <c r="Q18" s="17"/>
    </row>
    <row r="19" spans="1:17" ht="12.75">
      <c r="A19" t="s">
        <v>41</v>
      </c>
      <c r="B19" s="16">
        <v>2033326</v>
      </c>
      <c r="C19" s="16">
        <v>1975394</v>
      </c>
      <c r="D19" s="16">
        <v>2259622</v>
      </c>
      <c r="E19" s="16">
        <v>1787614</v>
      </c>
      <c r="F19" s="16">
        <v>2015314</v>
      </c>
      <c r="G19" s="16">
        <v>2120404</v>
      </c>
      <c r="H19" s="16">
        <v>2391062</v>
      </c>
      <c r="I19" s="16">
        <v>3243656</v>
      </c>
      <c r="J19" s="16">
        <v>3409500</v>
      </c>
      <c r="K19" s="16">
        <v>3172630</v>
      </c>
      <c r="L19" s="16">
        <v>2711351</v>
      </c>
      <c r="M19" s="16">
        <v>2438274</v>
      </c>
      <c r="N19" s="16">
        <f t="shared" si="0"/>
        <v>29558147</v>
      </c>
      <c r="P19" s="18"/>
      <c r="Q19" s="17"/>
    </row>
    <row r="20" spans="1:17" ht="12.75">
      <c r="A20" t="s">
        <v>3</v>
      </c>
      <c r="B20" s="16">
        <v>60</v>
      </c>
      <c r="C20" s="16">
        <v>60</v>
      </c>
      <c r="D20" s="16">
        <v>0</v>
      </c>
      <c r="E20" s="16">
        <v>752</v>
      </c>
      <c r="F20" s="16">
        <v>0</v>
      </c>
      <c r="G20" s="16">
        <v>60</v>
      </c>
      <c r="H20" s="16">
        <v>60</v>
      </c>
      <c r="I20" s="16">
        <v>0</v>
      </c>
      <c r="J20" s="16">
        <v>0</v>
      </c>
      <c r="K20" s="16">
        <v>0</v>
      </c>
      <c r="L20" s="16">
        <v>120</v>
      </c>
      <c r="M20" s="16">
        <v>0</v>
      </c>
      <c r="N20" s="16">
        <f t="shared" si="0"/>
        <v>1112</v>
      </c>
      <c r="P20" s="18"/>
      <c r="Q20" s="17"/>
    </row>
    <row r="21" spans="1:17" ht="12.75">
      <c r="A21" t="s">
        <v>42</v>
      </c>
      <c r="B21" s="16">
        <v>73866</v>
      </c>
      <c r="C21" s="16">
        <v>76396</v>
      </c>
      <c r="D21" s="16">
        <v>62534</v>
      </c>
      <c r="E21" s="16">
        <v>45908</v>
      </c>
      <c r="F21" s="16">
        <v>58926</v>
      </c>
      <c r="G21" s="16">
        <v>71154</v>
      </c>
      <c r="H21" s="16">
        <v>83642</v>
      </c>
      <c r="I21" s="16">
        <v>95426</v>
      </c>
      <c r="J21" s="16">
        <v>43211</v>
      </c>
      <c r="K21" s="16">
        <v>139648</v>
      </c>
      <c r="L21" s="16">
        <v>126372</v>
      </c>
      <c r="M21" s="16">
        <v>99366</v>
      </c>
      <c r="N21" s="16">
        <f t="shared" si="0"/>
        <v>976449</v>
      </c>
      <c r="P21" s="18"/>
      <c r="Q21" s="17"/>
    </row>
    <row r="22" spans="1:17" ht="12.75">
      <c r="A22" t="s">
        <v>43</v>
      </c>
      <c r="B22" s="16">
        <v>15996</v>
      </c>
      <c r="C22" s="16">
        <v>16184</v>
      </c>
      <c r="D22" s="16">
        <v>15506</v>
      </c>
      <c r="E22" s="16">
        <v>14510</v>
      </c>
      <c r="F22" s="16">
        <v>15866</v>
      </c>
      <c r="G22" s="16">
        <v>12866</v>
      </c>
      <c r="H22" s="16">
        <v>24030</v>
      </c>
      <c r="I22" s="16">
        <v>19044</v>
      </c>
      <c r="J22" s="16">
        <v>7330</v>
      </c>
      <c r="K22" s="16">
        <v>22113</v>
      </c>
      <c r="L22" s="16">
        <v>20270</v>
      </c>
      <c r="M22" s="16">
        <v>15816</v>
      </c>
      <c r="N22" s="16">
        <f t="shared" si="0"/>
        <v>199531</v>
      </c>
      <c r="P22" s="18"/>
      <c r="Q22" s="17"/>
    </row>
    <row r="23" spans="1:17" ht="12.75">
      <c r="A23" t="s">
        <v>44</v>
      </c>
      <c r="B23" s="16">
        <v>14632</v>
      </c>
      <c r="C23" s="16">
        <v>11534</v>
      </c>
      <c r="D23" s="16">
        <v>10760</v>
      </c>
      <c r="E23" s="16">
        <v>9098</v>
      </c>
      <c r="F23" s="16">
        <v>9038</v>
      </c>
      <c r="G23" s="16">
        <v>8526</v>
      </c>
      <c r="H23" s="16">
        <v>12152</v>
      </c>
      <c r="I23" s="16">
        <v>9074</v>
      </c>
      <c r="J23" s="16">
        <v>9391</v>
      </c>
      <c r="K23" s="16">
        <v>9160</v>
      </c>
      <c r="L23" s="16">
        <v>8605</v>
      </c>
      <c r="M23" s="16">
        <v>9548.44</v>
      </c>
      <c r="N23" s="16">
        <f t="shared" si="0"/>
        <v>121518.44</v>
      </c>
      <c r="P23" s="18"/>
      <c r="Q23" s="17"/>
    </row>
    <row r="24" spans="1:17" ht="12.75">
      <c r="A24" t="s">
        <v>45</v>
      </c>
      <c r="B24" s="16">
        <v>93432</v>
      </c>
      <c r="C24" s="16">
        <v>98334</v>
      </c>
      <c r="D24" s="16">
        <v>96604</v>
      </c>
      <c r="E24" s="16">
        <v>82526</v>
      </c>
      <c r="F24" s="16">
        <v>96550</v>
      </c>
      <c r="G24" s="16">
        <v>110872</v>
      </c>
      <c r="H24" s="16">
        <v>132504</v>
      </c>
      <c r="I24" s="16">
        <v>154716</v>
      </c>
      <c r="J24" s="16">
        <v>103049</v>
      </c>
      <c r="K24" s="16">
        <v>197194</v>
      </c>
      <c r="L24" s="16">
        <v>166655</v>
      </c>
      <c r="M24" s="16">
        <v>117042</v>
      </c>
      <c r="N24" s="16">
        <f t="shared" si="0"/>
        <v>1449478</v>
      </c>
      <c r="P24" s="18"/>
      <c r="Q24" s="17"/>
    </row>
    <row r="25" spans="1:17" ht="12.75">
      <c r="A25" t="s">
        <v>4</v>
      </c>
      <c r="B25" s="16">
        <v>3380</v>
      </c>
      <c r="C25" s="16">
        <v>4082</v>
      </c>
      <c r="D25" s="16">
        <v>4384</v>
      </c>
      <c r="E25" s="16">
        <v>2850</v>
      </c>
      <c r="F25" s="16">
        <v>3418</v>
      </c>
      <c r="G25" s="16">
        <v>2640</v>
      </c>
      <c r="H25" s="16">
        <v>3792</v>
      </c>
      <c r="I25" s="16">
        <v>4830</v>
      </c>
      <c r="J25" s="16">
        <v>3171</v>
      </c>
      <c r="K25" s="16">
        <v>3772</v>
      </c>
      <c r="L25" s="16">
        <v>3607</v>
      </c>
      <c r="M25" s="16">
        <v>2622</v>
      </c>
      <c r="N25" s="16">
        <f t="shared" si="0"/>
        <v>42548</v>
      </c>
      <c r="P25" s="18"/>
      <c r="Q25" s="17"/>
    </row>
    <row r="26" spans="1:17" ht="12.75">
      <c r="A26" t="s">
        <v>89</v>
      </c>
      <c r="B26" s="16">
        <v>2237462</v>
      </c>
      <c r="C26" s="16">
        <v>2649526</v>
      </c>
      <c r="D26" s="16">
        <v>2979912</v>
      </c>
      <c r="E26" s="16">
        <v>2460410</v>
      </c>
      <c r="F26" s="16">
        <v>2705200</v>
      </c>
      <c r="G26" s="16">
        <v>2646836</v>
      </c>
      <c r="H26" s="16">
        <v>2866230</v>
      </c>
      <c r="I26" s="16">
        <v>3476192</v>
      </c>
      <c r="J26" s="16">
        <v>3697398</v>
      </c>
      <c r="K26" s="16">
        <v>2970668</v>
      </c>
      <c r="L26" s="16">
        <v>2942877</v>
      </c>
      <c r="M26" s="16">
        <v>2857147</v>
      </c>
      <c r="N26" s="16">
        <f t="shared" si="0"/>
        <v>34489858</v>
      </c>
      <c r="P26" s="18"/>
      <c r="Q26" s="17"/>
    </row>
    <row r="27" spans="1:17" ht="12.75">
      <c r="A27" t="s">
        <v>5</v>
      </c>
      <c r="B27" s="16">
        <v>180</v>
      </c>
      <c r="C27" s="16">
        <v>174</v>
      </c>
      <c r="D27" s="16">
        <v>234</v>
      </c>
      <c r="E27" s="16">
        <v>1464</v>
      </c>
      <c r="F27" s="16">
        <v>54</v>
      </c>
      <c r="G27" s="16">
        <v>112</v>
      </c>
      <c r="H27" s="16">
        <v>706</v>
      </c>
      <c r="I27" s="16">
        <v>288</v>
      </c>
      <c r="J27" s="16">
        <v>219</v>
      </c>
      <c r="K27" s="16">
        <v>356</v>
      </c>
      <c r="L27" s="16">
        <v>180</v>
      </c>
      <c r="M27" s="16">
        <v>239</v>
      </c>
      <c r="N27" s="16">
        <f t="shared" si="0"/>
        <v>4206</v>
      </c>
      <c r="P27" s="18"/>
      <c r="Q27" s="17"/>
    </row>
    <row r="28" spans="1:17" ht="12.75">
      <c r="A28" t="s">
        <v>6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f t="shared" si="0"/>
        <v>0</v>
      </c>
      <c r="P28" s="18"/>
      <c r="Q28" s="17"/>
    </row>
    <row r="29" spans="1:17" ht="12.75">
      <c r="A29" t="s">
        <v>46</v>
      </c>
      <c r="B29" s="16">
        <v>751660</v>
      </c>
      <c r="C29" s="16">
        <v>712040</v>
      </c>
      <c r="D29" s="16">
        <v>743302</v>
      </c>
      <c r="E29" s="16">
        <v>683522</v>
      </c>
      <c r="F29" s="16">
        <v>756164</v>
      </c>
      <c r="G29" s="16">
        <v>651002</v>
      </c>
      <c r="H29" s="16">
        <v>699924</v>
      </c>
      <c r="I29" s="16">
        <v>675796</v>
      </c>
      <c r="J29" s="16">
        <v>332033</v>
      </c>
      <c r="K29" s="16">
        <v>818652</v>
      </c>
      <c r="L29" s="16">
        <v>808442</v>
      </c>
      <c r="M29" s="16">
        <v>771844.5</v>
      </c>
      <c r="N29" s="16">
        <f t="shared" si="0"/>
        <v>8404381.5</v>
      </c>
      <c r="P29" s="18"/>
      <c r="Q29" s="17"/>
    </row>
    <row r="30" spans="1:17" ht="12.75">
      <c r="A30" t="s">
        <v>47</v>
      </c>
      <c r="B30" s="16">
        <v>237086</v>
      </c>
      <c r="C30" s="16">
        <v>224944</v>
      </c>
      <c r="D30" s="16">
        <v>208282</v>
      </c>
      <c r="E30" s="16">
        <v>183812</v>
      </c>
      <c r="F30" s="16">
        <v>193576</v>
      </c>
      <c r="G30" s="16">
        <v>156768</v>
      </c>
      <c r="H30" s="16">
        <v>149268</v>
      </c>
      <c r="I30" s="16">
        <v>148904</v>
      </c>
      <c r="J30" s="16">
        <v>155195</v>
      </c>
      <c r="K30" s="16">
        <v>191590</v>
      </c>
      <c r="L30" s="16">
        <v>210327</v>
      </c>
      <c r="M30" s="16">
        <v>220974</v>
      </c>
      <c r="N30" s="16">
        <f t="shared" si="0"/>
        <v>2280726</v>
      </c>
      <c r="P30" s="18"/>
      <c r="Q30" s="17"/>
    </row>
    <row r="31" spans="1:17" ht="12.75">
      <c r="A31" t="s">
        <v>7</v>
      </c>
      <c r="B31" s="16">
        <v>4622</v>
      </c>
      <c r="C31" s="16">
        <v>4782</v>
      </c>
      <c r="D31" s="16">
        <v>5544</v>
      </c>
      <c r="E31" s="16">
        <v>5570</v>
      </c>
      <c r="F31" s="16">
        <v>4244</v>
      </c>
      <c r="G31" s="16">
        <v>2700</v>
      </c>
      <c r="H31" s="16">
        <v>5080</v>
      </c>
      <c r="I31" s="16">
        <v>5026</v>
      </c>
      <c r="J31" s="16">
        <v>4455</v>
      </c>
      <c r="K31" s="16">
        <v>3602</v>
      </c>
      <c r="L31" s="16">
        <v>4920</v>
      </c>
      <c r="M31" s="16">
        <v>4354</v>
      </c>
      <c r="N31" s="16">
        <f t="shared" si="0"/>
        <v>54899</v>
      </c>
      <c r="P31" s="18"/>
      <c r="Q31" s="17"/>
    </row>
    <row r="32" spans="1:17" ht="12.75">
      <c r="A32" t="s">
        <v>8</v>
      </c>
      <c r="B32" s="16">
        <v>170</v>
      </c>
      <c r="C32" s="16">
        <v>78</v>
      </c>
      <c r="D32" s="16">
        <v>60</v>
      </c>
      <c r="E32" s="16">
        <v>68</v>
      </c>
      <c r="F32" s="16">
        <v>62</v>
      </c>
      <c r="G32" s="16">
        <v>172</v>
      </c>
      <c r="H32" s="16">
        <v>62</v>
      </c>
      <c r="I32" s="16">
        <v>46</v>
      </c>
      <c r="J32" s="16">
        <v>63</v>
      </c>
      <c r="K32" s="16">
        <v>66</v>
      </c>
      <c r="L32" s="16">
        <v>96</v>
      </c>
      <c r="M32" s="16">
        <v>180</v>
      </c>
      <c r="N32" s="16">
        <f t="shared" si="0"/>
        <v>1123</v>
      </c>
      <c r="P32" s="18"/>
      <c r="Q32" s="17"/>
    </row>
    <row r="33" spans="1:17" ht="12.75">
      <c r="A33" t="s">
        <v>9</v>
      </c>
      <c r="B33" s="16">
        <v>300</v>
      </c>
      <c r="C33" s="16">
        <v>60</v>
      </c>
      <c r="D33" s="16">
        <v>100</v>
      </c>
      <c r="E33" s="16">
        <v>52</v>
      </c>
      <c r="F33" s="16">
        <v>54</v>
      </c>
      <c r="G33" s="16">
        <v>0</v>
      </c>
      <c r="H33" s="16">
        <v>482</v>
      </c>
      <c r="I33" s="16">
        <v>0</v>
      </c>
      <c r="J33" s="16">
        <v>91</v>
      </c>
      <c r="K33" s="16">
        <v>241</v>
      </c>
      <c r="L33" s="16">
        <v>174</v>
      </c>
      <c r="M33" s="16">
        <v>243</v>
      </c>
      <c r="N33" s="16">
        <f t="shared" si="0"/>
        <v>1797</v>
      </c>
      <c r="P33" s="18"/>
      <c r="Q33" s="17"/>
    </row>
    <row r="34" spans="1:17" ht="12.75">
      <c r="A34" t="s">
        <v>10</v>
      </c>
      <c r="B34" s="16">
        <v>60</v>
      </c>
      <c r="C34" s="16">
        <v>0</v>
      </c>
      <c r="D34" s="16">
        <v>0</v>
      </c>
      <c r="E34" s="16">
        <v>60</v>
      </c>
      <c r="F34" s="16">
        <v>0</v>
      </c>
      <c r="G34" s="16">
        <v>0</v>
      </c>
      <c r="H34" s="16">
        <v>0</v>
      </c>
      <c r="I34" s="16">
        <v>60</v>
      </c>
      <c r="J34" s="16">
        <v>0</v>
      </c>
      <c r="K34" s="16">
        <v>0</v>
      </c>
      <c r="L34" s="16">
        <v>0</v>
      </c>
      <c r="M34" s="16">
        <v>0</v>
      </c>
      <c r="N34" s="16">
        <f t="shared" si="0"/>
        <v>180</v>
      </c>
      <c r="P34" s="18"/>
      <c r="Q34" s="17"/>
    </row>
    <row r="35" spans="1:17" ht="12.75">
      <c r="A35" t="s">
        <v>11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f t="shared" si="0"/>
        <v>0</v>
      </c>
      <c r="P35" s="18"/>
      <c r="Q35" s="17"/>
    </row>
    <row r="36" spans="1:17" ht="12.75">
      <c r="A36" t="s">
        <v>48</v>
      </c>
      <c r="B36" s="16">
        <v>226</v>
      </c>
      <c r="C36" s="16">
        <v>290</v>
      </c>
      <c r="D36" s="16">
        <v>236</v>
      </c>
      <c r="E36" s="16">
        <v>256</v>
      </c>
      <c r="F36" s="16">
        <v>202</v>
      </c>
      <c r="G36" s="16">
        <v>112</v>
      </c>
      <c r="H36" s="16">
        <v>174</v>
      </c>
      <c r="I36" s="16">
        <v>198</v>
      </c>
      <c r="J36" s="16">
        <v>98</v>
      </c>
      <c r="K36" s="16">
        <v>4</v>
      </c>
      <c r="L36" s="16">
        <v>0</v>
      </c>
      <c r="M36" s="16">
        <v>0</v>
      </c>
      <c r="N36" s="16">
        <f t="shared" si="0"/>
        <v>1796</v>
      </c>
      <c r="P36" s="18"/>
      <c r="Q36" s="17"/>
    </row>
    <row r="37" spans="1:17" ht="12.75">
      <c r="A37" t="s">
        <v>12</v>
      </c>
      <c r="B37" s="16">
        <v>0</v>
      </c>
      <c r="C37" s="16">
        <v>0</v>
      </c>
      <c r="D37" s="16">
        <v>0</v>
      </c>
      <c r="E37" s="16">
        <v>60</v>
      </c>
      <c r="F37" s="16">
        <v>60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150</v>
      </c>
      <c r="M37" s="16">
        <v>60</v>
      </c>
      <c r="N37" s="16">
        <f t="shared" si="0"/>
        <v>330</v>
      </c>
      <c r="P37" s="18"/>
      <c r="Q37" s="17"/>
    </row>
    <row r="38" spans="1:17" ht="12.75">
      <c r="A38" t="s">
        <v>13</v>
      </c>
      <c r="B38" s="16">
        <v>120</v>
      </c>
      <c r="C38" s="16">
        <v>180</v>
      </c>
      <c r="D38" s="16">
        <v>130</v>
      </c>
      <c r="E38" s="16">
        <v>180</v>
      </c>
      <c r="F38" s="16">
        <v>0</v>
      </c>
      <c r="G38" s="16">
        <v>60</v>
      </c>
      <c r="H38" s="16">
        <v>60</v>
      </c>
      <c r="I38" s="16">
        <v>0</v>
      </c>
      <c r="J38" s="16">
        <v>0</v>
      </c>
      <c r="K38" s="16">
        <v>60</v>
      </c>
      <c r="L38" s="16">
        <v>120</v>
      </c>
      <c r="M38" s="16">
        <v>0</v>
      </c>
      <c r="N38" s="16">
        <f t="shared" si="0"/>
        <v>910</v>
      </c>
      <c r="P38" s="18"/>
      <c r="Q38" s="17"/>
    </row>
    <row r="39" spans="1:17" ht="12.75">
      <c r="A39" t="s">
        <v>14</v>
      </c>
      <c r="B39" s="16">
        <v>750</v>
      </c>
      <c r="C39" s="16">
        <v>840</v>
      </c>
      <c r="D39" s="16">
        <v>992</v>
      </c>
      <c r="E39" s="16">
        <v>794</v>
      </c>
      <c r="F39" s="16">
        <v>610</v>
      </c>
      <c r="G39" s="16">
        <v>338</v>
      </c>
      <c r="H39" s="16">
        <v>1004</v>
      </c>
      <c r="I39" s="16">
        <v>806</v>
      </c>
      <c r="J39" s="16">
        <v>670</v>
      </c>
      <c r="K39" s="16">
        <v>1110</v>
      </c>
      <c r="L39" s="16">
        <v>1025</v>
      </c>
      <c r="M39" s="16">
        <v>939</v>
      </c>
      <c r="N39" s="16">
        <f t="shared" si="0"/>
        <v>9878</v>
      </c>
      <c r="P39" s="18"/>
      <c r="Q39" s="17"/>
    </row>
    <row r="40" spans="1:17" ht="12.75">
      <c r="A40" t="s">
        <v>49</v>
      </c>
      <c r="B40" s="16">
        <v>34316</v>
      </c>
      <c r="C40" s="16">
        <v>35302</v>
      </c>
      <c r="D40" s="16">
        <v>34780</v>
      </c>
      <c r="E40" s="16">
        <v>31890</v>
      </c>
      <c r="F40" s="16">
        <v>34310</v>
      </c>
      <c r="G40" s="16">
        <v>28860</v>
      </c>
      <c r="H40" s="16">
        <v>36808</v>
      </c>
      <c r="I40" s="16">
        <v>39024</v>
      </c>
      <c r="J40" s="16">
        <v>4841</v>
      </c>
      <c r="K40" s="16">
        <v>42966</v>
      </c>
      <c r="L40" s="16">
        <v>39750</v>
      </c>
      <c r="M40" s="16">
        <v>37886</v>
      </c>
      <c r="N40" s="16">
        <f t="shared" si="0"/>
        <v>400733</v>
      </c>
      <c r="P40" s="18"/>
      <c r="Q40" s="17"/>
    </row>
    <row r="41" spans="1:17" ht="12.75">
      <c r="A41" t="s">
        <v>15</v>
      </c>
      <c r="B41" s="16">
        <v>12650</v>
      </c>
      <c r="C41" s="16">
        <v>11344</v>
      </c>
      <c r="D41" s="16">
        <v>10300</v>
      </c>
      <c r="E41" s="16">
        <v>9858</v>
      </c>
      <c r="F41" s="16">
        <v>10562</v>
      </c>
      <c r="G41" s="16">
        <v>9254</v>
      </c>
      <c r="H41" s="16">
        <v>14312</v>
      </c>
      <c r="I41" s="16">
        <v>13192</v>
      </c>
      <c r="J41" s="16">
        <v>7567</v>
      </c>
      <c r="K41" s="16">
        <v>17026</v>
      </c>
      <c r="L41" s="16">
        <v>13892</v>
      </c>
      <c r="M41" s="16">
        <v>12792</v>
      </c>
      <c r="N41" s="16">
        <f t="shared" si="0"/>
        <v>142749</v>
      </c>
      <c r="P41" s="18"/>
      <c r="Q41" s="17"/>
    </row>
    <row r="42" spans="1:17" ht="12.75">
      <c r="A42" t="s">
        <v>50</v>
      </c>
      <c r="B42" s="16">
        <v>1330830</v>
      </c>
      <c r="C42" s="16">
        <v>1352962</v>
      </c>
      <c r="D42" s="16">
        <v>1301328</v>
      </c>
      <c r="E42" s="16">
        <v>1128958</v>
      </c>
      <c r="F42" s="16">
        <v>1375186</v>
      </c>
      <c r="G42" s="16">
        <v>1380668</v>
      </c>
      <c r="H42" s="16">
        <v>1390734</v>
      </c>
      <c r="I42" s="16">
        <v>1707086</v>
      </c>
      <c r="J42" s="16">
        <v>969280</v>
      </c>
      <c r="K42" s="16">
        <v>2092660</v>
      </c>
      <c r="L42" s="16">
        <v>2002321</v>
      </c>
      <c r="M42" s="16">
        <v>1681758</v>
      </c>
      <c r="N42" s="16">
        <f t="shared" si="0"/>
        <v>17713771</v>
      </c>
      <c r="P42" s="18"/>
      <c r="Q42" s="17"/>
    </row>
    <row r="43" spans="1:17" ht="12.75">
      <c r="A43" t="s">
        <v>16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60</v>
      </c>
      <c r="M43" s="16">
        <v>0</v>
      </c>
      <c r="N43" s="16">
        <f t="shared" si="0"/>
        <v>60</v>
      </c>
      <c r="P43" s="18"/>
      <c r="Q43" s="17"/>
    </row>
    <row r="44" spans="1:17" ht="12.75">
      <c r="A44" t="s">
        <v>51</v>
      </c>
      <c r="B44" s="16">
        <v>31382</v>
      </c>
      <c r="C44" s="16">
        <v>33752</v>
      </c>
      <c r="D44" s="16">
        <v>33520</v>
      </c>
      <c r="E44" s="16">
        <v>29478</v>
      </c>
      <c r="F44" s="16">
        <v>32880</v>
      </c>
      <c r="G44" s="16">
        <v>35664</v>
      </c>
      <c r="H44" s="16">
        <v>40974</v>
      </c>
      <c r="I44" s="16">
        <v>44348</v>
      </c>
      <c r="J44" s="16">
        <v>61385</v>
      </c>
      <c r="K44" s="16">
        <v>56476</v>
      </c>
      <c r="L44" s="16">
        <v>48411</v>
      </c>
      <c r="M44" s="16">
        <v>41292</v>
      </c>
      <c r="N44" s="16">
        <f t="shared" si="0"/>
        <v>489562</v>
      </c>
      <c r="P44" s="18"/>
      <c r="Q44" s="17"/>
    </row>
    <row r="45" spans="1:17" ht="12.75">
      <c r="A45" t="s">
        <v>17</v>
      </c>
      <c r="B45" s="16">
        <v>5722</v>
      </c>
      <c r="C45" s="16">
        <v>5926</v>
      </c>
      <c r="D45" s="16">
        <v>5574</v>
      </c>
      <c r="E45" s="16">
        <v>6088</v>
      </c>
      <c r="F45" s="16">
        <v>4816</v>
      </c>
      <c r="G45" s="16">
        <v>5234</v>
      </c>
      <c r="H45" s="16">
        <v>6560</v>
      </c>
      <c r="I45" s="16">
        <v>6294</v>
      </c>
      <c r="J45" s="16">
        <v>5096</v>
      </c>
      <c r="K45" s="16">
        <v>7468</v>
      </c>
      <c r="L45" s="16">
        <v>5667</v>
      </c>
      <c r="M45" s="16">
        <v>5791</v>
      </c>
      <c r="N45" s="16">
        <f t="shared" si="0"/>
        <v>70236</v>
      </c>
      <c r="P45" s="18"/>
      <c r="Q45" s="17"/>
    </row>
    <row r="46" spans="1:17" ht="12.75">
      <c r="A46" t="s">
        <v>18</v>
      </c>
      <c r="B46" s="16">
        <v>0</v>
      </c>
      <c r="C46" s="16">
        <v>60</v>
      </c>
      <c r="D46" s="16">
        <v>0</v>
      </c>
      <c r="E46" s="16">
        <v>0</v>
      </c>
      <c r="F46" s="16">
        <v>0</v>
      </c>
      <c r="G46" s="16">
        <v>60</v>
      </c>
      <c r="H46" s="16">
        <v>0</v>
      </c>
      <c r="I46" s="16">
        <v>60</v>
      </c>
      <c r="J46" s="16">
        <v>0</v>
      </c>
      <c r="K46" s="16">
        <v>0</v>
      </c>
      <c r="L46" s="16">
        <v>60</v>
      </c>
      <c r="M46" s="16">
        <v>180</v>
      </c>
      <c r="N46" s="16">
        <f t="shared" si="0"/>
        <v>420</v>
      </c>
      <c r="P46" s="18"/>
      <c r="Q46" s="17"/>
    </row>
    <row r="47" spans="1:17" ht="12.75">
      <c r="A47" t="s">
        <v>19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f t="shared" si="0"/>
        <v>0</v>
      </c>
      <c r="P47" s="18"/>
      <c r="Q47" s="17"/>
    </row>
    <row r="48" spans="1:17" ht="12.75">
      <c r="A48" t="s">
        <v>52</v>
      </c>
      <c r="B48" s="16">
        <v>59854</v>
      </c>
      <c r="C48" s="16">
        <v>66038</v>
      </c>
      <c r="D48" s="16">
        <v>62548</v>
      </c>
      <c r="E48" s="16">
        <v>54766</v>
      </c>
      <c r="F48" s="16">
        <v>61324</v>
      </c>
      <c r="G48" s="16">
        <v>53004</v>
      </c>
      <c r="H48" s="16">
        <v>60098</v>
      </c>
      <c r="I48" s="16">
        <v>64700</v>
      </c>
      <c r="J48" s="16">
        <v>62804</v>
      </c>
      <c r="K48" s="16">
        <v>77583</v>
      </c>
      <c r="L48" s="16">
        <v>67055</v>
      </c>
      <c r="M48" s="16">
        <v>63228</v>
      </c>
      <c r="N48" s="16">
        <f t="shared" si="0"/>
        <v>753002</v>
      </c>
      <c r="P48" s="18"/>
      <c r="Q48" s="17"/>
    </row>
    <row r="49" spans="1:17" ht="12.75">
      <c r="A49" t="s">
        <v>53</v>
      </c>
      <c r="B49" s="16">
        <v>624916</v>
      </c>
      <c r="C49" s="16">
        <v>624456</v>
      </c>
      <c r="D49" s="16">
        <v>595776</v>
      </c>
      <c r="E49" s="16">
        <v>475646</v>
      </c>
      <c r="F49" s="16">
        <v>642956</v>
      </c>
      <c r="G49" s="16">
        <v>821608</v>
      </c>
      <c r="H49" s="16">
        <v>854426</v>
      </c>
      <c r="I49" s="16">
        <v>1214348</v>
      </c>
      <c r="J49" s="16">
        <v>737118</v>
      </c>
      <c r="K49" s="16">
        <v>1628973</v>
      </c>
      <c r="L49" s="16">
        <v>1352078</v>
      </c>
      <c r="M49" s="16">
        <v>880041</v>
      </c>
      <c r="N49" s="16">
        <f t="shared" si="0"/>
        <v>10452342</v>
      </c>
      <c r="P49" s="18"/>
      <c r="Q49" s="17"/>
    </row>
    <row r="50" spans="1:17" ht="12.75">
      <c r="A50" t="s">
        <v>54</v>
      </c>
      <c r="B50" s="16">
        <v>142198</v>
      </c>
      <c r="C50" s="16">
        <v>138722</v>
      </c>
      <c r="D50" s="16">
        <v>129440</v>
      </c>
      <c r="E50" s="16">
        <v>128366</v>
      </c>
      <c r="F50" s="16">
        <v>132816</v>
      </c>
      <c r="G50" s="16">
        <v>120900</v>
      </c>
      <c r="H50" s="16">
        <v>133908</v>
      </c>
      <c r="I50" s="16">
        <v>125550</v>
      </c>
      <c r="J50" s="16">
        <v>123987</v>
      </c>
      <c r="K50" s="16">
        <v>141794</v>
      </c>
      <c r="L50" s="16">
        <v>128710</v>
      </c>
      <c r="M50" s="16">
        <v>140553</v>
      </c>
      <c r="N50" s="16">
        <f t="shared" si="0"/>
        <v>1586944</v>
      </c>
      <c r="P50" s="18"/>
      <c r="Q50" s="17"/>
    </row>
    <row r="51" spans="1:17" ht="12.75">
      <c r="A51" t="s">
        <v>20</v>
      </c>
      <c r="B51" s="16">
        <v>134</v>
      </c>
      <c r="C51" s="16">
        <v>114</v>
      </c>
      <c r="D51" s="16">
        <v>22</v>
      </c>
      <c r="E51" s="16">
        <v>4</v>
      </c>
      <c r="F51" s="16">
        <v>54</v>
      </c>
      <c r="G51" s="16">
        <v>26</v>
      </c>
      <c r="H51" s="16">
        <v>246</v>
      </c>
      <c r="I51" s="16">
        <v>138</v>
      </c>
      <c r="J51" s="16">
        <v>10</v>
      </c>
      <c r="K51" s="16">
        <v>261</v>
      </c>
      <c r="L51" s="16">
        <v>126</v>
      </c>
      <c r="M51" s="16">
        <v>122</v>
      </c>
      <c r="N51" s="16">
        <f t="shared" si="0"/>
        <v>1257</v>
      </c>
      <c r="P51" s="18"/>
      <c r="Q51" s="17"/>
    </row>
    <row r="52" spans="1:17" ht="12.75">
      <c r="A52" t="s">
        <v>21</v>
      </c>
      <c r="B52" s="16">
        <v>0</v>
      </c>
      <c r="C52" s="16">
        <v>0</v>
      </c>
      <c r="D52" s="16">
        <v>0</v>
      </c>
      <c r="E52" s="16">
        <v>190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f t="shared" si="0"/>
        <v>190</v>
      </c>
      <c r="P52" s="18"/>
      <c r="Q52" s="17"/>
    </row>
    <row r="53" spans="1:17" ht="12.75">
      <c r="A53" t="s">
        <v>22</v>
      </c>
      <c r="B53" s="16">
        <v>266</v>
      </c>
      <c r="C53" s="16">
        <v>376</v>
      </c>
      <c r="D53" s="16">
        <v>274</v>
      </c>
      <c r="E53" s="16">
        <v>168</v>
      </c>
      <c r="F53" s="16">
        <v>358</v>
      </c>
      <c r="G53" s="16">
        <v>234</v>
      </c>
      <c r="H53" s="16">
        <v>304</v>
      </c>
      <c r="I53" s="16">
        <v>303</v>
      </c>
      <c r="J53" s="16">
        <v>206</v>
      </c>
      <c r="K53" s="16">
        <v>203</v>
      </c>
      <c r="L53" s="16">
        <v>276</v>
      </c>
      <c r="M53" s="16">
        <v>122</v>
      </c>
      <c r="N53" s="16">
        <f t="shared" si="0"/>
        <v>3090</v>
      </c>
      <c r="P53" s="18"/>
      <c r="Q53" s="17"/>
    </row>
    <row r="54" spans="1:17" ht="12.75">
      <c r="A54" t="s">
        <v>55</v>
      </c>
      <c r="B54" s="16">
        <v>60560</v>
      </c>
      <c r="C54" s="16">
        <v>63576</v>
      </c>
      <c r="D54" s="16">
        <v>58558</v>
      </c>
      <c r="E54" s="16">
        <v>51780</v>
      </c>
      <c r="F54" s="16">
        <v>58006</v>
      </c>
      <c r="G54" s="16">
        <v>55152</v>
      </c>
      <c r="H54" s="16">
        <v>63548</v>
      </c>
      <c r="I54" s="16">
        <v>69302</v>
      </c>
      <c r="J54" s="16">
        <v>44433</v>
      </c>
      <c r="K54" s="16">
        <v>87680</v>
      </c>
      <c r="L54" s="16">
        <v>82431</v>
      </c>
      <c r="M54" s="16">
        <v>72574</v>
      </c>
      <c r="N54" s="16">
        <f t="shared" si="0"/>
        <v>767600</v>
      </c>
      <c r="P54" s="18"/>
      <c r="Q54" s="17"/>
    </row>
    <row r="55" spans="1:17" ht="12.75">
      <c r="A55" t="s">
        <v>23</v>
      </c>
      <c r="B55" s="16">
        <v>34416</v>
      </c>
      <c r="C55" s="16">
        <v>35008</v>
      </c>
      <c r="D55" s="16">
        <v>35196</v>
      </c>
      <c r="E55" s="16">
        <v>28738</v>
      </c>
      <c r="F55" s="16">
        <v>29458</v>
      </c>
      <c r="G55" s="16">
        <v>25326</v>
      </c>
      <c r="H55" s="16">
        <v>32430</v>
      </c>
      <c r="I55" s="16">
        <v>33554</v>
      </c>
      <c r="J55" s="16">
        <v>32704</v>
      </c>
      <c r="K55" s="16">
        <v>38985</v>
      </c>
      <c r="L55" s="16">
        <v>67860</v>
      </c>
      <c r="M55" s="16">
        <v>37055</v>
      </c>
      <c r="N55" s="16">
        <f t="shared" si="0"/>
        <v>430730</v>
      </c>
      <c r="P55" s="18"/>
      <c r="Q55" s="17"/>
    </row>
    <row r="56" spans="1:17" ht="12.75">
      <c r="A56" t="s">
        <v>24</v>
      </c>
      <c r="B56" s="16">
        <v>45558</v>
      </c>
      <c r="C56" s="16">
        <v>49124</v>
      </c>
      <c r="D56" s="16">
        <v>48286</v>
      </c>
      <c r="E56" s="16">
        <v>43326</v>
      </c>
      <c r="F56" s="16">
        <v>44926</v>
      </c>
      <c r="G56" s="16">
        <v>47112</v>
      </c>
      <c r="H56" s="16">
        <v>57836</v>
      </c>
      <c r="I56" s="16">
        <v>58616</v>
      </c>
      <c r="J56" s="16">
        <v>82571</v>
      </c>
      <c r="K56" s="16">
        <v>72694</v>
      </c>
      <c r="L56" s="16">
        <v>36650</v>
      </c>
      <c r="M56" s="16">
        <v>54734</v>
      </c>
      <c r="N56" s="16">
        <f t="shared" si="0"/>
        <v>641433</v>
      </c>
      <c r="P56" s="18"/>
      <c r="Q56" s="17"/>
    </row>
    <row r="57" spans="1:17" ht="12.75">
      <c r="A57" t="s">
        <v>56</v>
      </c>
      <c r="B57" s="16">
        <v>62442</v>
      </c>
      <c r="C57" s="16">
        <v>53618</v>
      </c>
      <c r="D57" s="16">
        <v>53466</v>
      </c>
      <c r="E57" s="16">
        <v>44924</v>
      </c>
      <c r="F57" s="16">
        <v>52112</v>
      </c>
      <c r="G57" s="16">
        <v>53952</v>
      </c>
      <c r="H57" s="16">
        <v>59364</v>
      </c>
      <c r="I57" s="16">
        <v>65646</v>
      </c>
      <c r="J57" s="16">
        <v>96026</v>
      </c>
      <c r="K57" s="16">
        <v>92706</v>
      </c>
      <c r="L57" s="16">
        <v>76961</v>
      </c>
      <c r="M57" s="16">
        <v>66018</v>
      </c>
      <c r="N57" s="16">
        <f t="shared" si="0"/>
        <v>777235</v>
      </c>
      <c r="P57" s="18"/>
      <c r="Q57" s="17"/>
    </row>
    <row r="58" spans="1:17" ht="12.75">
      <c r="A58" t="s">
        <v>57</v>
      </c>
      <c r="B58" s="16">
        <v>1960</v>
      </c>
      <c r="C58" s="16">
        <v>1922</v>
      </c>
      <c r="D58" s="16">
        <v>1742</v>
      </c>
      <c r="E58" s="16">
        <v>1682</v>
      </c>
      <c r="F58" s="16">
        <v>1766</v>
      </c>
      <c r="G58" s="16">
        <v>1452</v>
      </c>
      <c r="H58" s="16">
        <v>2022</v>
      </c>
      <c r="I58" s="16">
        <v>2056</v>
      </c>
      <c r="J58" s="16">
        <v>2059</v>
      </c>
      <c r="K58" s="16">
        <v>2526</v>
      </c>
      <c r="L58" s="16">
        <v>2296</v>
      </c>
      <c r="M58" s="16">
        <v>1714</v>
      </c>
      <c r="N58" s="16">
        <f t="shared" si="0"/>
        <v>23197</v>
      </c>
      <c r="P58" s="18"/>
      <c r="Q58" s="17"/>
    </row>
    <row r="59" spans="1:17" ht="12.75">
      <c r="A59" t="s">
        <v>58</v>
      </c>
      <c r="B59" s="16">
        <v>134434</v>
      </c>
      <c r="C59" s="16">
        <v>136018</v>
      </c>
      <c r="D59" s="16">
        <v>135498</v>
      </c>
      <c r="E59" s="16">
        <v>123174</v>
      </c>
      <c r="F59" s="16">
        <v>123806</v>
      </c>
      <c r="G59" s="16">
        <v>99400</v>
      </c>
      <c r="H59" s="16">
        <v>98260</v>
      </c>
      <c r="I59" s="16">
        <v>88466</v>
      </c>
      <c r="J59" s="16">
        <v>106797</v>
      </c>
      <c r="K59" s="16">
        <v>121523</v>
      </c>
      <c r="L59" s="16">
        <v>127815</v>
      </c>
      <c r="M59" s="16">
        <v>147740</v>
      </c>
      <c r="N59" s="16">
        <f t="shared" si="0"/>
        <v>1442931</v>
      </c>
      <c r="P59" s="18"/>
      <c r="Q59" s="17"/>
    </row>
    <row r="60" spans="1:17" ht="12.75">
      <c r="A60" t="s">
        <v>25</v>
      </c>
      <c r="B60" s="16">
        <v>2506</v>
      </c>
      <c r="C60" s="16">
        <v>2802</v>
      </c>
      <c r="D60" s="16">
        <v>2620</v>
      </c>
      <c r="E60" s="16">
        <v>2408</v>
      </c>
      <c r="F60" s="16">
        <v>2574</v>
      </c>
      <c r="G60" s="16">
        <v>2354</v>
      </c>
      <c r="H60" s="16">
        <v>2918</v>
      </c>
      <c r="I60" s="16">
        <v>4448</v>
      </c>
      <c r="J60" s="16">
        <v>6317</v>
      </c>
      <c r="K60" s="16">
        <v>4944</v>
      </c>
      <c r="L60" s="16">
        <v>3224</v>
      </c>
      <c r="M60" s="16">
        <v>3698.5</v>
      </c>
      <c r="N60" s="16">
        <f t="shared" si="0"/>
        <v>40813.5</v>
      </c>
      <c r="P60" s="18"/>
      <c r="Q60" s="17"/>
    </row>
    <row r="61" spans="1:17" ht="12.75">
      <c r="A61" t="s">
        <v>59</v>
      </c>
      <c r="B61" s="16">
        <v>2905612</v>
      </c>
      <c r="C61" s="16">
        <v>3106034</v>
      </c>
      <c r="D61" s="16">
        <v>3303198</v>
      </c>
      <c r="E61" s="16">
        <v>2631120</v>
      </c>
      <c r="F61" s="16">
        <v>2972698</v>
      </c>
      <c r="G61" s="16">
        <v>2825596</v>
      </c>
      <c r="H61" s="16">
        <v>2992812</v>
      </c>
      <c r="I61" s="16">
        <v>3832232</v>
      </c>
      <c r="J61" s="16">
        <v>3197334</v>
      </c>
      <c r="K61" s="16">
        <v>3752445</v>
      </c>
      <c r="L61" s="16">
        <v>3598982</v>
      </c>
      <c r="M61" s="16">
        <v>3275687</v>
      </c>
      <c r="N61" s="16">
        <f t="shared" si="0"/>
        <v>38393750</v>
      </c>
      <c r="P61" s="18"/>
      <c r="Q61" s="17"/>
    </row>
    <row r="62" spans="1:17" ht="12.75">
      <c r="A62" t="s">
        <v>60</v>
      </c>
      <c r="B62" s="16">
        <v>55926</v>
      </c>
      <c r="C62" s="16">
        <v>65940</v>
      </c>
      <c r="D62" s="16">
        <v>62504</v>
      </c>
      <c r="E62" s="16">
        <v>46558</v>
      </c>
      <c r="F62" s="16">
        <v>57258</v>
      </c>
      <c r="G62" s="16">
        <v>46870</v>
      </c>
      <c r="H62" s="16">
        <v>55806</v>
      </c>
      <c r="I62" s="16">
        <v>74415</v>
      </c>
      <c r="J62" s="16">
        <v>64870</v>
      </c>
      <c r="K62" s="16">
        <v>76778</v>
      </c>
      <c r="L62" s="16">
        <v>73241</v>
      </c>
      <c r="M62" s="16">
        <v>57499.34</v>
      </c>
      <c r="N62" s="16">
        <f t="shared" si="0"/>
        <v>737665.34</v>
      </c>
      <c r="P62" s="18"/>
      <c r="Q62" s="17"/>
    </row>
    <row r="63" spans="1:17" ht="12.75">
      <c r="A63" t="s">
        <v>61</v>
      </c>
      <c r="B63" s="16">
        <v>693834</v>
      </c>
      <c r="C63" s="16">
        <v>752216</v>
      </c>
      <c r="D63" s="16">
        <v>757036</v>
      </c>
      <c r="E63" s="16">
        <v>643060</v>
      </c>
      <c r="F63" s="16">
        <v>737220</v>
      </c>
      <c r="G63" s="16">
        <v>800038</v>
      </c>
      <c r="H63" s="16">
        <v>926182</v>
      </c>
      <c r="I63" s="16">
        <v>1154542</v>
      </c>
      <c r="J63" s="16">
        <v>1393281</v>
      </c>
      <c r="K63" s="16">
        <v>1393665</v>
      </c>
      <c r="L63" s="16">
        <v>1160267</v>
      </c>
      <c r="M63" s="16">
        <v>898820</v>
      </c>
      <c r="N63" s="16">
        <f t="shared" si="0"/>
        <v>11310161</v>
      </c>
      <c r="P63" s="18"/>
      <c r="Q63" s="17"/>
    </row>
    <row r="64" spans="1:17" ht="12.75">
      <c r="A64" t="s">
        <v>26</v>
      </c>
      <c r="B64" s="16">
        <v>75552</v>
      </c>
      <c r="C64" s="16">
        <v>74334</v>
      </c>
      <c r="D64" s="16">
        <v>75764</v>
      </c>
      <c r="E64" s="16">
        <v>67718</v>
      </c>
      <c r="F64" s="16">
        <v>68132</v>
      </c>
      <c r="G64" s="16">
        <v>60864</v>
      </c>
      <c r="H64" s="16">
        <v>71016</v>
      </c>
      <c r="I64" s="16">
        <v>76152</v>
      </c>
      <c r="J64" s="16">
        <v>44849</v>
      </c>
      <c r="K64" s="16">
        <v>91320</v>
      </c>
      <c r="L64" s="16">
        <v>81132</v>
      </c>
      <c r="M64" s="16">
        <v>92716</v>
      </c>
      <c r="N64" s="16">
        <f t="shared" si="0"/>
        <v>879549</v>
      </c>
      <c r="P64" s="18"/>
      <c r="Q64" s="17"/>
    </row>
    <row r="65" spans="1:17" ht="12.75">
      <c r="A65" t="s">
        <v>62</v>
      </c>
      <c r="B65" s="16">
        <v>299342</v>
      </c>
      <c r="C65" s="16">
        <v>311108</v>
      </c>
      <c r="D65" s="16">
        <v>289702</v>
      </c>
      <c r="E65" s="16">
        <v>250870</v>
      </c>
      <c r="F65" s="16">
        <v>277448</v>
      </c>
      <c r="G65" s="16">
        <v>271582</v>
      </c>
      <c r="H65" s="16">
        <v>317370</v>
      </c>
      <c r="I65" s="16">
        <v>338284</v>
      </c>
      <c r="J65" s="16">
        <v>161144</v>
      </c>
      <c r="K65" s="16">
        <v>467605</v>
      </c>
      <c r="L65" s="16">
        <v>433776</v>
      </c>
      <c r="M65" s="16">
        <v>371520</v>
      </c>
      <c r="N65" s="16">
        <f t="shared" si="0"/>
        <v>3789751</v>
      </c>
      <c r="P65" s="18"/>
      <c r="Q65" s="17"/>
    </row>
    <row r="66" spans="1:17" ht="12.75">
      <c r="A66" t="s">
        <v>63</v>
      </c>
      <c r="B66" s="16">
        <v>88564</v>
      </c>
      <c r="C66" s="16">
        <v>93776</v>
      </c>
      <c r="D66" s="16">
        <v>87752</v>
      </c>
      <c r="E66" s="16">
        <v>80382</v>
      </c>
      <c r="F66" s="16">
        <v>89526</v>
      </c>
      <c r="G66" s="16">
        <v>81566</v>
      </c>
      <c r="H66" s="16">
        <v>95082</v>
      </c>
      <c r="I66" s="16">
        <v>95096</v>
      </c>
      <c r="J66" s="16">
        <v>51303</v>
      </c>
      <c r="K66" s="16">
        <v>116750</v>
      </c>
      <c r="L66" s="16">
        <v>116350</v>
      </c>
      <c r="M66" s="16">
        <v>101311</v>
      </c>
      <c r="N66" s="16">
        <f t="shared" si="0"/>
        <v>1097458</v>
      </c>
      <c r="P66" s="18"/>
      <c r="Q66" s="17"/>
    </row>
    <row r="67" spans="1:17" ht="12.75">
      <c r="A67" t="s">
        <v>64</v>
      </c>
      <c r="B67" s="16">
        <v>1804</v>
      </c>
      <c r="C67" s="16">
        <v>1692</v>
      </c>
      <c r="D67" s="16">
        <v>1724</v>
      </c>
      <c r="E67" s="16">
        <v>2152</v>
      </c>
      <c r="F67" s="16">
        <v>1478</v>
      </c>
      <c r="G67" s="16">
        <v>1478</v>
      </c>
      <c r="H67" s="16">
        <v>990</v>
      </c>
      <c r="I67" s="16">
        <v>5624</v>
      </c>
      <c r="J67" s="16">
        <v>1089</v>
      </c>
      <c r="K67" s="16">
        <v>842</v>
      </c>
      <c r="L67" s="16">
        <v>210</v>
      </c>
      <c r="M67" s="16">
        <v>360</v>
      </c>
      <c r="N67" s="16">
        <f t="shared" si="0"/>
        <v>19443</v>
      </c>
      <c r="P67" s="18"/>
      <c r="Q67" s="17"/>
    </row>
    <row r="68" spans="1:17" ht="12.75">
      <c r="A68" t="s">
        <v>65</v>
      </c>
      <c r="B68" s="16">
        <v>21750</v>
      </c>
      <c r="C68" s="16">
        <v>23168</v>
      </c>
      <c r="D68" s="16">
        <v>22188</v>
      </c>
      <c r="E68" s="16">
        <v>20656</v>
      </c>
      <c r="F68" s="16">
        <v>25718</v>
      </c>
      <c r="G68" s="16">
        <v>20190</v>
      </c>
      <c r="H68" s="16">
        <v>24204</v>
      </c>
      <c r="I68" s="16">
        <v>20940</v>
      </c>
      <c r="J68" s="16">
        <v>21392</v>
      </c>
      <c r="K68" s="16">
        <v>25682</v>
      </c>
      <c r="L68" s="16">
        <v>25686</v>
      </c>
      <c r="M68" s="16">
        <v>26168</v>
      </c>
      <c r="N68" s="16">
        <f t="shared" si="0"/>
        <v>277742</v>
      </c>
      <c r="P68" s="18"/>
      <c r="Q68" s="17"/>
    </row>
    <row r="69" spans="1:17" ht="12.75">
      <c r="A69" t="s">
        <v>66</v>
      </c>
      <c r="B69" s="16">
        <v>52814</v>
      </c>
      <c r="C69" s="16">
        <v>57252</v>
      </c>
      <c r="D69" s="16">
        <v>54072</v>
      </c>
      <c r="E69" s="16">
        <v>47054</v>
      </c>
      <c r="F69" s="16">
        <v>52358</v>
      </c>
      <c r="G69" s="16">
        <v>49674</v>
      </c>
      <c r="H69" s="16">
        <v>61070</v>
      </c>
      <c r="I69" s="16">
        <v>68512</v>
      </c>
      <c r="J69" s="16">
        <v>91332</v>
      </c>
      <c r="K69" s="16">
        <v>78075</v>
      </c>
      <c r="L69" s="16">
        <v>69767</v>
      </c>
      <c r="M69" s="16">
        <v>63988</v>
      </c>
      <c r="N69" s="16">
        <f t="shared" si="0"/>
        <v>745968</v>
      </c>
      <c r="P69" s="18"/>
      <c r="Q69" s="17"/>
    </row>
    <row r="70" spans="1:17" ht="12.75">
      <c r="A70" t="s">
        <v>67</v>
      </c>
      <c r="B70" s="16">
        <v>11818</v>
      </c>
      <c r="C70" s="16">
        <v>12506</v>
      </c>
      <c r="D70" s="16">
        <v>10310</v>
      </c>
      <c r="E70" s="16">
        <v>9616</v>
      </c>
      <c r="F70" s="16">
        <v>9908</v>
      </c>
      <c r="G70" s="16">
        <v>7904</v>
      </c>
      <c r="H70" s="16">
        <v>10092</v>
      </c>
      <c r="I70" s="16">
        <v>9610</v>
      </c>
      <c r="J70" s="16">
        <v>9563</v>
      </c>
      <c r="K70" s="16">
        <v>11554</v>
      </c>
      <c r="L70" s="16">
        <v>12060</v>
      </c>
      <c r="M70" s="16">
        <v>11160</v>
      </c>
      <c r="N70" s="16">
        <f t="shared" si="0"/>
        <v>126101</v>
      </c>
      <c r="P70" s="18"/>
      <c r="Q70" s="17"/>
    </row>
    <row r="71" spans="1:17" ht="12.75">
      <c r="A71" t="s">
        <v>68</v>
      </c>
      <c r="B71" s="16">
        <v>177566</v>
      </c>
      <c r="C71" s="16">
        <v>198390</v>
      </c>
      <c r="D71" s="16">
        <v>188478</v>
      </c>
      <c r="E71" s="16">
        <v>151764</v>
      </c>
      <c r="F71" s="16">
        <v>201776</v>
      </c>
      <c r="G71" s="16">
        <v>207828</v>
      </c>
      <c r="H71" s="16">
        <v>218138</v>
      </c>
      <c r="I71" s="16">
        <v>249900</v>
      </c>
      <c r="J71" s="16">
        <v>154108</v>
      </c>
      <c r="K71" s="16">
        <v>349439</v>
      </c>
      <c r="L71" s="16">
        <v>307748</v>
      </c>
      <c r="M71" s="16">
        <v>231646.44</v>
      </c>
      <c r="N71" s="16">
        <f t="shared" si="0"/>
        <v>2636781.44</v>
      </c>
      <c r="P71" s="18"/>
      <c r="Q71" s="17"/>
    </row>
    <row r="72" spans="1:17" ht="12.75">
      <c r="A72" t="s">
        <v>69</v>
      </c>
      <c r="B72" s="16">
        <v>352116</v>
      </c>
      <c r="C72" s="16">
        <v>366512</v>
      </c>
      <c r="D72" s="16">
        <v>335686</v>
      </c>
      <c r="E72" s="16">
        <v>268972</v>
      </c>
      <c r="F72" s="16">
        <v>337890</v>
      </c>
      <c r="G72" s="16">
        <v>258698</v>
      </c>
      <c r="H72" s="16">
        <v>250410</v>
      </c>
      <c r="I72" s="16">
        <v>286672</v>
      </c>
      <c r="J72" s="16">
        <v>289313</v>
      </c>
      <c r="K72" s="16">
        <v>374188</v>
      </c>
      <c r="L72" s="16">
        <v>364239</v>
      </c>
      <c r="M72" s="16">
        <v>340186</v>
      </c>
      <c r="N72" s="16">
        <f t="shared" si="0"/>
        <v>3824882</v>
      </c>
      <c r="P72" s="18"/>
      <c r="Q72" s="17"/>
    </row>
    <row r="73" spans="1:17" ht="12.75">
      <c r="A73" t="s">
        <v>27</v>
      </c>
      <c r="B73" s="16">
        <v>6900</v>
      </c>
      <c r="C73" s="16">
        <v>7810</v>
      </c>
      <c r="D73" s="16">
        <v>6288</v>
      </c>
      <c r="E73" s="16">
        <v>6110</v>
      </c>
      <c r="F73" s="16">
        <v>7534</v>
      </c>
      <c r="G73" s="16">
        <v>7658</v>
      </c>
      <c r="H73" s="16">
        <v>7986</v>
      </c>
      <c r="I73" s="16">
        <v>9432</v>
      </c>
      <c r="J73" s="16">
        <v>10062</v>
      </c>
      <c r="K73" s="16">
        <v>13342</v>
      </c>
      <c r="L73" s="16">
        <v>12320</v>
      </c>
      <c r="M73" s="16">
        <v>8582</v>
      </c>
      <c r="N73" s="16">
        <f t="shared" si="0"/>
        <v>104024</v>
      </c>
      <c r="P73" s="18"/>
      <c r="Q73" s="17"/>
    </row>
    <row r="74" spans="1:17" ht="12.75">
      <c r="A74" t="s">
        <v>70</v>
      </c>
      <c r="B74" s="16">
        <v>60</v>
      </c>
      <c r="C74" s="16">
        <v>60</v>
      </c>
      <c r="D74" s="16">
        <v>0</v>
      </c>
      <c r="E74" s="16">
        <v>60</v>
      </c>
      <c r="F74" s="16">
        <v>2</v>
      </c>
      <c r="G74" s="16">
        <v>60</v>
      </c>
      <c r="H74" s="16">
        <v>0</v>
      </c>
      <c r="I74" s="16">
        <v>0</v>
      </c>
      <c r="J74" s="16">
        <v>0</v>
      </c>
      <c r="K74" s="16">
        <v>60</v>
      </c>
      <c r="L74" s="16">
        <v>0</v>
      </c>
      <c r="M74" s="16">
        <v>0</v>
      </c>
      <c r="N74" s="16">
        <f t="shared" si="0"/>
        <v>302</v>
      </c>
      <c r="P74" s="18"/>
      <c r="Q74" s="17"/>
    </row>
    <row r="75" spans="1:17" ht="12.75">
      <c r="A75" t="s">
        <v>28</v>
      </c>
      <c r="B75" s="16">
        <v>64</v>
      </c>
      <c r="C75" s="16">
        <v>68</v>
      </c>
      <c r="D75" s="16">
        <v>52</v>
      </c>
      <c r="E75" s="16">
        <v>264</v>
      </c>
      <c r="F75" s="16">
        <v>138</v>
      </c>
      <c r="G75" s="16">
        <v>78</v>
      </c>
      <c r="H75" s="16">
        <v>228</v>
      </c>
      <c r="I75" s="16">
        <v>104</v>
      </c>
      <c r="J75" s="16">
        <v>68</v>
      </c>
      <c r="K75" s="16">
        <v>108</v>
      </c>
      <c r="L75" s="16">
        <v>124</v>
      </c>
      <c r="M75" s="16">
        <v>290</v>
      </c>
      <c r="N75" s="16">
        <f t="shared" si="0"/>
        <v>1586</v>
      </c>
      <c r="P75" s="18"/>
      <c r="Q75" s="17"/>
    </row>
    <row r="76" spans="1:17" ht="12.75">
      <c r="A76" t="s">
        <v>29</v>
      </c>
      <c r="B76" s="16">
        <v>0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f t="shared" si="0"/>
        <v>0</v>
      </c>
      <c r="P76" s="18"/>
      <c r="Q76" s="17"/>
    </row>
    <row r="77" spans="1:17" ht="12.75">
      <c r="A77" t="s">
        <v>71</v>
      </c>
      <c r="B77" s="16">
        <v>139078</v>
      </c>
      <c r="C77" s="16">
        <v>148394</v>
      </c>
      <c r="D77" s="16">
        <v>138634</v>
      </c>
      <c r="E77" s="16">
        <v>120120</v>
      </c>
      <c r="F77" s="16">
        <v>132188</v>
      </c>
      <c r="G77" s="16">
        <v>114710</v>
      </c>
      <c r="H77" s="16">
        <v>125578</v>
      </c>
      <c r="I77" s="16">
        <v>132697</v>
      </c>
      <c r="J77" s="16">
        <v>140994</v>
      </c>
      <c r="K77" s="16">
        <v>161042</v>
      </c>
      <c r="L77" s="16">
        <v>161131</v>
      </c>
      <c r="M77" s="16">
        <v>149935</v>
      </c>
      <c r="N77" s="16">
        <f t="shared" si="0"/>
        <v>1664501</v>
      </c>
      <c r="P77" s="18"/>
      <c r="Q77" s="17"/>
    </row>
    <row r="78" spans="1:17" ht="12.75">
      <c r="A78" t="s">
        <v>72</v>
      </c>
      <c r="B78" s="16">
        <v>60</v>
      </c>
      <c r="C78" s="16">
        <v>0</v>
      </c>
      <c r="D78" s="16">
        <v>0</v>
      </c>
      <c r="E78" s="16">
        <v>180</v>
      </c>
      <c r="F78" s="16">
        <v>60</v>
      </c>
      <c r="G78" s="16">
        <v>60</v>
      </c>
      <c r="H78" s="16">
        <v>0</v>
      </c>
      <c r="I78" s="16">
        <v>0</v>
      </c>
      <c r="J78" s="16">
        <v>180</v>
      </c>
      <c r="K78" s="16">
        <v>30</v>
      </c>
      <c r="L78" s="16">
        <v>120</v>
      </c>
      <c r="M78" s="16">
        <v>60</v>
      </c>
      <c r="N78" s="16">
        <f t="shared" si="0"/>
        <v>750</v>
      </c>
      <c r="P78" s="18"/>
      <c r="Q78" s="17"/>
    </row>
    <row r="79" spans="1:17" ht="12.75">
      <c r="A79" t="s">
        <v>73</v>
      </c>
      <c r="B79" s="16">
        <v>1390</v>
      </c>
      <c r="C79" s="16">
        <v>1060</v>
      </c>
      <c r="D79" s="16">
        <v>948</v>
      </c>
      <c r="E79" s="16">
        <v>484</v>
      </c>
      <c r="F79" s="16">
        <v>786</v>
      </c>
      <c r="G79" s="16">
        <v>548</v>
      </c>
      <c r="H79" s="16">
        <v>412</v>
      </c>
      <c r="I79" s="16">
        <v>408</v>
      </c>
      <c r="J79" s="16">
        <v>284</v>
      </c>
      <c r="K79" s="16">
        <v>452</v>
      </c>
      <c r="L79" s="16">
        <v>614</v>
      </c>
      <c r="M79" s="16">
        <v>546</v>
      </c>
      <c r="N79" s="16">
        <f>SUM(B79:M79)</f>
        <v>7932</v>
      </c>
      <c r="P79" s="18"/>
      <c r="Q79" s="17"/>
    </row>
    <row r="80" spans="1:17" ht="12.75">
      <c r="A80" t="s">
        <v>30</v>
      </c>
      <c r="B80" s="16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60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120</v>
      </c>
      <c r="N80" s="16">
        <f>SUM(B80:M80)</f>
        <v>240</v>
      </c>
      <c r="P80" s="18"/>
      <c r="Q80" s="17"/>
    </row>
    <row r="81" spans="1:17" ht="12.75">
      <c r="A81" t="s">
        <v>91</v>
      </c>
      <c r="B81" s="16">
        <v>2700</v>
      </c>
      <c r="C81" s="16">
        <v>4440</v>
      </c>
      <c r="D81" s="16">
        <v>840</v>
      </c>
      <c r="E81" s="16">
        <v>420</v>
      </c>
      <c r="F81" s="16">
        <v>178</v>
      </c>
      <c r="G81" s="16">
        <v>1140</v>
      </c>
      <c r="H81" s="16">
        <v>1120</v>
      </c>
      <c r="I81" s="16">
        <v>17160</v>
      </c>
      <c r="J81" s="16">
        <v>66830</v>
      </c>
      <c r="K81" s="16">
        <v>1860</v>
      </c>
      <c r="L81" s="16">
        <v>380</v>
      </c>
      <c r="M81" s="16">
        <v>1080</v>
      </c>
      <c r="N81" s="16">
        <f>SUM(B81:M81)</f>
        <v>98148</v>
      </c>
      <c r="P81" s="18"/>
      <c r="Q81" s="17"/>
    </row>
    <row r="82" spans="1:17" ht="12.75">
      <c r="A82" t="s">
        <v>92</v>
      </c>
      <c r="B82" s="16">
        <v>257022</v>
      </c>
      <c r="C82" s="16">
        <v>0</v>
      </c>
      <c r="D82" s="16"/>
      <c r="E82" s="16"/>
      <c r="F82" s="16"/>
      <c r="G82" s="16">
        <v>180</v>
      </c>
      <c r="H82" s="16"/>
      <c r="I82" s="16">
        <v>2978</v>
      </c>
      <c r="J82" s="16">
        <v>62781</v>
      </c>
      <c r="K82" s="16">
        <v>0</v>
      </c>
      <c r="L82" s="16">
        <v>0</v>
      </c>
      <c r="M82" s="16"/>
      <c r="N82" s="16">
        <f>SUM(B82:M82)</f>
        <v>322961</v>
      </c>
      <c r="P82" s="18"/>
      <c r="Q82" s="17"/>
    </row>
    <row r="83" spans="1:14" ht="12.75">
      <c r="A83" t="s">
        <v>93</v>
      </c>
      <c r="B83" s="16">
        <v>21274</v>
      </c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>
        <f>SUM(B83:M83)</f>
        <v>21274</v>
      </c>
    </row>
    <row r="84" spans="1:13" ht="12.75">
      <c r="A84" t="s">
        <v>1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</row>
    <row r="85" spans="1:14" ht="12.75">
      <c r="A85" t="s">
        <v>31</v>
      </c>
      <c r="B85" s="16">
        <f>SUM(B14:B83)</f>
        <v>13528152</v>
      </c>
      <c r="C85" s="16">
        <f>SUM(C14:C83)</f>
        <v>14223568</v>
      </c>
      <c r="D85" s="16">
        <f aca="true" t="shared" si="1" ref="D85:N85">SUM(D14:D83)</f>
        <v>14548886</v>
      </c>
      <c r="E85" s="16">
        <f t="shared" si="1"/>
        <v>12064386</v>
      </c>
      <c r="F85" s="16">
        <f t="shared" si="1"/>
        <v>13748710</v>
      </c>
      <c r="G85" s="16">
        <f t="shared" si="1"/>
        <v>13544374</v>
      </c>
      <c r="H85" s="16">
        <f>SUM(H14:H83)</f>
        <v>14658586</v>
      </c>
      <c r="I85" s="16">
        <f t="shared" si="1"/>
        <v>18008729</v>
      </c>
      <c r="J85" s="16">
        <f t="shared" si="1"/>
        <v>16158221</v>
      </c>
      <c r="K85" s="16">
        <f t="shared" si="1"/>
        <v>19266978</v>
      </c>
      <c r="L85" s="16">
        <f t="shared" si="1"/>
        <v>17807891</v>
      </c>
      <c r="M85" s="16">
        <f>SUM(M14:M83)</f>
        <v>15758820.219999999</v>
      </c>
      <c r="N85" s="16">
        <f t="shared" si="1"/>
        <v>183317301.22</v>
      </c>
    </row>
  </sheetData>
  <sheetProtection/>
  <mergeCells count="6">
    <mergeCell ref="A8:N8"/>
    <mergeCell ref="A7:N7"/>
    <mergeCell ref="A3:N3"/>
    <mergeCell ref="A4:N4"/>
    <mergeCell ref="A5:N5"/>
    <mergeCell ref="A6:N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 Chen</dc:creator>
  <cp:keywords/>
  <dc:description/>
  <cp:lastModifiedBy>Matthew Moore</cp:lastModifiedBy>
  <dcterms:created xsi:type="dcterms:W3CDTF">2005-12-06T18:39:52Z</dcterms:created>
  <dcterms:modified xsi:type="dcterms:W3CDTF">2015-11-04T15:22:22Z</dcterms:modified>
  <cp:category/>
  <cp:version/>
  <cp:contentType/>
  <cp:contentStatus/>
</cp:coreProperties>
</file>