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kerTh\Desktop\Forms to Website\F5\"/>
    </mc:Choice>
  </mc:AlternateContent>
  <xr:revisionPtr revIDLastSave="0" documentId="13_ncr:1_{70A6D57E-98A8-4A59-AF69-55A2054E5B84}" xr6:coauthVersionLast="45" xr6:coauthVersionMax="45" xr10:uidLastSave="{00000000-0000-0000-0000-000000000000}"/>
  <bookViews>
    <workbookView xWindow="28680" yWindow="-120" windowWidth="29040" windowHeight="15840" tabRatio="873" xr2:uid="{00000000-000D-0000-FFFF-FFFF00000000}"/>
  </bookViews>
  <sheets>
    <sheet name="SFY 20-21" sheetId="4" r:id="rId1"/>
    <sheet name="Half-Cent to County before" sheetId="1" r:id="rId2"/>
    <sheet name="Half-cent County Adj" sheetId="9" r:id="rId3"/>
    <sheet name="Half-Cent to City Govs" sheetId="2" r:id="rId4"/>
    <sheet name="Emergency Distribution" sheetId="3" r:id="rId5"/>
    <sheet name="Supplemental Distribution" sheetId="5" r:id="rId6"/>
    <sheet name="Fiscally Constrained" sheetId="8" r:id="rId7"/>
    <sheet name="Total Half-Cent Monthly" sheetId="7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7" l="1"/>
  <c r="C16" i="7"/>
  <c r="D16" i="7"/>
  <c r="E16" i="7"/>
  <c r="F16" i="7"/>
  <c r="G16" i="7"/>
  <c r="H16" i="7"/>
  <c r="I16" i="7"/>
  <c r="J16" i="7"/>
  <c r="K16" i="7"/>
  <c r="L16" i="7"/>
  <c r="M16" i="7"/>
  <c r="B17" i="7"/>
  <c r="C17" i="7"/>
  <c r="D17" i="7"/>
  <c r="E17" i="7"/>
  <c r="F17" i="7"/>
  <c r="G17" i="7"/>
  <c r="H17" i="7"/>
  <c r="I17" i="7"/>
  <c r="J17" i="7"/>
  <c r="K17" i="7"/>
  <c r="L17" i="7"/>
  <c r="M17" i="7"/>
  <c r="B18" i="7"/>
  <c r="C18" i="7"/>
  <c r="D18" i="7"/>
  <c r="E18" i="7"/>
  <c r="F18" i="7"/>
  <c r="G18" i="7"/>
  <c r="H18" i="7"/>
  <c r="I18" i="7"/>
  <c r="J18" i="7"/>
  <c r="K18" i="7"/>
  <c r="L18" i="7"/>
  <c r="M18" i="7"/>
  <c r="B19" i="7"/>
  <c r="C19" i="7"/>
  <c r="D19" i="7"/>
  <c r="E19" i="7"/>
  <c r="F19" i="7"/>
  <c r="G19" i="7"/>
  <c r="H19" i="7"/>
  <c r="I19" i="7"/>
  <c r="J19" i="7"/>
  <c r="K19" i="7"/>
  <c r="L19" i="7"/>
  <c r="M19" i="7"/>
  <c r="B20" i="7"/>
  <c r="C20" i="7"/>
  <c r="D20" i="7"/>
  <c r="E20" i="7"/>
  <c r="F20" i="7"/>
  <c r="G20" i="7"/>
  <c r="H20" i="7"/>
  <c r="I20" i="7"/>
  <c r="J20" i="7"/>
  <c r="K20" i="7"/>
  <c r="L20" i="7"/>
  <c r="M20" i="7"/>
  <c r="B21" i="7"/>
  <c r="C21" i="7"/>
  <c r="D21" i="7"/>
  <c r="E21" i="7"/>
  <c r="F21" i="7"/>
  <c r="G21" i="7"/>
  <c r="H21" i="7"/>
  <c r="I21" i="7"/>
  <c r="J21" i="7"/>
  <c r="K21" i="7"/>
  <c r="L21" i="7"/>
  <c r="M21" i="7"/>
  <c r="B22" i="7"/>
  <c r="C22" i="7"/>
  <c r="D22" i="7"/>
  <c r="E22" i="7"/>
  <c r="F22" i="7"/>
  <c r="G22" i="7"/>
  <c r="H22" i="7"/>
  <c r="I22" i="7"/>
  <c r="J22" i="7"/>
  <c r="K22" i="7"/>
  <c r="L22" i="7"/>
  <c r="M22" i="7"/>
  <c r="B23" i="7"/>
  <c r="C23" i="7"/>
  <c r="D23" i="7"/>
  <c r="E23" i="7"/>
  <c r="F23" i="7"/>
  <c r="G23" i="7"/>
  <c r="H23" i="7"/>
  <c r="I23" i="7"/>
  <c r="J23" i="7"/>
  <c r="K23" i="7"/>
  <c r="L23" i="7"/>
  <c r="M23" i="7"/>
  <c r="B24" i="7"/>
  <c r="C24" i="7"/>
  <c r="D24" i="7"/>
  <c r="E24" i="7"/>
  <c r="F24" i="7"/>
  <c r="G24" i="7"/>
  <c r="H24" i="7"/>
  <c r="I24" i="7"/>
  <c r="J24" i="7"/>
  <c r="K24" i="7"/>
  <c r="L24" i="7"/>
  <c r="M24" i="7"/>
  <c r="B25" i="7"/>
  <c r="C25" i="7"/>
  <c r="D25" i="7"/>
  <c r="E25" i="7"/>
  <c r="F25" i="7"/>
  <c r="G25" i="7"/>
  <c r="H25" i="7"/>
  <c r="I25" i="7"/>
  <c r="J25" i="7"/>
  <c r="K25" i="7"/>
  <c r="L25" i="7"/>
  <c r="M25" i="7"/>
  <c r="B26" i="7"/>
  <c r="C26" i="7"/>
  <c r="D26" i="7"/>
  <c r="E26" i="7"/>
  <c r="F26" i="7"/>
  <c r="G26" i="7"/>
  <c r="H26" i="7"/>
  <c r="I26" i="7"/>
  <c r="J26" i="7"/>
  <c r="K26" i="7"/>
  <c r="L26" i="7"/>
  <c r="M26" i="7"/>
  <c r="B27" i="7"/>
  <c r="C27" i="7"/>
  <c r="D27" i="7"/>
  <c r="E27" i="7"/>
  <c r="F27" i="7"/>
  <c r="G27" i="7"/>
  <c r="H27" i="7"/>
  <c r="I27" i="7"/>
  <c r="J27" i="7"/>
  <c r="K27" i="7"/>
  <c r="L27" i="7"/>
  <c r="M27" i="7"/>
  <c r="B28" i="7"/>
  <c r="C28" i="7"/>
  <c r="D28" i="7"/>
  <c r="E28" i="7"/>
  <c r="F28" i="7"/>
  <c r="G28" i="7"/>
  <c r="H28" i="7"/>
  <c r="I28" i="7"/>
  <c r="J28" i="7"/>
  <c r="K28" i="7"/>
  <c r="L28" i="7"/>
  <c r="M28" i="7"/>
  <c r="B29" i="7"/>
  <c r="C29" i="7"/>
  <c r="D29" i="7"/>
  <c r="E29" i="7"/>
  <c r="F29" i="7"/>
  <c r="G29" i="7"/>
  <c r="H29" i="7"/>
  <c r="I29" i="7"/>
  <c r="J29" i="7"/>
  <c r="K29" i="7"/>
  <c r="L29" i="7"/>
  <c r="M29" i="7"/>
  <c r="B30" i="7"/>
  <c r="C30" i="7"/>
  <c r="D30" i="7"/>
  <c r="E30" i="7"/>
  <c r="F30" i="7"/>
  <c r="G30" i="7"/>
  <c r="H30" i="7"/>
  <c r="I30" i="7"/>
  <c r="J30" i="7"/>
  <c r="K30" i="7"/>
  <c r="L30" i="7"/>
  <c r="M30" i="7"/>
  <c r="B31" i="7"/>
  <c r="C31" i="7"/>
  <c r="D31" i="7"/>
  <c r="E31" i="7"/>
  <c r="F31" i="7"/>
  <c r="G31" i="7"/>
  <c r="H31" i="7"/>
  <c r="I31" i="7"/>
  <c r="J31" i="7"/>
  <c r="K31" i="7"/>
  <c r="L31" i="7"/>
  <c r="M31" i="7"/>
  <c r="B32" i="7"/>
  <c r="C32" i="7"/>
  <c r="D32" i="7"/>
  <c r="E32" i="7"/>
  <c r="F32" i="7"/>
  <c r="G32" i="7"/>
  <c r="H32" i="7"/>
  <c r="I32" i="7"/>
  <c r="J32" i="7"/>
  <c r="K32" i="7"/>
  <c r="L32" i="7"/>
  <c r="M32" i="7"/>
  <c r="B33" i="7"/>
  <c r="C33" i="7"/>
  <c r="D33" i="7"/>
  <c r="E33" i="7"/>
  <c r="F33" i="7"/>
  <c r="G33" i="7"/>
  <c r="H33" i="7"/>
  <c r="I33" i="7"/>
  <c r="J33" i="7"/>
  <c r="K33" i="7"/>
  <c r="L33" i="7"/>
  <c r="M33" i="7"/>
  <c r="B34" i="7"/>
  <c r="C34" i="7"/>
  <c r="D34" i="7"/>
  <c r="E34" i="7"/>
  <c r="F34" i="7"/>
  <c r="G34" i="7"/>
  <c r="H34" i="7"/>
  <c r="I34" i="7"/>
  <c r="J34" i="7"/>
  <c r="K34" i="7"/>
  <c r="L34" i="7"/>
  <c r="M34" i="7"/>
  <c r="B35" i="7"/>
  <c r="C35" i="7"/>
  <c r="D35" i="7"/>
  <c r="E35" i="7"/>
  <c r="F35" i="7"/>
  <c r="G35" i="7"/>
  <c r="H35" i="7"/>
  <c r="I35" i="7"/>
  <c r="J35" i="7"/>
  <c r="K35" i="7"/>
  <c r="L35" i="7"/>
  <c r="M35" i="7"/>
  <c r="B36" i="7"/>
  <c r="C36" i="7"/>
  <c r="D36" i="7"/>
  <c r="E36" i="7"/>
  <c r="F36" i="7"/>
  <c r="G36" i="7"/>
  <c r="H36" i="7"/>
  <c r="I36" i="7"/>
  <c r="J36" i="7"/>
  <c r="K36" i="7"/>
  <c r="L36" i="7"/>
  <c r="M36" i="7"/>
  <c r="B37" i="7"/>
  <c r="C37" i="7"/>
  <c r="D37" i="7"/>
  <c r="E37" i="7"/>
  <c r="F37" i="7"/>
  <c r="G37" i="7"/>
  <c r="H37" i="7"/>
  <c r="I37" i="7"/>
  <c r="J37" i="7"/>
  <c r="K37" i="7"/>
  <c r="L37" i="7"/>
  <c r="M37" i="7"/>
  <c r="B38" i="7"/>
  <c r="C38" i="7"/>
  <c r="D38" i="7"/>
  <c r="E38" i="7"/>
  <c r="F38" i="7"/>
  <c r="G38" i="7"/>
  <c r="H38" i="7"/>
  <c r="I38" i="7"/>
  <c r="J38" i="7"/>
  <c r="K38" i="7"/>
  <c r="L38" i="7"/>
  <c r="M38" i="7"/>
  <c r="B39" i="7"/>
  <c r="C39" i="7"/>
  <c r="D39" i="7"/>
  <c r="E39" i="7"/>
  <c r="F39" i="7"/>
  <c r="G39" i="7"/>
  <c r="H39" i="7"/>
  <c r="I39" i="7"/>
  <c r="J39" i="7"/>
  <c r="K39" i="7"/>
  <c r="L39" i="7"/>
  <c r="M39" i="7"/>
  <c r="B40" i="7"/>
  <c r="C40" i="7"/>
  <c r="D40" i="7"/>
  <c r="E40" i="7"/>
  <c r="F40" i="7"/>
  <c r="G40" i="7"/>
  <c r="H40" i="7"/>
  <c r="I40" i="7"/>
  <c r="J40" i="7"/>
  <c r="K40" i="7"/>
  <c r="L40" i="7"/>
  <c r="M40" i="7"/>
  <c r="B41" i="7"/>
  <c r="C41" i="7"/>
  <c r="D41" i="7"/>
  <c r="E41" i="7"/>
  <c r="F41" i="7"/>
  <c r="G41" i="7"/>
  <c r="H41" i="7"/>
  <c r="I41" i="7"/>
  <c r="J41" i="7"/>
  <c r="K41" i="7"/>
  <c r="L41" i="7"/>
  <c r="M41" i="7"/>
  <c r="B42" i="7"/>
  <c r="C42" i="7"/>
  <c r="D42" i="7"/>
  <c r="E42" i="7"/>
  <c r="F42" i="7"/>
  <c r="G42" i="7"/>
  <c r="H42" i="7"/>
  <c r="I42" i="7"/>
  <c r="J42" i="7"/>
  <c r="K42" i="7"/>
  <c r="L42" i="7"/>
  <c r="M42" i="7"/>
  <c r="B43" i="7"/>
  <c r="C43" i="7"/>
  <c r="D43" i="7"/>
  <c r="E43" i="7"/>
  <c r="F43" i="7"/>
  <c r="G43" i="7"/>
  <c r="H43" i="7"/>
  <c r="I43" i="7"/>
  <c r="J43" i="7"/>
  <c r="K43" i="7"/>
  <c r="L43" i="7"/>
  <c r="M43" i="7"/>
  <c r="B44" i="7"/>
  <c r="C44" i="7"/>
  <c r="D44" i="7"/>
  <c r="E44" i="7"/>
  <c r="F44" i="7"/>
  <c r="G44" i="7"/>
  <c r="H44" i="7"/>
  <c r="I44" i="7"/>
  <c r="J44" i="7"/>
  <c r="K44" i="7"/>
  <c r="L44" i="7"/>
  <c r="M44" i="7"/>
  <c r="B45" i="7"/>
  <c r="C45" i="7"/>
  <c r="D45" i="7"/>
  <c r="E45" i="7"/>
  <c r="F45" i="7"/>
  <c r="G45" i="7"/>
  <c r="H45" i="7"/>
  <c r="I45" i="7"/>
  <c r="J45" i="7"/>
  <c r="K45" i="7"/>
  <c r="L45" i="7"/>
  <c r="M45" i="7"/>
  <c r="B46" i="7"/>
  <c r="C46" i="7"/>
  <c r="D46" i="7"/>
  <c r="E46" i="7"/>
  <c r="F46" i="7"/>
  <c r="G46" i="7"/>
  <c r="H46" i="7"/>
  <c r="I46" i="7"/>
  <c r="J46" i="7"/>
  <c r="K46" i="7"/>
  <c r="L46" i="7"/>
  <c r="M46" i="7"/>
  <c r="B47" i="7"/>
  <c r="C47" i="7"/>
  <c r="D47" i="7"/>
  <c r="E47" i="7"/>
  <c r="F47" i="7"/>
  <c r="G47" i="7"/>
  <c r="H47" i="7"/>
  <c r="I47" i="7"/>
  <c r="J47" i="7"/>
  <c r="K47" i="7"/>
  <c r="L47" i="7"/>
  <c r="M47" i="7"/>
  <c r="B48" i="7"/>
  <c r="C48" i="7"/>
  <c r="D48" i="7"/>
  <c r="E48" i="7"/>
  <c r="F48" i="7"/>
  <c r="G48" i="7"/>
  <c r="H48" i="7"/>
  <c r="I48" i="7"/>
  <c r="J48" i="7"/>
  <c r="K48" i="7"/>
  <c r="L48" i="7"/>
  <c r="M48" i="7"/>
  <c r="B49" i="7"/>
  <c r="C49" i="7"/>
  <c r="D49" i="7"/>
  <c r="E49" i="7"/>
  <c r="F49" i="7"/>
  <c r="G49" i="7"/>
  <c r="H49" i="7"/>
  <c r="I49" i="7"/>
  <c r="J49" i="7"/>
  <c r="K49" i="7"/>
  <c r="L49" i="7"/>
  <c r="M49" i="7"/>
  <c r="B50" i="7"/>
  <c r="C50" i="7"/>
  <c r="D50" i="7"/>
  <c r="E50" i="7"/>
  <c r="F50" i="7"/>
  <c r="G50" i="7"/>
  <c r="H50" i="7"/>
  <c r="I50" i="7"/>
  <c r="J50" i="7"/>
  <c r="K50" i="7"/>
  <c r="L50" i="7"/>
  <c r="M50" i="7"/>
  <c r="B51" i="7"/>
  <c r="C51" i="7"/>
  <c r="D51" i="7"/>
  <c r="E51" i="7"/>
  <c r="F51" i="7"/>
  <c r="G51" i="7"/>
  <c r="H51" i="7"/>
  <c r="I51" i="7"/>
  <c r="J51" i="7"/>
  <c r="K51" i="7"/>
  <c r="L51" i="7"/>
  <c r="M51" i="7"/>
  <c r="B52" i="7"/>
  <c r="C52" i="7"/>
  <c r="D52" i="7"/>
  <c r="E52" i="7"/>
  <c r="F52" i="7"/>
  <c r="G52" i="7"/>
  <c r="H52" i="7"/>
  <c r="I52" i="7"/>
  <c r="J52" i="7"/>
  <c r="K52" i="7"/>
  <c r="L52" i="7"/>
  <c r="M52" i="7"/>
  <c r="B53" i="7"/>
  <c r="C53" i="7"/>
  <c r="D53" i="7"/>
  <c r="E53" i="7"/>
  <c r="F53" i="7"/>
  <c r="G53" i="7"/>
  <c r="H53" i="7"/>
  <c r="I53" i="7"/>
  <c r="J53" i="7"/>
  <c r="K53" i="7"/>
  <c r="L53" i="7"/>
  <c r="M53" i="7"/>
  <c r="B54" i="7"/>
  <c r="C54" i="7"/>
  <c r="D54" i="7"/>
  <c r="E54" i="7"/>
  <c r="F54" i="7"/>
  <c r="G54" i="7"/>
  <c r="H54" i="7"/>
  <c r="I54" i="7"/>
  <c r="J54" i="7"/>
  <c r="K54" i="7"/>
  <c r="L54" i="7"/>
  <c r="M54" i="7"/>
  <c r="B55" i="7"/>
  <c r="C55" i="7"/>
  <c r="D55" i="7"/>
  <c r="E55" i="7"/>
  <c r="F55" i="7"/>
  <c r="G55" i="7"/>
  <c r="H55" i="7"/>
  <c r="I55" i="7"/>
  <c r="J55" i="7"/>
  <c r="K55" i="7"/>
  <c r="L55" i="7"/>
  <c r="M55" i="7"/>
  <c r="B56" i="7"/>
  <c r="C56" i="7"/>
  <c r="D56" i="7"/>
  <c r="E56" i="7"/>
  <c r="F56" i="7"/>
  <c r="G56" i="7"/>
  <c r="H56" i="7"/>
  <c r="I56" i="7"/>
  <c r="J56" i="7"/>
  <c r="K56" i="7"/>
  <c r="L56" i="7"/>
  <c r="M56" i="7"/>
  <c r="B57" i="7"/>
  <c r="C57" i="7"/>
  <c r="D57" i="7"/>
  <c r="E57" i="7"/>
  <c r="F57" i="7"/>
  <c r="G57" i="7"/>
  <c r="H57" i="7"/>
  <c r="I57" i="7"/>
  <c r="J57" i="7"/>
  <c r="K57" i="7"/>
  <c r="L57" i="7"/>
  <c r="M57" i="7"/>
  <c r="B58" i="7"/>
  <c r="C58" i="7"/>
  <c r="D58" i="7"/>
  <c r="E58" i="7"/>
  <c r="F58" i="7"/>
  <c r="G58" i="7"/>
  <c r="H58" i="7"/>
  <c r="I58" i="7"/>
  <c r="J58" i="7"/>
  <c r="K58" i="7"/>
  <c r="L58" i="7"/>
  <c r="M58" i="7"/>
  <c r="B59" i="7"/>
  <c r="C59" i="7"/>
  <c r="D59" i="7"/>
  <c r="E59" i="7"/>
  <c r="F59" i="7"/>
  <c r="G59" i="7"/>
  <c r="H59" i="7"/>
  <c r="I59" i="7"/>
  <c r="J59" i="7"/>
  <c r="K59" i="7"/>
  <c r="L59" i="7"/>
  <c r="M59" i="7"/>
  <c r="B60" i="7"/>
  <c r="C60" i="7"/>
  <c r="D60" i="7"/>
  <c r="E60" i="7"/>
  <c r="F60" i="7"/>
  <c r="G60" i="7"/>
  <c r="H60" i="7"/>
  <c r="I60" i="7"/>
  <c r="J60" i="7"/>
  <c r="K60" i="7"/>
  <c r="L60" i="7"/>
  <c r="M60" i="7"/>
  <c r="B61" i="7"/>
  <c r="C61" i="7"/>
  <c r="D61" i="7"/>
  <c r="E61" i="7"/>
  <c r="F61" i="7"/>
  <c r="G61" i="7"/>
  <c r="H61" i="7"/>
  <c r="I61" i="7"/>
  <c r="J61" i="7"/>
  <c r="K61" i="7"/>
  <c r="L61" i="7"/>
  <c r="M61" i="7"/>
  <c r="B62" i="7"/>
  <c r="C62" i="7"/>
  <c r="D62" i="7"/>
  <c r="E62" i="7"/>
  <c r="F62" i="7"/>
  <c r="G62" i="7"/>
  <c r="H62" i="7"/>
  <c r="I62" i="7"/>
  <c r="J62" i="7"/>
  <c r="K62" i="7"/>
  <c r="L62" i="7"/>
  <c r="M62" i="7"/>
  <c r="B63" i="7"/>
  <c r="C63" i="7"/>
  <c r="D63" i="7"/>
  <c r="E63" i="7"/>
  <c r="F63" i="7"/>
  <c r="G63" i="7"/>
  <c r="H63" i="7"/>
  <c r="I63" i="7"/>
  <c r="J63" i="7"/>
  <c r="K63" i="7"/>
  <c r="L63" i="7"/>
  <c r="M63" i="7"/>
  <c r="B64" i="7"/>
  <c r="C64" i="7"/>
  <c r="D64" i="7"/>
  <c r="E64" i="7"/>
  <c r="F64" i="7"/>
  <c r="G64" i="7"/>
  <c r="H64" i="7"/>
  <c r="I64" i="7"/>
  <c r="J64" i="7"/>
  <c r="K64" i="7"/>
  <c r="L64" i="7"/>
  <c r="M64" i="7"/>
  <c r="B65" i="7"/>
  <c r="C65" i="7"/>
  <c r="D65" i="7"/>
  <c r="E65" i="7"/>
  <c r="F65" i="7"/>
  <c r="G65" i="7"/>
  <c r="H65" i="7"/>
  <c r="I65" i="7"/>
  <c r="J65" i="7"/>
  <c r="K65" i="7"/>
  <c r="L65" i="7"/>
  <c r="M65" i="7"/>
  <c r="B66" i="7"/>
  <c r="C66" i="7"/>
  <c r="D66" i="7"/>
  <c r="E66" i="7"/>
  <c r="F66" i="7"/>
  <c r="G66" i="7"/>
  <c r="H66" i="7"/>
  <c r="I66" i="7"/>
  <c r="J66" i="7"/>
  <c r="K66" i="7"/>
  <c r="L66" i="7"/>
  <c r="M66" i="7"/>
  <c r="B67" i="7"/>
  <c r="C67" i="7"/>
  <c r="D67" i="7"/>
  <c r="E67" i="7"/>
  <c r="F67" i="7"/>
  <c r="G67" i="7"/>
  <c r="H67" i="7"/>
  <c r="I67" i="7"/>
  <c r="J67" i="7"/>
  <c r="K67" i="7"/>
  <c r="L67" i="7"/>
  <c r="M67" i="7"/>
  <c r="B68" i="7"/>
  <c r="C68" i="7"/>
  <c r="D68" i="7"/>
  <c r="E68" i="7"/>
  <c r="F68" i="7"/>
  <c r="G68" i="7"/>
  <c r="H68" i="7"/>
  <c r="I68" i="7"/>
  <c r="J68" i="7"/>
  <c r="K68" i="7"/>
  <c r="L68" i="7"/>
  <c r="M68" i="7"/>
  <c r="B69" i="7"/>
  <c r="C69" i="7"/>
  <c r="D69" i="7"/>
  <c r="E69" i="7"/>
  <c r="F69" i="7"/>
  <c r="G69" i="7"/>
  <c r="H69" i="7"/>
  <c r="I69" i="7"/>
  <c r="J69" i="7"/>
  <c r="K69" i="7"/>
  <c r="L69" i="7"/>
  <c r="M69" i="7"/>
  <c r="B70" i="7"/>
  <c r="C70" i="7"/>
  <c r="D70" i="7"/>
  <c r="E70" i="7"/>
  <c r="F70" i="7"/>
  <c r="G70" i="7"/>
  <c r="H70" i="7"/>
  <c r="I70" i="7"/>
  <c r="J70" i="7"/>
  <c r="K70" i="7"/>
  <c r="L70" i="7"/>
  <c r="M70" i="7"/>
  <c r="B71" i="7"/>
  <c r="C71" i="7"/>
  <c r="D71" i="7"/>
  <c r="E71" i="7"/>
  <c r="F71" i="7"/>
  <c r="G71" i="7"/>
  <c r="H71" i="7"/>
  <c r="I71" i="7"/>
  <c r="J71" i="7"/>
  <c r="K71" i="7"/>
  <c r="L71" i="7"/>
  <c r="M71" i="7"/>
  <c r="B72" i="7"/>
  <c r="C72" i="7"/>
  <c r="D72" i="7"/>
  <c r="E72" i="7"/>
  <c r="F72" i="7"/>
  <c r="G72" i="7"/>
  <c r="H72" i="7"/>
  <c r="I72" i="7"/>
  <c r="J72" i="7"/>
  <c r="K72" i="7"/>
  <c r="L72" i="7"/>
  <c r="M72" i="7"/>
  <c r="B73" i="7"/>
  <c r="C73" i="7"/>
  <c r="D73" i="7"/>
  <c r="E73" i="7"/>
  <c r="F73" i="7"/>
  <c r="G73" i="7"/>
  <c r="H73" i="7"/>
  <c r="I73" i="7"/>
  <c r="J73" i="7"/>
  <c r="K73" i="7"/>
  <c r="L73" i="7"/>
  <c r="M73" i="7"/>
  <c r="B74" i="7"/>
  <c r="C74" i="7"/>
  <c r="D74" i="7"/>
  <c r="E74" i="7"/>
  <c r="F74" i="7"/>
  <c r="G74" i="7"/>
  <c r="H74" i="7"/>
  <c r="I74" i="7"/>
  <c r="J74" i="7"/>
  <c r="K74" i="7"/>
  <c r="L74" i="7"/>
  <c r="M74" i="7"/>
  <c r="B75" i="7"/>
  <c r="C75" i="7"/>
  <c r="D75" i="7"/>
  <c r="E75" i="7"/>
  <c r="F75" i="7"/>
  <c r="G75" i="7"/>
  <c r="H75" i="7"/>
  <c r="I75" i="7"/>
  <c r="J75" i="7"/>
  <c r="K75" i="7"/>
  <c r="L75" i="7"/>
  <c r="M75" i="7"/>
  <c r="B76" i="7"/>
  <c r="C76" i="7"/>
  <c r="D76" i="7"/>
  <c r="E76" i="7"/>
  <c r="F76" i="7"/>
  <c r="G76" i="7"/>
  <c r="H76" i="7"/>
  <c r="I76" i="7"/>
  <c r="J76" i="7"/>
  <c r="K76" i="7"/>
  <c r="L76" i="7"/>
  <c r="M76" i="7"/>
  <c r="B77" i="7"/>
  <c r="C77" i="7"/>
  <c r="D77" i="7"/>
  <c r="E77" i="7"/>
  <c r="F77" i="7"/>
  <c r="G77" i="7"/>
  <c r="H77" i="7"/>
  <c r="I77" i="7"/>
  <c r="J77" i="7"/>
  <c r="K77" i="7"/>
  <c r="L77" i="7"/>
  <c r="M77" i="7"/>
  <c r="B78" i="7"/>
  <c r="C78" i="7"/>
  <c r="D78" i="7"/>
  <c r="E78" i="7"/>
  <c r="F78" i="7"/>
  <c r="G78" i="7"/>
  <c r="H78" i="7"/>
  <c r="I78" i="7"/>
  <c r="J78" i="7"/>
  <c r="K78" i="7"/>
  <c r="L78" i="7"/>
  <c r="M78" i="7"/>
  <c r="B79" i="7"/>
  <c r="C79" i="7"/>
  <c r="D79" i="7"/>
  <c r="E79" i="7"/>
  <c r="F79" i="7"/>
  <c r="G79" i="7"/>
  <c r="H79" i="7"/>
  <c r="I79" i="7"/>
  <c r="J79" i="7"/>
  <c r="K79" i="7"/>
  <c r="L79" i="7"/>
  <c r="M79" i="7"/>
  <c r="B80" i="7"/>
  <c r="C80" i="7"/>
  <c r="D80" i="7"/>
  <c r="E80" i="7"/>
  <c r="F80" i="7"/>
  <c r="G80" i="7"/>
  <c r="H80" i="7"/>
  <c r="I80" i="7"/>
  <c r="J80" i="7"/>
  <c r="K80" i="7"/>
  <c r="L80" i="7"/>
  <c r="M80" i="7"/>
  <c r="B81" i="7"/>
  <c r="C81" i="7"/>
  <c r="D81" i="7"/>
  <c r="E81" i="7"/>
  <c r="F81" i="7"/>
  <c r="G81" i="7"/>
  <c r="H81" i="7"/>
  <c r="I81" i="7"/>
  <c r="J81" i="7"/>
  <c r="K81" i="7"/>
  <c r="L81" i="7"/>
  <c r="M81" i="7"/>
  <c r="B82" i="7"/>
  <c r="C82" i="7"/>
  <c r="D82" i="7"/>
  <c r="E82" i="7"/>
  <c r="F82" i="7"/>
  <c r="G82" i="7"/>
  <c r="H82" i="7"/>
  <c r="I82" i="7"/>
  <c r="J82" i="7"/>
  <c r="K82" i="7"/>
  <c r="L82" i="7"/>
  <c r="M82" i="7"/>
  <c r="C13" i="1" l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J84" i="2" l="1"/>
  <c r="K84" i="2"/>
  <c r="L84" i="2"/>
  <c r="K84" i="1"/>
  <c r="K84" i="9"/>
  <c r="L84" i="9"/>
  <c r="N16" i="2" l="1"/>
  <c r="N17" i="3" l="1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N17" i="5"/>
  <c r="M84" i="9"/>
  <c r="J84" i="9"/>
  <c r="I84" i="9"/>
  <c r="H84" i="9"/>
  <c r="G84" i="9"/>
  <c r="F84" i="9"/>
  <c r="E84" i="9"/>
  <c r="D84" i="9"/>
  <c r="C84" i="9"/>
  <c r="B84" i="9"/>
  <c r="N82" i="9"/>
  <c r="C82" i="4" s="1"/>
  <c r="N81" i="9"/>
  <c r="C81" i="4" s="1"/>
  <c r="N80" i="9"/>
  <c r="C80" i="4" s="1"/>
  <c r="N79" i="9"/>
  <c r="C79" i="4" s="1"/>
  <c r="N78" i="9"/>
  <c r="C78" i="4" s="1"/>
  <c r="N77" i="9"/>
  <c r="C77" i="4" s="1"/>
  <c r="N76" i="9"/>
  <c r="C76" i="4" s="1"/>
  <c r="N75" i="9"/>
  <c r="C75" i="4" s="1"/>
  <c r="N74" i="9"/>
  <c r="C74" i="4" s="1"/>
  <c r="N73" i="9"/>
  <c r="C73" i="4" s="1"/>
  <c r="N72" i="9"/>
  <c r="C72" i="4" s="1"/>
  <c r="N71" i="9"/>
  <c r="C71" i="4" s="1"/>
  <c r="N70" i="9"/>
  <c r="C70" i="4" s="1"/>
  <c r="N69" i="9"/>
  <c r="C69" i="4" s="1"/>
  <c r="N68" i="9"/>
  <c r="C68" i="4" s="1"/>
  <c r="N67" i="9"/>
  <c r="C67" i="4" s="1"/>
  <c r="N66" i="9"/>
  <c r="C66" i="4" s="1"/>
  <c r="N65" i="9"/>
  <c r="C65" i="4" s="1"/>
  <c r="N64" i="9"/>
  <c r="C64" i="4" s="1"/>
  <c r="N63" i="9"/>
  <c r="C63" i="4" s="1"/>
  <c r="N62" i="9"/>
  <c r="C62" i="4" s="1"/>
  <c r="N61" i="9"/>
  <c r="C61" i="4" s="1"/>
  <c r="N60" i="9"/>
  <c r="C60" i="4" s="1"/>
  <c r="N59" i="9"/>
  <c r="C59" i="4" s="1"/>
  <c r="N58" i="9"/>
  <c r="C58" i="4" s="1"/>
  <c r="N57" i="9"/>
  <c r="C57" i="4" s="1"/>
  <c r="N56" i="9"/>
  <c r="C56" i="4" s="1"/>
  <c r="N55" i="9"/>
  <c r="C55" i="4" s="1"/>
  <c r="N54" i="9"/>
  <c r="C54" i="4" s="1"/>
  <c r="N53" i="9"/>
  <c r="C53" i="4" s="1"/>
  <c r="N52" i="9"/>
  <c r="C52" i="4" s="1"/>
  <c r="N51" i="9"/>
  <c r="C51" i="4" s="1"/>
  <c r="N50" i="9"/>
  <c r="C50" i="4" s="1"/>
  <c r="N49" i="9"/>
  <c r="C49" i="4" s="1"/>
  <c r="N48" i="9"/>
  <c r="C48" i="4" s="1"/>
  <c r="N47" i="9"/>
  <c r="C47" i="4" s="1"/>
  <c r="N46" i="9"/>
  <c r="C46" i="4" s="1"/>
  <c r="N45" i="9"/>
  <c r="C45" i="4" s="1"/>
  <c r="N44" i="9"/>
  <c r="C44" i="4" s="1"/>
  <c r="N43" i="9"/>
  <c r="C43" i="4" s="1"/>
  <c r="N42" i="9"/>
  <c r="C42" i="4" s="1"/>
  <c r="N41" i="9"/>
  <c r="C41" i="4" s="1"/>
  <c r="N40" i="9"/>
  <c r="C40" i="4" s="1"/>
  <c r="N39" i="9"/>
  <c r="C39" i="4" s="1"/>
  <c r="N38" i="9"/>
  <c r="C38" i="4" s="1"/>
  <c r="N37" i="9"/>
  <c r="C37" i="4" s="1"/>
  <c r="N36" i="9"/>
  <c r="C36" i="4" s="1"/>
  <c r="N35" i="9"/>
  <c r="C35" i="4" s="1"/>
  <c r="N34" i="9"/>
  <c r="C34" i="4" s="1"/>
  <c r="N33" i="9"/>
  <c r="C33" i="4" s="1"/>
  <c r="N32" i="9"/>
  <c r="C32" i="4" s="1"/>
  <c r="N31" i="9"/>
  <c r="C31" i="4" s="1"/>
  <c r="N30" i="9"/>
  <c r="C30" i="4" s="1"/>
  <c r="N29" i="9"/>
  <c r="C29" i="4" s="1"/>
  <c r="N28" i="9"/>
  <c r="C28" i="4" s="1"/>
  <c r="N27" i="9"/>
  <c r="C27" i="4" s="1"/>
  <c r="N26" i="9"/>
  <c r="C26" i="4" s="1"/>
  <c r="N25" i="9"/>
  <c r="C25" i="4" s="1"/>
  <c r="N24" i="9"/>
  <c r="C24" i="4" s="1"/>
  <c r="N23" i="9"/>
  <c r="C23" i="4" s="1"/>
  <c r="N22" i="9"/>
  <c r="C22" i="4" s="1"/>
  <c r="N21" i="9"/>
  <c r="C21" i="4" s="1"/>
  <c r="N20" i="9"/>
  <c r="C20" i="4" s="1"/>
  <c r="N19" i="9"/>
  <c r="C19" i="4" s="1"/>
  <c r="N18" i="9"/>
  <c r="C18" i="4" s="1"/>
  <c r="N17" i="9"/>
  <c r="C17" i="4" s="1"/>
  <c r="N16" i="9"/>
  <c r="C16" i="4" s="1"/>
  <c r="A1" i="9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B84" i="1"/>
  <c r="N16" i="1"/>
  <c r="A1" i="7"/>
  <c r="A1" i="8"/>
  <c r="C84" i="8"/>
  <c r="D84" i="8"/>
  <c r="E84" i="8"/>
  <c r="F84" i="8"/>
  <c r="G84" i="8"/>
  <c r="H84" i="8"/>
  <c r="I84" i="8"/>
  <c r="J84" i="8"/>
  <c r="K84" i="8"/>
  <c r="L84" i="8"/>
  <c r="M84" i="8"/>
  <c r="A1" i="5"/>
  <c r="N16" i="5"/>
  <c r="N18" i="5"/>
  <c r="N19" i="5"/>
  <c r="N20" i="5"/>
  <c r="N21" i="5"/>
  <c r="N22" i="5"/>
  <c r="N23" i="5"/>
  <c r="N24" i="5"/>
  <c r="N25" i="5"/>
  <c r="N26" i="5"/>
  <c r="N27" i="5"/>
  <c r="N28" i="5"/>
  <c r="N29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B84" i="5"/>
  <c r="C84" i="5"/>
  <c r="D84" i="5"/>
  <c r="E84" i="5"/>
  <c r="F84" i="5"/>
  <c r="G84" i="5"/>
  <c r="H84" i="5"/>
  <c r="I84" i="5"/>
  <c r="J84" i="5"/>
  <c r="K84" i="5"/>
  <c r="M84" i="5"/>
  <c r="A1" i="3"/>
  <c r="N16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B84" i="3"/>
  <c r="C84" i="3"/>
  <c r="D84" i="3"/>
  <c r="E84" i="3"/>
  <c r="F84" i="3"/>
  <c r="G84" i="3"/>
  <c r="H84" i="3"/>
  <c r="I84" i="3"/>
  <c r="J84" i="3"/>
  <c r="K84" i="3"/>
  <c r="L84" i="3"/>
  <c r="M84" i="3"/>
  <c r="A1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B84" i="2"/>
  <c r="C84" i="2"/>
  <c r="D84" i="2"/>
  <c r="E84" i="2"/>
  <c r="F84" i="2"/>
  <c r="G84" i="2"/>
  <c r="H84" i="2"/>
  <c r="I84" i="2"/>
  <c r="M84" i="2"/>
  <c r="A1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C84" i="1"/>
  <c r="D84" i="1"/>
  <c r="E84" i="1"/>
  <c r="F84" i="1"/>
  <c r="G84" i="1"/>
  <c r="H84" i="1"/>
  <c r="I84" i="1"/>
  <c r="J84" i="1"/>
  <c r="L84" i="1"/>
  <c r="M84" i="1"/>
  <c r="B16" i="4"/>
  <c r="D16" i="4"/>
  <c r="J16" i="4" s="1"/>
  <c r="F16" i="4"/>
  <c r="G16" i="4"/>
  <c r="B17" i="4"/>
  <c r="D17" i="4"/>
  <c r="J17" i="4" s="1"/>
  <c r="F17" i="4"/>
  <c r="G17" i="4"/>
  <c r="B18" i="4"/>
  <c r="D18" i="4"/>
  <c r="J18" i="4" s="1"/>
  <c r="F18" i="4"/>
  <c r="G18" i="4"/>
  <c r="B19" i="4"/>
  <c r="D19" i="4"/>
  <c r="F19" i="4"/>
  <c r="G19" i="4"/>
  <c r="B20" i="4"/>
  <c r="D20" i="4"/>
  <c r="J20" i="4" s="1"/>
  <c r="F20" i="4"/>
  <c r="G20" i="4"/>
  <c r="B21" i="4"/>
  <c r="D21" i="4"/>
  <c r="J21" i="4" s="1"/>
  <c r="F21" i="4"/>
  <c r="G21" i="4"/>
  <c r="B22" i="4"/>
  <c r="D22" i="4"/>
  <c r="J22" i="4" s="1"/>
  <c r="F22" i="4"/>
  <c r="G22" i="4"/>
  <c r="B23" i="4"/>
  <c r="D23" i="4"/>
  <c r="J23" i="4" s="1"/>
  <c r="F23" i="4"/>
  <c r="G23" i="4"/>
  <c r="B24" i="4"/>
  <c r="D24" i="4"/>
  <c r="J24" i="4" s="1"/>
  <c r="F24" i="4"/>
  <c r="G24" i="4"/>
  <c r="B25" i="4"/>
  <c r="D25" i="4"/>
  <c r="J25" i="4" s="1"/>
  <c r="F25" i="4"/>
  <c r="G25" i="4"/>
  <c r="B26" i="4"/>
  <c r="D26" i="4"/>
  <c r="J26" i="4" s="1"/>
  <c r="F26" i="4"/>
  <c r="G26" i="4"/>
  <c r="B27" i="4"/>
  <c r="D27" i="4"/>
  <c r="J27" i="4" s="1"/>
  <c r="F27" i="4"/>
  <c r="G27" i="4"/>
  <c r="B28" i="4"/>
  <c r="D28" i="4"/>
  <c r="F28" i="4"/>
  <c r="G28" i="4"/>
  <c r="B29" i="4"/>
  <c r="D29" i="4"/>
  <c r="J29" i="4" s="1"/>
  <c r="F29" i="4"/>
  <c r="G29" i="4"/>
  <c r="B30" i="4"/>
  <c r="D30" i="4"/>
  <c r="J30" i="4" s="1"/>
  <c r="F30" i="4"/>
  <c r="B31" i="4"/>
  <c r="D31" i="4"/>
  <c r="J31" i="4" s="1"/>
  <c r="F31" i="4"/>
  <c r="G31" i="4"/>
  <c r="B32" i="4"/>
  <c r="D32" i="4"/>
  <c r="J32" i="4" s="1"/>
  <c r="F32" i="4"/>
  <c r="G32" i="4"/>
  <c r="B33" i="4"/>
  <c r="D33" i="4"/>
  <c r="J33" i="4" s="1"/>
  <c r="F33" i="4"/>
  <c r="G33" i="4"/>
  <c r="B34" i="4"/>
  <c r="D34" i="4"/>
  <c r="J34" i="4" s="1"/>
  <c r="F34" i="4"/>
  <c r="G34" i="4"/>
  <c r="B35" i="4"/>
  <c r="D35" i="4"/>
  <c r="J35" i="4" s="1"/>
  <c r="F35" i="4"/>
  <c r="G35" i="4"/>
  <c r="B36" i="4"/>
  <c r="D36" i="4"/>
  <c r="J36" i="4" s="1"/>
  <c r="F36" i="4"/>
  <c r="G36" i="4"/>
  <c r="B37" i="4"/>
  <c r="D37" i="4"/>
  <c r="J37" i="4" s="1"/>
  <c r="F37" i="4"/>
  <c r="G37" i="4"/>
  <c r="B38" i="4"/>
  <c r="D38" i="4"/>
  <c r="J38" i="4" s="1"/>
  <c r="F38" i="4"/>
  <c r="G38" i="4"/>
  <c r="B39" i="4"/>
  <c r="D39" i="4"/>
  <c r="J39" i="4" s="1"/>
  <c r="F39" i="4"/>
  <c r="G39" i="4"/>
  <c r="B40" i="4"/>
  <c r="D40" i="4"/>
  <c r="F40" i="4"/>
  <c r="G40" i="4"/>
  <c r="B41" i="4"/>
  <c r="D41" i="4"/>
  <c r="J41" i="4" s="1"/>
  <c r="F41" i="4"/>
  <c r="G41" i="4"/>
  <c r="B42" i="4"/>
  <c r="D42" i="4"/>
  <c r="J42" i="4" s="1"/>
  <c r="F42" i="4"/>
  <c r="G42" i="4"/>
  <c r="B43" i="4"/>
  <c r="D43" i="4"/>
  <c r="J43" i="4" s="1"/>
  <c r="F43" i="4"/>
  <c r="G43" i="4"/>
  <c r="B44" i="4"/>
  <c r="D44" i="4"/>
  <c r="J44" i="4" s="1"/>
  <c r="F44" i="4"/>
  <c r="G44" i="4"/>
  <c r="B45" i="4"/>
  <c r="D45" i="4"/>
  <c r="J45" i="4" s="1"/>
  <c r="F45" i="4"/>
  <c r="G45" i="4"/>
  <c r="B46" i="4"/>
  <c r="D46" i="4"/>
  <c r="J46" i="4" s="1"/>
  <c r="F46" i="4"/>
  <c r="G46" i="4"/>
  <c r="B47" i="4"/>
  <c r="D47" i="4"/>
  <c r="J47" i="4" s="1"/>
  <c r="F47" i="4"/>
  <c r="G47" i="4"/>
  <c r="B48" i="4"/>
  <c r="D48" i="4"/>
  <c r="J48" i="4" s="1"/>
  <c r="F48" i="4"/>
  <c r="G48" i="4"/>
  <c r="B49" i="4"/>
  <c r="D49" i="4"/>
  <c r="J49" i="4" s="1"/>
  <c r="F49" i="4"/>
  <c r="G49" i="4"/>
  <c r="B50" i="4"/>
  <c r="D50" i="4"/>
  <c r="J50" i="4" s="1"/>
  <c r="F50" i="4"/>
  <c r="G50" i="4"/>
  <c r="B51" i="4"/>
  <c r="D51" i="4"/>
  <c r="J51" i="4" s="1"/>
  <c r="F51" i="4"/>
  <c r="G51" i="4"/>
  <c r="B52" i="4"/>
  <c r="D52" i="4"/>
  <c r="J52" i="4" s="1"/>
  <c r="F52" i="4"/>
  <c r="G52" i="4"/>
  <c r="B53" i="4"/>
  <c r="D53" i="4"/>
  <c r="J53" i="4" s="1"/>
  <c r="F53" i="4"/>
  <c r="G53" i="4"/>
  <c r="B54" i="4"/>
  <c r="D54" i="4"/>
  <c r="J54" i="4" s="1"/>
  <c r="F54" i="4"/>
  <c r="G54" i="4"/>
  <c r="B55" i="4"/>
  <c r="D55" i="4"/>
  <c r="J55" i="4" s="1"/>
  <c r="F55" i="4"/>
  <c r="G55" i="4"/>
  <c r="B56" i="4"/>
  <c r="D56" i="4"/>
  <c r="F56" i="4"/>
  <c r="G56" i="4"/>
  <c r="B57" i="4"/>
  <c r="D57" i="4"/>
  <c r="J57" i="4" s="1"/>
  <c r="F57" i="4"/>
  <c r="G57" i="4"/>
  <c r="B58" i="4"/>
  <c r="D58" i="4"/>
  <c r="J58" i="4" s="1"/>
  <c r="F58" i="4"/>
  <c r="G58" i="4"/>
  <c r="B59" i="4"/>
  <c r="D59" i="4"/>
  <c r="J59" i="4" s="1"/>
  <c r="F59" i="4"/>
  <c r="G59" i="4"/>
  <c r="B60" i="4"/>
  <c r="D60" i="4"/>
  <c r="J60" i="4" s="1"/>
  <c r="F60" i="4"/>
  <c r="G60" i="4"/>
  <c r="B61" i="4"/>
  <c r="D61" i="4"/>
  <c r="J61" i="4" s="1"/>
  <c r="F61" i="4"/>
  <c r="G61" i="4"/>
  <c r="B62" i="4"/>
  <c r="D62" i="4"/>
  <c r="J62" i="4" s="1"/>
  <c r="F62" i="4"/>
  <c r="G62" i="4"/>
  <c r="B63" i="4"/>
  <c r="D63" i="4"/>
  <c r="J63" i="4" s="1"/>
  <c r="F63" i="4"/>
  <c r="G63" i="4"/>
  <c r="B64" i="4"/>
  <c r="D64" i="4"/>
  <c r="J64" i="4" s="1"/>
  <c r="F64" i="4"/>
  <c r="G64" i="4"/>
  <c r="B65" i="4"/>
  <c r="D65" i="4"/>
  <c r="F65" i="4"/>
  <c r="G65" i="4"/>
  <c r="B66" i="4"/>
  <c r="D66" i="4"/>
  <c r="J66" i="4" s="1"/>
  <c r="F66" i="4"/>
  <c r="G66" i="4"/>
  <c r="B67" i="4"/>
  <c r="D67" i="4"/>
  <c r="J67" i="4" s="1"/>
  <c r="F67" i="4"/>
  <c r="G67" i="4"/>
  <c r="B68" i="4"/>
  <c r="D68" i="4"/>
  <c r="J68" i="4" s="1"/>
  <c r="F68" i="4"/>
  <c r="G68" i="4"/>
  <c r="B69" i="4"/>
  <c r="D69" i="4"/>
  <c r="J69" i="4" s="1"/>
  <c r="F69" i="4"/>
  <c r="G69" i="4"/>
  <c r="B70" i="4"/>
  <c r="D70" i="4"/>
  <c r="J70" i="4" s="1"/>
  <c r="F70" i="4"/>
  <c r="G70" i="4"/>
  <c r="B71" i="4"/>
  <c r="D71" i="4"/>
  <c r="J71" i="4" s="1"/>
  <c r="F71" i="4"/>
  <c r="G71" i="4"/>
  <c r="B72" i="4"/>
  <c r="D72" i="4"/>
  <c r="J72" i="4" s="1"/>
  <c r="F72" i="4"/>
  <c r="G72" i="4"/>
  <c r="B73" i="4"/>
  <c r="D73" i="4"/>
  <c r="J73" i="4" s="1"/>
  <c r="F73" i="4"/>
  <c r="G73" i="4"/>
  <c r="B74" i="4"/>
  <c r="D74" i="4"/>
  <c r="J74" i="4" s="1"/>
  <c r="F74" i="4"/>
  <c r="G74" i="4"/>
  <c r="B75" i="4"/>
  <c r="D75" i="4"/>
  <c r="J75" i="4" s="1"/>
  <c r="F75" i="4"/>
  <c r="G75" i="4"/>
  <c r="B76" i="4"/>
  <c r="D76" i="4"/>
  <c r="J76" i="4" s="1"/>
  <c r="F76" i="4"/>
  <c r="G76" i="4"/>
  <c r="B77" i="4"/>
  <c r="D77" i="4"/>
  <c r="J77" i="4" s="1"/>
  <c r="F77" i="4"/>
  <c r="G77" i="4"/>
  <c r="B78" i="4"/>
  <c r="D78" i="4"/>
  <c r="J78" i="4" s="1"/>
  <c r="F78" i="4"/>
  <c r="G78" i="4"/>
  <c r="B79" i="4"/>
  <c r="D79" i="4"/>
  <c r="F79" i="4"/>
  <c r="G79" i="4"/>
  <c r="B80" i="4"/>
  <c r="D80" i="4"/>
  <c r="J80" i="4" s="1"/>
  <c r="F80" i="4"/>
  <c r="G80" i="4"/>
  <c r="B81" i="4"/>
  <c r="D81" i="4"/>
  <c r="J81" i="4" s="1"/>
  <c r="F81" i="4"/>
  <c r="G81" i="4"/>
  <c r="B82" i="4"/>
  <c r="D82" i="4"/>
  <c r="J82" i="4" s="1"/>
  <c r="F82" i="4"/>
  <c r="G82" i="4"/>
  <c r="N30" i="5"/>
  <c r="L84" i="5"/>
  <c r="G30" i="4"/>
  <c r="E53" i="4" l="1"/>
  <c r="E28" i="4"/>
  <c r="N60" i="7"/>
  <c r="N50" i="7"/>
  <c r="N48" i="7"/>
  <c r="N80" i="7"/>
  <c r="N40" i="7"/>
  <c r="N32" i="7"/>
  <c r="E50" i="4"/>
  <c r="N84" i="2"/>
  <c r="N44" i="7"/>
  <c r="N18" i="7"/>
  <c r="E65" i="4"/>
  <c r="N84" i="1"/>
  <c r="E40" i="4"/>
  <c r="N35" i="7"/>
  <c r="D84" i="4"/>
  <c r="E73" i="4"/>
  <c r="E66" i="4"/>
  <c r="J40" i="4"/>
  <c r="J65" i="4"/>
  <c r="E18" i="4"/>
  <c r="N19" i="7"/>
  <c r="N29" i="7"/>
  <c r="N26" i="7"/>
  <c r="J28" i="4"/>
  <c r="N36" i="7"/>
  <c r="N46" i="7"/>
  <c r="E55" i="4"/>
  <c r="E42" i="4"/>
  <c r="E79" i="4"/>
  <c r="E45" i="4"/>
  <c r="N84" i="9"/>
  <c r="E48" i="4"/>
  <c r="E51" i="4"/>
  <c r="E56" i="4"/>
  <c r="N41" i="7"/>
  <c r="E38" i="4"/>
  <c r="N56" i="7"/>
  <c r="E44" i="4"/>
  <c r="N84" i="5"/>
  <c r="G84" i="4"/>
  <c r="N84" i="3"/>
  <c r="F84" i="4"/>
  <c r="G84" i="7"/>
  <c r="E63" i="4"/>
  <c r="N34" i="7"/>
  <c r="E84" i="7"/>
  <c r="N22" i="7"/>
  <c r="E17" i="4"/>
  <c r="E30" i="4"/>
  <c r="J79" i="4"/>
  <c r="J56" i="4"/>
  <c r="J19" i="4"/>
  <c r="N28" i="7"/>
  <c r="N20" i="7"/>
  <c r="N30" i="7"/>
  <c r="D84" i="7"/>
  <c r="N21" i="7"/>
  <c r="E71" i="4"/>
  <c r="N31" i="7"/>
  <c r="N61" i="7"/>
  <c r="N49" i="7"/>
  <c r="N75" i="7"/>
  <c r="N55" i="7"/>
  <c r="N27" i="7"/>
  <c r="N81" i="7"/>
  <c r="N79" i="7"/>
  <c r="N57" i="7"/>
  <c r="N23" i="7"/>
  <c r="N33" i="7"/>
  <c r="N43" i="7"/>
  <c r="N53" i="7"/>
  <c r="N63" i="7"/>
  <c r="N73" i="7"/>
  <c r="N77" i="7"/>
  <c r="N71" i="7"/>
  <c r="N69" i="7"/>
  <c r="N67" i="7"/>
  <c r="N65" i="7"/>
  <c r="N82" i="7"/>
  <c r="C84" i="7"/>
  <c r="E23" i="4"/>
  <c r="N59" i="7"/>
  <c r="N37" i="7"/>
  <c r="H84" i="7"/>
  <c r="N51" i="7"/>
  <c r="N47" i="7"/>
  <c r="N45" i="7"/>
  <c r="N17" i="7"/>
  <c r="E58" i="4"/>
  <c r="N39" i="7"/>
  <c r="N25" i="7"/>
  <c r="E67" i="4"/>
  <c r="E61" i="4"/>
  <c r="M84" i="7"/>
  <c r="L84" i="7"/>
  <c r="N16" i="7"/>
  <c r="N72" i="7"/>
  <c r="N38" i="7"/>
  <c r="K84" i="7"/>
  <c r="E29" i="4"/>
  <c r="E77" i="4"/>
  <c r="N74" i="7"/>
  <c r="N62" i="7"/>
  <c r="I84" i="7"/>
  <c r="J84" i="7"/>
  <c r="N78" i="7"/>
  <c r="N76" i="7"/>
  <c r="N70" i="7"/>
  <c r="N68" i="7"/>
  <c r="N66" i="7"/>
  <c r="N64" i="7"/>
  <c r="N58" i="7"/>
  <c r="N24" i="7"/>
  <c r="E60" i="4"/>
  <c r="N54" i="7"/>
  <c r="N52" i="7"/>
  <c r="N42" i="7"/>
  <c r="E49" i="4"/>
  <c r="E72" i="4"/>
  <c r="E36" i="4"/>
  <c r="E74" i="4"/>
  <c r="E19" i="4"/>
  <c r="E37" i="4"/>
  <c r="E62" i="4"/>
  <c r="E20" i="4"/>
  <c r="E22" i="4"/>
  <c r="E39" i="4"/>
  <c r="E52" i="4"/>
  <c r="E78" i="4"/>
  <c r="E33" i="4"/>
  <c r="E25" i="4"/>
  <c r="E41" i="4"/>
  <c r="E54" i="4"/>
  <c r="E26" i="4"/>
  <c r="E80" i="4"/>
  <c r="E43" i="4"/>
  <c r="E82" i="4"/>
  <c r="E68" i="4"/>
  <c r="E70" i="4"/>
  <c r="E31" i="4"/>
  <c r="E46" i="4"/>
  <c r="C84" i="4"/>
  <c r="E16" i="4"/>
  <c r="E32" i="4"/>
  <c r="E59" i="4"/>
  <c r="E57" i="4"/>
  <c r="E35" i="4"/>
  <c r="E21" i="4"/>
  <c r="E64" i="4"/>
  <c r="E76" i="4"/>
  <c r="E27" i="4"/>
  <c r="E47" i="4"/>
  <c r="E75" i="4"/>
  <c r="F84" i="7"/>
  <c r="E69" i="4"/>
  <c r="B84" i="7"/>
  <c r="E81" i="4"/>
  <c r="E34" i="4"/>
  <c r="E24" i="4"/>
  <c r="B84" i="4"/>
  <c r="J84" i="4" l="1"/>
  <c r="N84" i="7"/>
  <c r="E84" i="4"/>
  <c r="N16" i="8" l="1"/>
  <c r="N22" i="8"/>
  <c r="N55" i="8"/>
  <c r="N56" i="8"/>
  <c r="N62" i="8"/>
  <c r="N41" i="8"/>
  <c r="N49" i="8"/>
  <c r="N59" i="8"/>
  <c r="N68" i="8"/>
  <c r="N20" i="8"/>
  <c r="N64" i="8"/>
  <c r="N58" i="8"/>
  <c r="N71" i="8"/>
  <c r="B84" i="8"/>
  <c r="N84" i="8" s="1"/>
  <c r="N18" i="8"/>
  <c r="N26" i="8"/>
  <c r="N69" i="8"/>
  <c r="N38" i="8"/>
  <c r="N63" i="8"/>
  <c r="N24" i="8"/>
  <c r="N29" i="8"/>
  <c r="H62" i="4"/>
  <c r="I62" i="4" s="1"/>
  <c r="K62" i="4" s="1"/>
  <c r="H41" i="4"/>
  <c r="I41" i="4" s="1"/>
  <c r="K41" i="4" s="1"/>
  <c r="H49" i="4"/>
  <c r="I49" i="4" s="1"/>
  <c r="K49" i="4" s="1"/>
  <c r="H59" i="4"/>
  <c r="I59" i="4" s="1"/>
  <c r="K59" i="4" s="1"/>
  <c r="H68" i="4"/>
  <c r="I68" i="4" s="1"/>
  <c r="K68" i="4" s="1"/>
  <c r="H20" i="4"/>
  <c r="I20" i="4" s="1"/>
  <c r="K20" i="4" s="1"/>
  <c r="H64" i="4"/>
  <c r="I64" i="4" s="1"/>
  <c r="K64" i="4" s="1"/>
  <c r="H58" i="4"/>
  <c r="I58" i="4" s="1"/>
  <c r="K58" i="4" s="1"/>
  <c r="N44" i="8"/>
  <c r="N77" i="8"/>
  <c r="N23" i="8"/>
  <c r="N31" i="8"/>
  <c r="N70" i="8"/>
  <c r="N30" i="8"/>
  <c r="N27" i="8"/>
  <c r="N19" i="8"/>
  <c r="N78" i="8"/>
  <c r="N40" i="8"/>
  <c r="N53" i="8"/>
  <c r="N75" i="8"/>
  <c r="N25" i="8"/>
  <c r="N43" i="8"/>
  <c r="N36" i="8"/>
  <c r="N60" i="8"/>
  <c r="N37" i="8"/>
  <c r="N42" i="8"/>
  <c r="H23" i="4"/>
  <c r="I23" i="4" s="1"/>
  <c r="K23" i="4" s="1"/>
  <c r="H31" i="4"/>
  <c r="I31" i="4" s="1"/>
  <c r="K31" i="4" s="1"/>
  <c r="H70" i="4"/>
  <c r="I70" i="4" s="1"/>
  <c r="K70" i="4" s="1"/>
  <c r="H30" i="4"/>
  <c r="I30" i="4" s="1"/>
  <c r="K30" i="4" s="1"/>
  <c r="H56" i="4"/>
  <c r="I56" i="4" s="1"/>
  <c r="K56" i="4" s="1"/>
  <c r="N57" i="8"/>
  <c r="N79" i="8"/>
  <c r="N34" i="8"/>
  <c r="H34" i="4"/>
  <c r="I34" i="4" s="1"/>
  <c r="K34" i="4" s="1"/>
  <c r="N80" i="8"/>
  <c r="N72" i="8"/>
  <c r="N33" i="8"/>
  <c r="H18" i="4"/>
  <c r="I18" i="4" s="1"/>
  <c r="K18" i="4" s="1"/>
  <c r="H26" i="4"/>
  <c r="I26" i="4" s="1"/>
  <c r="K26" i="4" s="1"/>
  <c r="H75" i="4"/>
  <c r="I75" i="4" s="1"/>
  <c r="K75" i="4" s="1"/>
  <c r="H25" i="4"/>
  <c r="I25" i="4" s="1"/>
  <c r="K25" i="4" s="1"/>
  <c r="H43" i="4"/>
  <c r="I43" i="4" s="1"/>
  <c r="K43" i="4" s="1"/>
  <c r="H29" i="4"/>
  <c r="I29" i="4" s="1"/>
  <c r="K29" i="4" s="1"/>
  <c r="H36" i="4"/>
  <c r="I36" i="4" s="1"/>
  <c r="K36" i="4" s="1"/>
  <c r="N51" i="8"/>
  <c r="H42" i="4"/>
  <c r="I42" i="4" s="1"/>
  <c r="K42" i="4" s="1"/>
  <c r="N48" i="8"/>
  <c r="N47" i="8"/>
  <c r="N46" i="8"/>
  <c r="H46" i="4"/>
  <c r="I46" i="4" s="1"/>
  <c r="K46" i="4" s="1"/>
  <c r="N67" i="8"/>
  <c r="N81" i="8"/>
  <c r="N76" i="8"/>
  <c r="N66" i="8"/>
  <c r="H74" i="4"/>
  <c r="I74" i="4" s="1"/>
  <c r="K74" i="4" s="1"/>
  <c r="N74" i="8"/>
  <c r="N50" i="8"/>
  <c r="N21" i="8"/>
  <c r="N45" i="8"/>
  <c r="H27" i="4"/>
  <c r="I27" i="4" s="1"/>
  <c r="K27" i="4" s="1"/>
  <c r="H63" i="4"/>
  <c r="I63" i="4" s="1"/>
  <c r="K63" i="4" s="1"/>
  <c r="H48" i="4"/>
  <c r="I48" i="4" s="1"/>
  <c r="K48" i="4" s="1"/>
  <c r="H47" i="4"/>
  <c r="I47" i="4" s="1"/>
  <c r="K47" i="4" s="1"/>
  <c r="H19" i="4"/>
  <c r="I19" i="4" s="1"/>
  <c r="K19" i="4" s="1"/>
  <c r="H51" i="4"/>
  <c r="I51" i="4" s="1"/>
  <c r="K51" i="4" s="1"/>
  <c r="H69" i="4"/>
  <c r="I69" i="4" s="1"/>
  <c r="K69" i="4" s="1"/>
  <c r="N52" i="8"/>
  <c r="N54" i="8"/>
  <c r="N65" i="8"/>
  <c r="H65" i="4"/>
  <c r="I65" i="4" s="1"/>
  <c r="K65" i="4" s="1"/>
  <c r="H77" i="4"/>
  <c r="I77" i="4" s="1"/>
  <c r="K77" i="4" s="1"/>
  <c r="H60" i="4"/>
  <c r="I60" i="4" s="1"/>
  <c r="K60" i="4" s="1"/>
  <c r="H80" i="4"/>
  <c r="I80" i="4" s="1"/>
  <c r="K80" i="4" s="1"/>
  <c r="H50" i="4"/>
  <c r="I50" i="4" s="1"/>
  <c r="K50" i="4" s="1"/>
  <c r="H81" i="4"/>
  <c r="I81" i="4" s="1"/>
  <c r="K81" i="4" s="1"/>
  <c r="H76" i="4"/>
  <c r="I76" i="4" s="1"/>
  <c r="K76" i="4" s="1"/>
  <c r="H66" i="4"/>
  <c r="I66" i="4" s="1"/>
  <c r="K66" i="4" s="1"/>
  <c r="N28" i="8"/>
  <c r="N61" i="8"/>
  <c r="N39" i="8"/>
  <c r="N82" i="8"/>
  <c r="N17" i="8"/>
  <c r="H78" i="4"/>
  <c r="I78" i="4" s="1"/>
  <c r="K78" i="4" s="1"/>
  <c r="H67" i="4"/>
  <c r="I67" i="4" s="1"/>
  <c r="K67" i="4" s="1"/>
  <c r="H55" i="4"/>
  <c r="I55" i="4" s="1"/>
  <c r="K55" i="4" s="1"/>
  <c r="H28" i="4"/>
  <c r="I28" i="4" s="1"/>
  <c r="K28" i="4" s="1"/>
  <c r="N73" i="8"/>
  <c r="H54" i="4"/>
  <c r="I54" i="4" s="1"/>
  <c r="K54" i="4" s="1"/>
  <c r="H39" i="4"/>
  <c r="I39" i="4" s="1"/>
  <c r="K39" i="4" s="1"/>
  <c r="H22" i="4"/>
  <c r="I22" i="4" s="1"/>
  <c r="K22" i="4" s="1"/>
  <c r="H45" i="4"/>
  <c r="I45" i="4" s="1"/>
  <c r="K45" i="4" s="1"/>
  <c r="H82" i="4"/>
  <c r="I82" i="4" s="1"/>
  <c r="K82" i="4" s="1"/>
  <c r="H38" i="4"/>
  <c r="I38" i="4" s="1"/>
  <c r="K38" i="4" s="1"/>
  <c r="H24" i="4"/>
  <c r="I24" i="4" s="1"/>
  <c r="K24" i="4" s="1"/>
  <c r="H17" i="4"/>
  <c r="I17" i="4" s="1"/>
  <c r="K17" i="4" s="1"/>
  <c r="H57" i="4"/>
  <c r="I57" i="4" s="1"/>
  <c r="K57" i="4" s="1"/>
  <c r="H79" i="4"/>
  <c r="I79" i="4" s="1"/>
  <c r="K79" i="4" s="1"/>
  <c r="N35" i="8"/>
  <c r="H16" i="4"/>
  <c r="I16" i="4" s="1"/>
  <c r="K16" i="4" s="1"/>
  <c r="N32" i="8"/>
  <c r="H61" i="4"/>
  <c r="I61" i="4" s="1"/>
  <c r="K61" i="4" s="1"/>
  <c r="H33" i="4"/>
  <c r="I33" i="4" s="1"/>
  <c r="K33" i="4" s="1"/>
  <c r="H53" i="4"/>
  <c r="I53" i="4" s="1"/>
  <c r="K53" i="4" s="1"/>
  <c r="H40" i="4"/>
  <c r="I40" i="4" s="1"/>
  <c r="K40" i="4" s="1"/>
  <c r="H32" i="4"/>
  <c r="I32" i="4" s="1"/>
  <c r="K32" i="4" s="1"/>
  <c r="H72" i="4"/>
  <c r="I72" i="4" s="1"/>
  <c r="K72" i="4" s="1"/>
  <c r="H35" i="4"/>
  <c r="I35" i="4" s="1"/>
  <c r="K35" i="4" s="1"/>
  <c r="H71" i="4"/>
  <c r="I71" i="4" s="1"/>
  <c r="K71" i="4" s="1"/>
  <c r="H52" i="4"/>
  <c r="I52" i="4"/>
  <c r="K52" i="4" s="1"/>
  <c r="H73" i="4"/>
  <c r="I73" i="4" s="1"/>
  <c r="K73" i="4" s="1"/>
  <c r="H21" i="4"/>
  <c r="I21" i="4" s="1"/>
  <c r="K21" i="4" s="1"/>
  <c r="H44" i="4"/>
  <c r="I44" i="4" s="1"/>
  <c r="K44" i="4" s="1"/>
  <c r="H37" i="4"/>
  <c r="I37" i="4" s="1"/>
  <c r="K37" i="4" s="1"/>
  <c r="H84" i="4" l="1"/>
  <c r="K84" i="4"/>
  <c r="I84" i="4"/>
</calcChain>
</file>

<file path=xl/sharedStrings.xml><?xml version="1.0" encoding="utf-8"?>
<sst xmlns="http://schemas.openxmlformats.org/spreadsheetml/2006/main" count="678" uniqueCount="104">
  <si>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</si>
  <si>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</si>
  <si>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</si>
  <si>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</si>
  <si>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</si>
  <si>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</si>
  <si>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</si>
  <si>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</si>
  <si>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</si>
  <si>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</si>
  <si>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</si>
  <si>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</si>
  <si>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</si>
  <si>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</si>
  <si>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</si>
  <si>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</si>
  <si>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</si>
  <si>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</si>
  <si>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</si>
  <si>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</si>
  <si>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</si>
  <si>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</si>
  <si>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</si>
  <si>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</si>
  <si>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</si>
  <si>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</si>
  <si>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</si>
  <si>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</si>
  <si>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</si>
  <si>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</si>
  <si>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</si>
  <si>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</si>
  <si>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</si>
  <si>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</si>
  <si>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</si>
  <si>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</si>
  <si>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</si>
  <si>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</si>
  <si>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</si>
  <si>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</si>
  <si>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</si>
  <si>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</si>
  <si>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</si>
  <si>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</si>
  <si>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</si>
  <si>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</si>
  <si>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</si>
  <si>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</si>
  <si>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</si>
  <si>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</si>
  <si>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</si>
  <si>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</si>
  <si>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</si>
  <si>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</si>
  <si>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</si>
  <si>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</si>
  <si>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</si>
  <si>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</si>
  <si>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</si>
  <si>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</si>
  <si>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</si>
  <si>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</si>
  <si>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</si>
  <si>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</si>
  <si>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</si>
  <si>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</si>
  <si>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</si>
  <si>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</si>
  <si>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</si>
  <si>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</si>
  <si>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</si>
  <si>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</si>
  <si>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</si>
  <si>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</si>
  <si>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</si>
  <si>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5</t>
  </si>
  <si>
    <t>STATE DISTRIBUTIONS TO LOCAL GOVERNMENTS</t>
  </si>
  <si>
    <t>HALF-CENT SALES TAX SHARING</t>
  </si>
  <si>
    <t>(YTD DISTRIBUTIONS FOR MONTH INDICATED)</t>
  </si>
  <si>
    <t>Half-Cent</t>
  </si>
  <si>
    <t>Chapter 218</t>
  </si>
  <si>
    <t>Total</t>
  </si>
  <si>
    <t>Emergency</t>
  </si>
  <si>
    <t>Supplemental</t>
  </si>
  <si>
    <t>to County</t>
  </si>
  <si>
    <t>to City</t>
  </si>
  <si>
    <t>Under s.</t>
  </si>
  <si>
    <t>To city</t>
  </si>
  <si>
    <t>to Cities</t>
  </si>
  <si>
    <t>Govts.</t>
  </si>
  <si>
    <t>218.65(1)</t>
  </si>
  <si>
    <t>218.65(6)</t>
  </si>
  <si>
    <t>&amp; Counties</t>
  </si>
  <si>
    <t>Total Distributions under Part VI</t>
  </si>
  <si>
    <t>23 Miami-Dade</t>
  </si>
  <si>
    <t xml:space="preserve">Fiscally </t>
  </si>
  <si>
    <t>Constrained</t>
  </si>
  <si>
    <t>Distribution</t>
  </si>
  <si>
    <t>HALF-CENT SALES TAX Adjustment</t>
  </si>
  <si>
    <t xml:space="preserve">Adjustment </t>
  </si>
  <si>
    <t>Available for</t>
  </si>
  <si>
    <t>under s. 409.915</t>
  </si>
  <si>
    <t>VALIDATED TAX RECEIPTS DATA FOR: JULY 2020 thru June 2021</t>
  </si>
  <si>
    <t>SFY20-21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</si>
</sst>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6" x14ac:knownFonts="1">
    <font>
      <sz val="10"/>
      <name val="Times New Roman"/>
    </font>
    <font>
      <sz val="10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164" fontId="0" fillId="0" borderId="0" xfId="0" applyNumberFormat="1"/>
    <xf numFmtId="0" fontId="3" fillId="0" borderId="0" xfId="0" applyFont="1" applyBorder="1" applyAlignment="1">
      <alignment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vertical="top" wrapText="1"/>
    </xf>
    <xf numFmtId="3" fontId="2" fillId="0" borderId="0" xfId="7" applyNumberFormat="1" applyFont="1" applyBorder="1" applyAlignment="1">
      <alignment horizontal="right" vertical="top" wrapText="1"/>
    </xf>
    <xf numFmtId="3" fontId="2" fillId="0" borderId="0" xfId="7" applyNumberFormat="1" applyFont="1" applyFill="1" applyBorder="1" applyAlignment="1">
      <alignment horizontal="right" vertical="top" wrapText="1"/>
    </xf>
    <xf numFmtId="3" fontId="2" fillId="0" borderId="0" xfId="8" applyNumberFormat="1" applyFont="1" applyBorder="1" applyAlignment="1">
      <alignment horizontal="right" vertical="top" wrapText="1"/>
    </xf>
    <xf numFmtId="3" fontId="2" fillId="0" borderId="0" xfId="8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/>
    <xf numFmtId="3" fontId="2" fillId="0" borderId="0" xfId="9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/>
    </xf>
    <xf numFmtId="0" fontId="4" fillId="0" borderId="0" xfId="0" applyFont="1"/>
    <xf numFmtId="0" fontId="4" fillId="0" borderId="0" xfId="0" applyFont="1" applyAlignment="1">
      <alignment horizontal="right"/>
    </xf>
    <xf numFmtId="4" fontId="2" fillId="0" borderId="0" xfId="8" applyNumberFormat="1" applyFont="1" applyBorder="1" applyAlignment="1">
      <alignment horizontal="right" vertical="top" wrapText="1"/>
    </xf>
    <xf numFmtId="3" fontId="4" fillId="0" borderId="0" xfId="0" applyNumberFormat="1" applyFont="1"/>
    <xf numFmtId="0" fontId="0" fillId="0" borderId="0" xfId="0" applyAlignment="1">
      <alignment horizontal="center"/>
    </xf>
  </cellXfs>
  <cellStyles count="10">
    <cellStyle name="Comma 2" xfId="1" xr:uid="{00000000-0005-0000-0000-000000000000}"/>
    <cellStyle name="Comma0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3 2" xfId="5" xr:uid="{00000000-0005-0000-0000-000005000000}"/>
    <cellStyle name="Normal 4" xfId="6" xr:uid="{00000000-0005-0000-0000-000006000000}"/>
    <cellStyle name="Normal_Emergency Distribution" xfId="7" xr:uid="{00000000-0005-0000-0000-000007000000}"/>
    <cellStyle name="Normal_Fiscally Constrained" xfId="8" xr:uid="{00000000-0005-0000-0000-000008000000}"/>
    <cellStyle name="Normal_Half-Cent to County Govs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</sheetPr>
  <dimension ref="A1:L86"/>
  <sheetViews>
    <sheetView tabSelected="1" workbookViewId="0">
      <pane ySplit="14" topLeftCell="A15" activePane="bottomLeft" state="frozen"/>
      <selection pane="bottomLeft"/>
    </sheetView>
  </sheetViews>
  <sheetFormatPr defaultRowHeight="12.75" x14ac:dyDescent="0.2"/>
  <cols>
    <col min="1" max="1" width="16.83203125" customWidth="1"/>
    <col min="2" max="2" width="12.6640625" bestFit="1" customWidth="1"/>
    <col min="3" max="3" width="15.5" bestFit="1" customWidth="1"/>
    <col min="4" max="4" width="11" bestFit="1" customWidth="1"/>
    <col min="5" max="5" width="12.33203125" bestFit="1" customWidth="1"/>
    <col min="6" max="6" width="11.83203125" bestFit="1" customWidth="1"/>
    <col min="7" max="7" width="13.33203125" bestFit="1" customWidth="1"/>
    <col min="8" max="8" width="12" bestFit="1" customWidth="1"/>
    <col min="9" max="9" width="16.83203125" customWidth="1"/>
    <col min="10" max="10" width="13.6640625" bestFit="1" customWidth="1"/>
    <col min="11" max="11" width="12.6640625" bestFit="1" customWidth="1"/>
  </cols>
  <sheetData>
    <row r="1" spans="1:12" x14ac:dyDescent="0.2">
      <c r="A1" s="23" t="s">
        <v>102</v>
      </c>
      <c r="K1" t="s">
        <v>75</v>
      </c>
    </row>
    <row r="2" spans="1:12" x14ac:dyDescent="0.2">
      <c r="E2" s="6"/>
      <c r="F2" s="6"/>
      <c r="G2" s="6"/>
      <c r="H2" s="6"/>
      <c r="I2" s="6"/>
    </row>
    <row r="3" spans="1:12" x14ac:dyDescent="0.2">
      <c r="A3" s="27" t="s">
        <v>76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x14ac:dyDescent="0.2">
      <c r="A4" s="27" t="s">
        <v>77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x14ac:dyDescent="0.2">
      <c r="A5" s="27" t="s">
        <v>35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x14ac:dyDescent="0.2">
      <c r="A6" s="27" t="s">
        <v>36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x14ac:dyDescent="0.2">
      <c r="A7" s="27" t="s">
        <v>78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9" spans="1:12" x14ac:dyDescent="0.2">
      <c r="B9" s="2"/>
      <c r="C9" s="2"/>
      <c r="D9" s="2"/>
      <c r="E9" s="2"/>
      <c r="F9" s="2"/>
      <c r="G9" s="2"/>
      <c r="H9" s="2"/>
      <c r="I9" s="27" t="s">
        <v>93</v>
      </c>
      <c r="J9" s="27"/>
      <c r="K9" s="27"/>
    </row>
    <row r="10" spans="1:12" x14ac:dyDescent="0.2">
      <c r="B10" s="6" t="s">
        <v>79</v>
      </c>
      <c r="C10" s="6" t="s">
        <v>79</v>
      </c>
      <c r="D10" s="2"/>
      <c r="E10" s="2"/>
      <c r="F10" s="2"/>
      <c r="G10" s="2"/>
      <c r="H10" s="2"/>
      <c r="I10" s="2"/>
      <c r="J10" s="2" t="s">
        <v>80</v>
      </c>
      <c r="K10" s="2"/>
    </row>
    <row r="11" spans="1:12" x14ac:dyDescent="0.2">
      <c r="B11" s="6" t="s">
        <v>100</v>
      </c>
      <c r="C11" s="6" t="s">
        <v>97</v>
      </c>
      <c r="D11" s="2" t="s">
        <v>79</v>
      </c>
      <c r="E11" s="2" t="s">
        <v>81</v>
      </c>
      <c r="F11" s="2" t="s">
        <v>82</v>
      </c>
      <c r="G11" s="2" t="s">
        <v>83</v>
      </c>
      <c r="H11" s="2" t="s">
        <v>95</v>
      </c>
      <c r="I11" s="2" t="s">
        <v>81</v>
      </c>
      <c r="J11" s="2" t="s">
        <v>81</v>
      </c>
      <c r="K11" s="2" t="s">
        <v>81</v>
      </c>
    </row>
    <row r="12" spans="1:12" x14ac:dyDescent="0.2">
      <c r="A12" t="s">
        <v>0</v>
      </c>
      <c r="B12" s="2" t="s">
        <v>97</v>
      </c>
      <c r="C12" s="6" t="s">
        <v>84</v>
      </c>
      <c r="D12" s="2" t="s">
        <v>97</v>
      </c>
      <c r="E12" s="2" t="s">
        <v>79</v>
      </c>
      <c r="F12" s="2" t="s">
        <v>97</v>
      </c>
      <c r="G12" s="2" t="s">
        <v>97</v>
      </c>
      <c r="H12" s="2" t="s">
        <v>96</v>
      </c>
      <c r="I12" s="2" t="s">
        <v>97</v>
      </c>
      <c r="J12" s="2" t="s">
        <v>97</v>
      </c>
      <c r="K12" s="2" t="s">
        <v>97</v>
      </c>
    </row>
    <row r="13" spans="1:12" x14ac:dyDescent="0.2">
      <c r="B13" s="6" t="s">
        <v>84</v>
      </c>
      <c r="C13" s="6" t="s">
        <v>99</v>
      </c>
      <c r="D13" s="2" t="s">
        <v>85</v>
      </c>
      <c r="E13" s="2" t="s">
        <v>97</v>
      </c>
      <c r="F13" s="2" t="s">
        <v>86</v>
      </c>
      <c r="G13" s="2" t="s">
        <v>86</v>
      </c>
      <c r="H13" s="2" t="s">
        <v>97</v>
      </c>
      <c r="I13" s="2" t="s">
        <v>84</v>
      </c>
      <c r="J13" s="2" t="s">
        <v>87</v>
      </c>
      <c r="K13" s="2" t="s">
        <v>88</v>
      </c>
    </row>
    <row r="14" spans="1:12" x14ac:dyDescent="0.2">
      <c r="B14" s="6" t="s">
        <v>89</v>
      </c>
      <c r="C14" s="6" t="s">
        <v>101</v>
      </c>
      <c r="D14" s="2" t="s">
        <v>89</v>
      </c>
      <c r="E14" s="2"/>
      <c r="F14" s="2" t="s">
        <v>90</v>
      </c>
      <c r="G14" s="2" t="s">
        <v>91</v>
      </c>
      <c r="H14" s="2"/>
      <c r="I14" s="2" t="s">
        <v>89</v>
      </c>
      <c r="J14" s="2" t="s">
        <v>89</v>
      </c>
      <c r="K14" s="2" t="s">
        <v>92</v>
      </c>
    </row>
    <row r="15" spans="1:12" x14ac:dyDescent="0.2">
      <c r="A15" t="s">
        <v>1</v>
      </c>
      <c r="B15" s="2" t="s">
        <v>32</v>
      </c>
      <c r="C15" s="6" t="s">
        <v>32</v>
      </c>
      <c r="D15" s="2" t="s">
        <v>37</v>
      </c>
      <c r="E15" s="2" t="s">
        <v>37</v>
      </c>
      <c r="F15" s="2" t="s">
        <v>34</v>
      </c>
      <c r="G15" s="2" t="s">
        <v>34</v>
      </c>
      <c r="H15" s="2" t="s">
        <v>34</v>
      </c>
      <c r="I15" s="2" t="s">
        <v>33</v>
      </c>
      <c r="J15" s="2" t="s">
        <v>37</v>
      </c>
    </row>
    <row r="16" spans="1:12" x14ac:dyDescent="0.2">
      <c r="A16" t="s">
        <v>38</v>
      </c>
      <c r="B16" s="4">
        <f>SUM('Half-Cent to County before'!B16:M16)</f>
        <v>13211431.450000001</v>
      </c>
      <c r="C16" s="4">
        <f>'Half-cent County Adj'!N16</f>
        <v>-3371841.9600000004</v>
      </c>
      <c r="D16" s="4">
        <f>SUM('Half-Cent to City Govs'!B16:M16)</f>
        <v>9973878.25</v>
      </c>
      <c r="E16" s="4">
        <f>SUM(B16:D16)</f>
        <v>19813467.740000002</v>
      </c>
      <c r="F16" s="4">
        <f>SUM('Emergency Distribution'!B16:M16)</f>
        <v>0</v>
      </c>
      <c r="G16" s="4">
        <f>SUM('Supplemental Distribution'!B16:M16)</f>
        <v>0</v>
      </c>
      <c r="H16" s="4">
        <f>SUM('Fiscally Constrained'!B16:M16)</f>
        <v>0</v>
      </c>
      <c r="I16" s="4">
        <f>SUM(B16+C16+F16+G16+H16)</f>
        <v>9839589.4900000002</v>
      </c>
      <c r="J16" s="5">
        <f>D16</f>
        <v>9973878.25</v>
      </c>
      <c r="K16" s="5">
        <f>SUM(I16:J16)</f>
        <v>19813467.740000002</v>
      </c>
    </row>
    <row r="17" spans="1:11" x14ac:dyDescent="0.2">
      <c r="A17" t="s">
        <v>39</v>
      </c>
      <c r="B17" s="4">
        <f>SUM('Half-Cent to County before'!B17:M17)</f>
        <v>1105590.4300000002</v>
      </c>
      <c r="C17" s="4">
        <f>'Half-cent County Adj'!N17</f>
        <v>-494528.03999999986</v>
      </c>
      <c r="D17" s="4">
        <f>SUM('Half-Cent to City Govs'!B17:M17)</f>
        <v>351299.24000000005</v>
      </c>
      <c r="E17" s="4">
        <f t="shared" ref="E17:E80" si="0">SUM(B17:D17)</f>
        <v>962361.63000000035</v>
      </c>
      <c r="F17" s="4">
        <f>SUM('Emergency Distribution'!B17:M17)</f>
        <v>1192953.7</v>
      </c>
      <c r="G17" s="4">
        <f>SUM('Supplemental Distribution'!B17:M17)</f>
        <v>37097.770000000004</v>
      </c>
      <c r="H17" s="4">
        <f>SUM('Fiscally Constrained'!B17:M17)</f>
        <v>546938.36999999988</v>
      </c>
      <c r="I17" s="4">
        <f t="shared" ref="I17:I80" si="1">SUM(B17+C17+F17+G17+H17)</f>
        <v>2388052.2300000004</v>
      </c>
      <c r="J17" s="5">
        <f t="shared" ref="J17:J80" si="2">D17</f>
        <v>351299.24000000005</v>
      </c>
      <c r="K17" s="5">
        <f t="shared" ref="K17:K80" si="3">SUM(I17:J17)</f>
        <v>2739351.4700000007</v>
      </c>
    </row>
    <row r="18" spans="1:11" x14ac:dyDescent="0.2">
      <c r="A18" t="s">
        <v>40</v>
      </c>
      <c r="B18" s="4">
        <f>SUM('Half-Cent to County before'!B18:M18)</f>
        <v>16457305.900000002</v>
      </c>
      <c r="C18" s="4">
        <f>'Half-cent County Adj'!N18</f>
        <v>0</v>
      </c>
      <c r="D18" s="4">
        <f>SUM('Half-Cent to City Govs'!B18:M18)</f>
        <v>11205620.699999999</v>
      </c>
      <c r="E18" s="4">
        <f t="shared" si="0"/>
        <v>27662926.600000001</v>
      </c>
      <c r="F18" s="4">
        <f>SUM('Emergency Distribution'!B18:M18)</f>
        <v>0</v>
      </c>
      <c r="G18" s="4">
        <f>SUM('Supplemental Distribution'!B18:M18)</f>
        <v>0</v>
      </c>
      <c r="H18" s="4">
        <f>SUM('Fiscally Constrained'!B18:M18)</f>
        <v>0</v>
      </c>
      <c r="I18" s="4">
        <f t="shared" si="1"/>
        <v>16457305.900000002</v>
      </c>
      <c r="J18" s="5">
        <f t="shared" si="2"/>
        <v>11205620.699999999</v>
      </c>
      <c r="K18" s="5">
        <f t="shared" si="3"/>
        <v>27662926.600000001</v>
      </c>
    </row>
    <row r="19" spans="1:11" x14ac:dyDescent="0.2">
      <c r="A19" t="s">
        <v>2</v>
      </c>
      <c r="B19" s="4">
        <f>SUM('Half-Cent to County before'!B19:M19)</f>
        <v>1555828.5599999998</v>
      </c>
      <c r="C19" s="4">
        <f>'Half-cent County Adj'!N19</f>
        <v>0</v>
      </c>
      <c r="D19" s="4">
        <f>SUM('Half-Cent to City Govs'!B19:M19)</f>
        <v>479948.59</v>
      </c>
      <c r="E19" s="4">
        <f t="shared" si="0"/>
        <v>2035777.15</v>
      </c>
      <c r="F19" s="4">
        <f>SUM('Emergency Distribution'!B19:M19)</f>
        <v>866571.28999999992</v>
      </c>
      <c r="G19" s="4">
        <f>SUM('Supplemental Distribution'!B19:M19)</f>
        <v>56970.069999999985</v>
      </c>
      <c r="H19" s="4">
        <f>SUM('Fiscally Constrained'!B19:M19)</f>
        <v>627869.38</v>
      </c>
      <c r="I19" s="4">
        <f t="shared" si="1"/>
        <v>3107239.2999999993</v>
      </c>
      <c r="J19" s="5">
        <f t="shared" si="2"/>
        <v>479948.59</v>
      </c>
      <c r="K19" s="5">
        <f t="shared" si="3"/>
        <v>3587187.8899999992</v>
      </c>
    </row>
    <row r="20" spans="1:11" x14ac:dyDescent="0.2">
      <c r="A20" t="s">
        <v>41</v>
      </c>
      <c r="B20" s="4">
        <f>SUM('Half-Cent to County before'!B20:M20)</f>
        <v>28812840.169999998</v>
      </c>
      <c r="C20" s="4">
        <f>'Half-cent County Adj'!N20</f>
        <v>-7084587.96</v>
      </c>
      <c r="D20" s="4">
        <f>SUM('Half-Cent to City Govs'!B20:M20)</f>
        <v>22839793.600000001</v>
      </c>
      <c r="E20" s="4">
        <f t="shared" si="0"/>
        <v>44568045.810000002</v>
      </c>
      <c r="F20" s="4">
        <f>SUM('Emergency Distribution'!B20:M20)</f>
        <v>0</v>
      </c>
      <c r="G20" s="4">
        <f>SUM('Supplemental Distribution'!B20:M20)</f>
        <v>0</v>
      </c>
      <c r="H20" s="4">
        <f>SUM('Fiscally Constrained'!B20:M20)</f>
        <v>0</v>
      </c>
      <c r="I20" s="4">
        <f t="shared" si="1"/>
        <v>21728252.209999997</v>
      </c>
      <c r="J20" s="5">
        <f t="shared" si="2"/>
        <v>22839793.600000001</v>
      </c>
      <c r="K20" s="5">
        <f t="shared" si="3"/>
        <v>44568045.810000002</v>
      </c>
    </row>
    <row r="21" spans="1:11" x14ac:dyDescent="0.2">
      <c r="A21" t="s">
        <v>42</v>
      </c>
      <c r="B21" s="4">
        <f>SUM('Half-Cent to County before'!B21:M21)</f>
        <v>83063234.810000002</v>
      </c>
      <c r="C21" s="4">
        <f>'Half-cent County Adj'!N21</f>
        <v>0</v>
      </c>
      <c r="D21" s="4">
        <f>SUM('Half-Cent to City Govs'!B21:M21)</f>
        <v>123118115.57000001</v>
      </c>
      <c r="E21" s="4">
        <f t="shared" si="0"/>
        <v>206181350.38</v>
      </c>
      <c r="F21" s="4">
        <f>SUM('Emergency Distribution'!B21:M21)</f>
        <v>0</v>
      </c>
      <c r="G21" s="4">
        <f>SUM('Supplemental Distribution'!B21:M21)</f>
        <v>0</v>
      </c>
      <c r="H21" s="4">
        <f>SUM('Fiscally Constrained'!B21:M21)</f>
        <v>0</v>
      </c>
      <c r="I21" s="4">
        <f t="shared" si="1"/>
        <v>83063234.810000002</v>
      </c>
      <c r="J21" s="5">
        <f t="shared" si="2"/>
        <v>123118115.57000001</v>
      </c>
      <c r="K21" s="5">
        <f t="shared" si="3"/>
        <v>206181350.38</v>
      </c>
    </row>
    <row r="22" spans="1:11" x14ac:dyDescent="0.2">
      <c r="A22" t="s">
        <v>3</v>
      </c>
      <c r="B22" s="4">
        <f>SUM('Half-Cent to County before'!B22:M22)</f>
        <v>361144.54</v>
      </c>
      <c r="C22" s="4">
        <f>'Half-cent County Adj'!N22</f>
        <v>0</v>
      </c>
      <c r="D22" s="4">
        <f>SUM('Half-Cent to City Govs'!B22:M22)</f>
        <v>90232.840000000011</v>
      </c>
      <c r="E22" s="4">
        <f t="shared" si="0"/>
        <v>451377.38</v>
      </c>
      <c r="F22" s="4">
        <f>SUM('Emergency Distribution'!B22:M22)</f>
        <v>720138.30999999982</v>
      </c>
      <c r="G22" s="4">
        <f>SUM('Supplemental Distribution'!B22:M22)</f>
        <v>20951.589999999993</v>
      </c>
      <c r="H22" s="4">
        <f>SUM('Fiscally Constrained'!B22:M22)</f>
        <v>663004.17000000004</v>
      </c>
      <c r="I22" s="4">
        <f t="shared" si="1"/>
        <v>1765238.6099999999</v>
      </c>
      <c r="J22" s="5">
        <f t="shared" si="2"/>
        <v>90232.840000000011</v>
      </c>
      <c r="K22" s="5">
        <f t="shared" si="3"/>
        <v>1855471.45</v>
      </c>
    </row>
    <row r="23" spans="1:11" x14ac:dyDescent="0.2">
      <c r="A23" t="s">
        <v>43</v>
      </c>
      <c r="B23" s="4">
        <f>SUM('Half-Cent to County before'!B23:M23)</f>
        <v>16305968.09</v>
      </c>
      <c r="C23" s="4">
        <f>'Half-cent County Adj'!N23</f>
        <v>0</v>
      </c>
      <c r="D23" s="4">
        <f>SUM('Half-Cent to City Govs'!B23:M23)</f>
        <v>1868320.21</v>
      </c>
      <c r="E23" s="4">
        <f t="shared" si="0"/>
        <v>18174288.300000001</v>
      </c>
      <c r="F23" s="4">
        <f>SUM('Emergency Distribution'!B23:M23)</f>
        <v>0</v>
      </c>
      <c r="G23" s="4">
        <f>SUM('Supplemental Distribution'!B23:M23)</f>
        <v>0</v>
      </c>
      <c r="H23" s="4">
        <f>SUM('Fiscally Constrained'!B23:M23)</f>
        <v>0</v>
      </c>
      <c r="I23" s="4">
        <f t="shared" si="1"/>
        <v>16305968.09</v>
      </c>
      <c r="J23" s="5">
        <f t="shared" si="2"/>
        <v>1868320.21</v>
      </c>
      <c r="K23" s="5">
        <f t="shared" si="3"/>
        <v>18174288.300000001</v>
      </c>
    </row>
    <row r="24" spans="1:11" x14ac:dyDescent="0.2">
      <c r="A24" t="s">
        <v>44</v>
      </c>
      <c r="B24" s="4">
        <f>SUM('Half-Cent to County before'!B24:M24)</f>
        <v>10211588.530000001</v>
      </c>
      <c r="C24" s="4">
        <f>'Half-cent County Adj'!N24</f>
        <v>-2226363.9600000004</v>
      </c>
      <c r="D24" s="4">
        <f>SUM('Half-Cent to City Govs'!B24:M24)</f>
        <v>765471.07000000007</v>
      </c>
      <c r="E24" s="4">
        <f t="shared" si="0"/>
        <v>8750695.6400000006</v>
      </c>
      <c r="F24" s="4">
        <f>SUM('Emergency Distribution'!B24:M24)</f>
        <v>0</v>
      </c>
      <c r="G24" s="4">
        <f>SUM('Supplemental Distribution'!B24:M24)</f>
        <v>0</v>
      </c>
      <c r="H24" s="4">
        <f>SUM('Fiscally Constrained'!B24:M24)</f>
        <v>0</v>
      </c>
      <c r="I24" s="4">
        <f t="shared" si="1"/>
        <v>7985224.5700000003</v>
      </c>
      <c r="J24" s="5">
        <f t="shared" si="2"/>
        <v>765471.07000000007</v>
      </c>
      <c r="K24" s="5">
        <f t="shared" si="3"/>
        <v>8750695.6400000006</v>
      </c>
    </row>
    <row r="25" spans="1:11" x14ac:dyDescent="0.2">
      <c r="A25" t="s">
        <v>45</v>
      </c>
      <c r="B25" s="4">
        <f>SUM('Half-Cent to County before'!B25:M25)</f>
        <v>12880337.059999999</v>
      </c>
      <c r="C25" s="4">
        <f>'Half-cent County Adj'!N25</f>
        <v>-2547437.0399999996</v>
      </c>
      <c r="D25" s="4">
        <f>SUM('Half-Cent to City Govs'!B25:M25)</f>
        <v>1151821.8999999999</v>
      </c>
      <c r="E25" s="4">
        <f t="shared" si="0"/>
        <v>11484721.92</v>
      </c>
      <c r="F25" s="4">
        <f>SUM('Emergency Distribution'!B25:M25)</f>
        <v>0</v>
      </c>
      <c r="G25" s="4">
        <f>SUM('Supplemental Distribution'!B25:M25)</f>
        <v>0</v>
      </c>
      <c r="H25" s="4">
        <f>SUM('Fiscally Constrained'!B25:M25)</f>
        <v>0</v>
      </c>
      <c r="I25" s="4">
        <f t="shared" si="1"/>
        <v>10332900.02</v>
      </c>
      <c r="J25" s="5">
        <f t="shared" si="2"/>
        <v>1151821.8999999999</v>
      </c>
      <c r="K25" s="5">
        <f t="shared" si="3"/>
        <v>11484721.92</v>
      </c>
    </row>
    <row r="26" spans="1:11" x14ac:dyDescent="0.2">
      <c r="A26" t="s">
        <v>46</v>
      </c>
      <c r="B26" s="4">
        <f>SUM('Half-Cent to County before'!B26:M26)</f>
        <v>50480372.150000006</v>
      </c>
      <c r="C26" s="4">
        <f>'Half-cent County Adj'!N26</f>
        <v>0</v>
      </c>
      <c r="D26" s="4">
        <f>SUM('Half-Cent to City Govs'!B26:M26)</f>
        <v>5373063.79</v>
      </c>
      <c r="E26" s="4">
        <f t="shared" si="0"/>
        <v>55853435.940000005</v>
      </c>
      <c r="F26" s="4">
        <f>SUM('Emergency Distribution'!B26:M26)</f>
        <v>0</v>
      </c>
      <c r="G26" s="4">
        <f>SUM('Supplemental Distribution'!B26:M26)</f>
        <v>0</v>
      </c>
      <c r="H26" s="4">
        <f>SUM('Fiscally Constrained'!B26:M26)</f>
        <v>0</v>
      </c>
      <c r="I26" s="4">
        <f t="shared" si="1"/>
        <v>50480372.150000006</v>
      </c>
      <c r="J26" s="5">
        <f t="shared" si="2"/>
        <v>5373063.79</v>
      </c>
      <c r="K26" s="5">
        <f t="shared" si="3"/>
        <v>55853435.940000005</v>
      </c>
    </row>
    <row r="27" spans="1:11" x14ac:dyDescent="0.2">
      <c r="A27" t="s">
        <v>4</v>
      </c>
      <c r="B27" s="4">
        <f>SUM('Half-Cent to County before'!B27:M27)</f>
        <v>6030490.4600000009</v>
      </c>
      <c r="C27" s="4">
        <f>'Half-cent County Adj'!N27</f>
        <v>-1446720.9600000002</v>
      </c>
      <c r="D27" s="4">
        <f>SUM('Half-Cent to City Govs'!B27:M27)</f>
        <v>1218220.6499999999</v>
      </c>
      <c r="E27" s="4">
        <f t="shared" si="0"/>
        <v>5801990.1500000004</v>
      </c>
      <c r="F27" s="4">
        <f>SUM('Emergency Distribution'!B27:M27)</f>
        <v>0</v>
      </c>
      <c r="G27" s="4">
        <f>SUM('Supplemental Distribution'!B27:M27)</f>
        <v>0</v>
      </c>
      <c r="H27" s="4">
        <f>SUM('Fiscally Constrained'!B27:M27)</f>
        <v>579127.44999999995</v>
      </c>
      <c r="I27" s="4">
        <f t="shared" si="1"/>
        <v>5162896.9500000011</v>
      </c>
      <c r="J27" s="5">
        <f t="shared" si="2"/>
        <v>1218220.6499999999</v>
      </c>
      <c r="K27" s="5">
        <f t="shared" si="3"/>
        <v>6381117.6000000015</v>
      </c>
    </row>
    <row r="28" spans="1:11" x14ac:dyDescent="0.2">
      <c r="A28" t="s">
        <v>94</v>
      </c>
      <c r="B28" s="4">
        <f>SUM('Half-Cent to County before'!B28:M28)</f>
        <v>162293538.86000001</v>
      </c>
      <c r="C28" s="4">
        <f>'Half-cent County Adj'!N28</f>
        <v>0</v>
      </c>
      <c r="D28" s="4">
        <f>SUM('Half-Cent to City Govs'!B28:M28)</f>
        <v>114067558.89</v>
      </c>
      <c r="E28" s="4">
        <f t="shared" si="0"/>
        <v>276361097.75</v>
      </c>
      <c r="F28" s="4">
        <f>SUM('Emergency Distribution'!B28:M28)</f>
        <v>0</v>
      </c>
      <c r="G28" s="4">
        <f>SUM('Supplemental Distribution'!B28:M28)</f>
        <v>0</v>
      </c>
      <c r="H28" s="4">
        <f>SUM('Fiscally Constrained'!B28:M28)</f>
        <v>0</v>
      </c>
      <c r="I28" s="4">
        <f t="shared" si="1"/>
        <v>162293538.86000001</v>
      </c>
      <c r="J28" s="5">
        <f t="shared" si="2"/>
        <v>114067558.89</v>
      </c>
      <c r="K28" s="5">
        <f t="shared" si="3"/>
        <v>276361097.75</v>
      </c>
    </row>
    <row r="29" spans="1:11" x14ac:dyDescent="0.2">
      <c r="A29" t="s">
        <v>5</v>
      </c>
      <c r="B29" s="4">
        <f>SUM('Half-Cent to County before'!B29:M29)</f>
        <v>1339940.6199999999</v>
      </c>
      <c r="C29" s="4">
        <f>'Half-cent County Adj'!N29</f>
        <v>-634493.04</v>
      </c>
      <c r="D29" s="4">
        <f>SUM('Half-Cent to City Govs'!B29:M29)</f>
        <v>334701.06</v>
      </c>
      <c r="E29" s="4">
        <f t="shared" si="0"/>
        <v>1040148.6399999999</v>
      </c>
      <c r="F29" s="4">
        <f>SUM('Emergency Distribution'!B29:M29)</f>
        <v>1632939.5799999998</v>
      </c>
      <c r="G29" s="4">
        <f>SUM('Supplemental Distribution'!B29:M29)</f>
        <v>0</v>
      </c>
      <c r="H29" s="4">
        <f>SUM('Fiscally Constrained'!B29:M29)</f>
        <v>378490.82999999996</v>
      </c>
      <c r="I29" s="4">
        <f t="shared" si="1"/>
        <v>2716877.9899999998</v>
      </c>
      <c r="J29" s="5">
        <f t="shared" si="2"/>
        <v>334701.06</v>
      </c>
      <c r="K29" s="5">
        <f t="shared" si="3"/>
        <v>3051579.05</v>
      </c>
    </row>
    <row r="30" spans="1:11" x14ac:dyDescent="0.2">
      <c r="A30" t="s">
        <v>6</v>
      </c>
      <c r="B30" s="4">
        <f>SUM('Half-Cent to County before'!B30:M30)</f>
        <v>430491.44999999995</v>
      </c>
      <c r="C30" s="4">
        <f>'Half-cent County Adj'!N30</f>
        <v>0</v>
      </c>
      <c r="D30" s="4">
        <f>SUM('Half-Cent to City Govs'!B30:M30)</f>
        <v>55654.310000000012</v>
      </c>
      <c r="E30" s="4">
        <f t="shared" si="0"/>
        <v>486145.75999999995</v>
      </c>
      <c r="F30" s="4">
        <f>SUM('Emergency Distribution'!B30:M30)</f>
        <v>889711.77</v>
      </c>
      <c r="G30" s="4">
        <f>SUM('Supplemental Distribution'!B30:M30)</f>
        <v>24515.000000000004</v>
      </c>
      <c r="H30" s="4">
        <f>SUM('Fiscally Constrained'!B30:M30)</f>
        <v>667453.85</v>
      </c>
      <c r="I30" s="4">
        <f t="shared" si="1"/>
        <v>2012172.0699999998</v>
      </c>
      <c r="J30" s="5">
        <f t="shared" si="2"/>
        <v>55654.310000000012</v>
      </c>
      <c r="K30" s="5">
        <f t="shared" si="3"/>
        <v>2067826.38</v>
      </c>
    </row>
    <row r="31" spans="1:11" x14ac:dyDescent="0.2">
      <c r="A31" t="s">
        <v>47</v>
      </c>
      <c r="B31" s="4">
        <f>SUM('Half-Cent to County before'!B31:M31)</f>
        <v>107213327.81</v>
      </c>
      <c r="C31" s="4">
        <f>'Half-cent County Adj'!N31</f>
        <v>0</v>
      </c>
      <c r="D31" s="4">
        <f>SUM('Half-Cent to City Govs'!B31:M31)</f>
        <v>5162070.8</v>
      </c>
      <c r="E31" s="4">
        <f t="shared" si="0"/>
        <v>112375398.61</v>
      </c>
      <c r="F31" s="4">
        <f>SUM('Emergency Distribution'!B31:M31)</f>
        <v>0</v>
      </c>
      <c r="G31" s="4">
        <f>SUM('Supplemental Distribution'!B31:M31)</f>
        <v>0</v>
      </c>
      <c r="H31" s="4">
        <f>SUM('Fiscally Constrained'!B31:M31)</f>
        <v>0</v>
      </c>
      <c r="I31" s="4">
        <f t="shared" si="1"/>
        <v>107213327.81</v>
      </c>
      <c r="J31" s="5">
        <f t="shared" si="2"/>
        <v>5162070.8</v>
      </c>
      <c r="K31" s="5">
        <f t="shared" si="3"/>
        <v>112375398.61</v>
      </c>
    </row>
    <row r="32" spans="1:11" x14ac:dyDescent="0.2">
      <c r="A32" t="s">
        <v>48</v>
      </c>
      <c r="B32" s="4">
        <f>SUM('Half-Cent to County before'!B32:M32)</f>
        <v>30187174.169999994</v>
      </c>
      <c r="C32" s="4">
        <f>'Half-cent County Adj'!N32</f>
        <v>0</v>
      </c>
      <c r="D32" s="4">
        <f>SUM('Half-Cent to City Govs'!B32:M32)</f>
        <v>5721483.4399999995</v>
      </c>
      <c r="E32" s="4">
        <f t="shared" si="0"/>
        <v>35908657.609999992</v>
      </c>
      <c r="F32" s="4">
        <f>SUM('Emergency Distribution'!B32:M32)</f>
        <v>0</v>
      </c>
      <c r="G32" s="4">
        <f>SUM('Supplemental Distribution'!B32:M32)</f>
        <v>0</v>
      </c>
      <c r="H32" s="4">
        <f>SUM('Fiscally Constrained'!B32:M32)</f>
        <v>0</v>
      </c>
      <c r="I32" s="4">
        <f t="shared" si="1"/>
        <v>30187174.169999994</v>
      </c>
      <c r="J32" s="5">
        <f t="shared" si="2"/>
        <v>5721483.4399999995</v>
      </c>
      <c r="K32" s="5">
        <f t="shared" si="3"/>
        <v>35908657.609999992</v>
      </c>
    </row>
    <row r="33" spans="1:11" x14ac:dyDescent="0.2">
      <c r="A33" t="s">
        <v>7</v>
      </c>
      <c r="B33" s="4">
        <f>SUM('Half-Cent to County before'!B33:M33)</f>
        <v>3153222.59</v>
      </c>
      <c r="C33" s="4">
        <f>'Half-cent County Adj'!N33</f>
        <v>0</v>
      </c>
      <c r="D33" s="4">
        <f>SUM('Half-Cent to City Govs'!B33:M33)</f>
        <v>3803878.99</v>
      </c>
      <c r="E33" s="4">
        <f t="shared" si="0"/>
        <v>6957101.5800000001</v>
      </c>
      <c r="F33" s="4">
        <f>SUM('Emergency Distribution'!B33:M33)</f>
        <v>0</v>
      </c>
      <c r="G33" s="4">
        <f>SUM('Supplemental Distribution'!B33:M33)</f>
        <v>0</v>
      </c>
      <c r="H33" s="4">
        <f>SUM('Fiscally Constrained'!B33:M33)</f>
        <v>0</v>
      </c>
      <c r="I33" s="4">
        <f t="shared" si="1"/>
        <v>3153222.59</v>
      </c>
      <c r="J33" s="5">
        <f t="shared" si="2"/>
        <v>3803878.99</v>
      </c>
      <c r="K33" s="5">
        <f t="shared" si="3"/>
        <v>6957101.5800000001</v>
      </c>
    </row>
    <row r="34" spans="1:11" x14ac:dyDescent="0.2">
      <c r="A34" t="s">
        <v>8</v>
      </c>
      <c r="B34" s="4">
        <f>SUM('Half-Cent to County before'!B34:M34)</f>
        <v>926752.98</v>
      </c>
      <c r="C34" s="4">
        <f>'Half-cent County Adj'!N34</f>
        <v>-181353.95999999996</v>
      </c>
      <c r="D34" s="4">
        <f>SUM('Half-Cent to City Govs'!B34:M34)</f>
        <v>383542.89</v>
      </c>
      <c r="E34" s="4">
        <f t="shared" si="0"/>
        <v>1128941.9100000001</v>
      </c>
      <c r="F34" s="4">
        <f>SUM('Emergency Distribution'!B34:M34)</f>
        <v>0</v>
      </c>
      <c r="G34" s="4">
        <f>SUM('Supplemental Distribution'!B34:M34)</f>
        <v>24574.040000000005</v>
      </c>
      <c r="H34" s="4">
        <f>SUM('Fiscally Constrained'!B34:M34)</f>
        <v>264729.98</v>
      </c>
      <c r="I34" s="4">
        <f t="shared" si="1"/>
        <v>1034703.04</v>
      </c>
      <c r="J34" s="5">
        <f t="shared" si="2"/>
        <v>383542.89</v>
      </c>
      <c r="K34" s="5">
        <f t="shared" si="3"/>
        <v>1418245.9300000002</v>
      </c>
    </row>
    <row r="35" spans="1:11" x14ac:dyDescent="0.2">
      <c r="A35" t="s">
        <v>9</v>
      </c>
      <c r="B35" s="4">
        <f>SUM('Half-Cent to County before'!B35:M35)</f>
        <v>1677668.11</v>
      </c>
      <c r="C35" s="4">
        <f>'Half-cent County Adj'!N35</f>
        <v>0</v>
      </c>
      <c r="D35" s="4">
        <f>SUM('Half-Cent to City Govs'!B35:M35)</f>
        <v>760784.30999999994</v>
      </c>
      <c r="E35" s="4">
        <f t="shared" si="0"/>
        <v>2438452.42</v>
      </c>
      <c r="F35" s="4">
        <f>SUM('Emergency Distribution'!B35:M35)</f>
        <v>2113873.12</v>
      </c>
      <c r="G35" s="4">
        <f>SUM('Supplemental Distribution'!B35:M35)</f>
        <v>0</v>
      </c>
      <c r="H35" s="4">
        <f>SUM('Fiscally Constrained'!B35:M35)</f>
        <v>618792.02999999991</v>
      </c>
      <c r="I35" s="4">
        <f t="shared" si="1"/>
        <v>4410333.2600000007</v>
      </c>
      <c r="J35" s="5">
        <f t="shared" si="2"/>
        <v>760784.30999999994</v>
      </c>
      <c r="K35" s="5">
        <f t="shared" si="3"/>
        <v>5171117.57</v>
      </c>
    </row>
    <row r="36" spans="1:11" x14ac:dyDescent="0.2">
      <c r="A36" t="s">
        <v>10</v>
      </c>
      <c r="B36" s="4">
        <f>SUM('Half-Cent to County before'!B36:M36)</f>
        <v>545962.46</v>
      </c>
      <c r="C36" s="4">
        <f>'Half-cent County Adj'!N36</f>
        <v>0</v>
      </c>
      <c r="D36" s="4">
        <f>SUM('Half-Cent to City Govs'!B36:M36)</f>
        <v>99141.84</v>
      </c>
      <c r="E36" s="4">
        <f t="shared" si="0"/>
        <v>645104.29999999993</v>
      </c>
      <c r="F36" s="4">
        <f>SUM('Emergency Distribution'!B36:M36)</f>
        <v>1044751.62</v>
      </c>
      <c r="G36" s="4">
        <f>SUM('Supplemental Distribution'!B36:M36)</f>
        <v>0</v>
      </c>
      <c r="H36" s="4">
        <f>SUM('Fiscally Constrained'!B36:M36)</f>
        <v>645205.3899999999</v>
      </c>
      <c r="I36" s="4">
        <f t="shared" si="1"/>
        <v>2235919.4699999997</v>
      </c>
      <c r="J36" s="5">
        <f t="shared" si="2"/>
        <v>99141.84</v>
      </c>
      <c r="K36" s="5">
        <f t="shared" si="3"/>
        <v>2335061.3099999996</v>
      </c>
    </row>
    <row r="37" spans="1:11" x14ac:dyDescent="0.2">
      <c r="A37" t="s">
        <v>11</v>
      </c>
      <c r="B37" s="4">
        <f>SUM('Half-Cent to County before'!B37:M37)</f>
        <v>292868.87</v>
      </c>
      <c r="C37" s="4">
        <f>'Half-cent County Adj'!N37</f>
        <v>0</v>
      </c>
      <c r="D37" s="4">
        <f>SUM('Half-Cent to City Govs'!B37:M37)</f>
        <v>44469.390000000007</v>
      </c>
      <c r="E37" s="4">
        <f t="shared" si="0"/>
        <v>337338.26</v>
      </c>
      <c r="F37" s="4">
        <f>SUM('Emergency Distribution'!B37:M37)</f>
        <v>710357.68000000017</v>
      </c>
      <c r="G37" s="4">
        <f>SUM('Supplemental Distribution'!B37:M37)</f>
        <v>14120.450000000003</v>
      </c>
      <c r="H37" s="4">
        <f>SUM('Fiscally Constrained'!B37:M37)</f>
        <v>406555.04000000004</v>
      </c>
      <c r="I37" s="4">
        <f t="shared" si="1"/>
        <v>1423902.04</v>
      </c>
      <c r="J37" s="5">
        <f t="shared" si="2"/>
        <v>44469.390000000007</v>
      </c>
      <c r="K37" s="5">
        <f t="shared" si="3"/>
        <v>1468371.43</v>
      </c>
    </row>
    <row r="38" spans="1:11" x14ac:dyDescent="0.2">
      <c r="A38" t="s">
        <v>49</v>
      </c>
      <c r="B38" s="4">
        <f>SUM('Half-Cent to County before'!B38:M38)</f>
        <v>870927.59999999986</v>
      </c>
      <c r="C38" s="4">
        <f>'Half-cent County Adj'!N38</f>
        <v>-201432</v>
      </c>
      <c r="D38" s="4">
        <f>SUM('Half-Cent to City Govs'!B38:M38)</f>
        <v>428114.49999999994</v>
      </c>
      <c r="E38" s="4">
        <f t="shared" si="0"/>
        <v>1097610.0999999999</v>
      </c>
      <c r="F38" s="4">
        <f>SUM('Emergency Distribution'!B38:M38)</f>
        <v>409133.32999999996</v>
      </c>
      <c r="G38" s="4">
        <f>SUM('Supplemental Distribution'!B38:M38)</f>
        <v>0</v>
      </c>
      <c r="H38" s="4">
        <f>SUM('Fiscally Constrained'!B38:M38)</f>
        <v>315928.16000000003</v>
      </c>
      <c r="I38" s="4">
        <f t="shared" si="1"/>
        <v>1394557.0899999999</v>
      </c>
      <c r="J38" s="5">
        <f t="shared" si="2"/>
        <v>428114.49999999994</v>
      </c>
      <c r="K38" s="5">
        <f t="shared" si="3"/>
        <v>1822671.5899999999</v>
      </c>
    </row>
    <row r="39" spans="1:11" x14ac:dyDescent="0.2">
      <c r="A39" t="s">
        <v>12</v>
      </c>
      <c r="B39" s="4">
        <f>SUM('Half-Cent to County before'!B39:M39)</f>
        <v>445514.68999999994</v>
      </c>
      <c r="C39" s="4">
        <f>'Half-cent County Adj'!N39</f>
        <v>0</v>
      </c>
      <c r="D39" s="4">
        <f>SUM('Half-Cent to City Govs'!B39:M39)</f>
        <v>134181.63</v>
      </c>
      <c r="E39" s="4">
        <f t="shared" si="0"/>
        <v>579696.31999999995</v>
      </c>
      <c r="F39" s="4">
        <f>SUM('Emergency Distribution'!B39:M39)</f>
        <v>593304.15</v>
      </c>
      <c r="G39" s="4">
        <f>SUM('Supplemental Distribution'!B39:M39)</f>
        <v>37245.61</v>
      </c>
      <c r="H39" s="4">
        <f>SUM('Fiscally Constrained'!B39:M39)</f>
        <v>444969.22000000003</v>
      </c>
      <c r="I39" s="4">
        <f t="shared" si="1"/>
        <v>1521033.67</v>
      </c>
      <c r="J39" s="5">
        <f t="shared" si="2"/>
        <v>134181.63</v>
      </c>
      <c r="K39" s="5">
        <f t="shared" si="3"/>
        <v>1655215.2999999998</v>
      </c>
    </row>
    <row r="40" spans="1:11" x14ac:dyDescent="0.2">
      <c r="A40" t="s">
        <v>13</v>
      </c>
      <c r="B40" s="4">
        <f>SUM('Half-Cent to County before'!B40:M40)</f>
        <v>785073.42999999993</v>
      </c>
      <c r="C40" s="4">
        <f>'Half-cent County Adj'!N40</f>
        <v>0</v>
      </c>
      <c r="D40" s="4">
        <f>SUM('Half-Cent to City Govs'!B40:M40)</f>
        <v>344334.76000000007</v>
      </c>
      <c r="E40" s="4">
        <f t="shared" si="0"/>
        <v>1129408.19</v>
      </c>
      <c r="F40" s="4">
        <f>SUM('Emergency Distribution'!B40:M40)</f>
        <v>1478291.12</v>
      </c>
      <c r="G40" s="4">
        <f>SUM('Supplemental Distribution'!B40:M40)</f>
        <v>0</v>
      </c>
      <c r="H40" s="4">
        <f>SUM('Fiscally Constrained'!B40:M40)</f>
        <v>400027.35</v>
      </c>
      <c r="I40" s="4">
        <f t="shared" si="1"/>
        <v>2663391.9</v>
      </c>
      <c r="J40" s="5">
        <f t="shared" si="2"/>
        <v>344334.76000000007</v>
      </c>
      <c r="K40" s="5">
        <f t="shared" si="3"/>
        <v>3007726.66</v>
      </c>
    </row>
    <row r="41" spans="1:11" x14ac:dyDescent="0.2">
      <c r="A41" t="s">
        <v>14</v>
      </c>
      <c r="B41" s="4">
        <f>SUM('Half-Cent to County before'!B41:M41)</f>
        <v>1749794.5499999998</v>
      </c>
      <c r="C41" s="4">
        <f>'Half-cent County Adj'!N41</f>
        <v>0</v>
      </c>
      <c r="D41" s="4">
        <f>SUM('Half-Cent to City Govs'!B41:M41)</f>
        <v>640850.47</v>
      </c>
      <c r="E41" s="4">
        <f t="shared" si="0"/>
        <v>2390645.0199999996</v>
      </c>
      <c r="F41" s="4">
        <f>SUM('Emergency Distribution'!B41:M41)</f>
        <v>1856558.7799999998</v>
      </c>
      <c r="G41" s="4">
        <f>SUM('Supplemental Distribution'!B41:M41)</f>
        <v>0</v>
      </c>
      <c r="H41" s="4">
        <f>SUM('Fiscally Constrained'!B41:M41)</f>
        <v>352914</v>
      </c>
      <c r="I41" s="4">
        <f t="shared" si="1"/>
        <v>3959267.3299999996</v>
      </c>
      <c r="J41" s="5">
        <f t="shared" si="2"/>
        <v>640850.47</v>
      </c>
      <c r="K41" s="5">
        <f t="shared" si="3"/>
        <v>4600117.8</v>
      </c>
    </row>
    <row r="42" spans="1:11" x14ac:dyDescent="0.2">
      <c r="A42" t="s">
        <v>50</v>
      </c>
      <c r="B42" s="4">
        <f>SUM('Half-Cent to County before'!B42:M42)</f>
        <v>11528288.57</v>
      </c>
      <c r="C42" s="4">
        <f>'Half-cent County Adj'!N42</f>
        <v>0</v>
      </c>
      <c r="D42" s="4">
        <f>SUM('Half-Cent to City Govs'!B42:M42)</f>
        <v>537988.49</v>
      </c>
      <c r="E42" s="4">
        <f t="shared" si="0"/>
        <v>12066277.060000001</v>
      </c>
      <c r="F42" s="4">
        <f>SUM('Emergency Distribution'!B42:M42)</f>
        <v>0</v>
      </c>
      <c r="G42" s="4">
        <f>SUM('Supplemental Distribution'!B42:M42)</f>
        <v>0</v>
      </c>
      <c r="H42" s="4">
        <f>SUM('Fiscally Constrained'!B42:M42)</f>
        <v>0</v>
      </c>
      <c r="I42" s="4">
        <f t="shared" si="1"/>
        <v>11528288.57</v>
      </c>
      <c r="J42" s="5">
        <f t="shared" si="2"/>
        <v>537988.49</v>
      </c>
      <c r="K42" s="5">
        <f t="shared" si="3"/>
        <v>12066277.060000001</v>
      </c>
    </row>
    <row r="43" spans="1:11" x14ac:dyDescent="0.2">
      <c r="A43" t="s">
        <v>15</v>
      </c>
      <c r="B43" s="4">
        <f>SUM('Half-Cent to County before'!B43:M43)</f>
        <v>5618202.21</v>
      </c>
      <c r="C43" s="4">
        <f>'Half-cent County Adj'!N43</f>
        <v>0</v>
      </c>
      <c r="D43" s="4">
        <f>SUM('Half-Cent to City Govs'!B43:M43)</f>
        <v>1484167.9400000002</v>
      </c>
      <c r="E43" s="4">
        <f t="shared" si="0"/>
        <v>7102370.1500000004</v>
      </c>
      <c r="F43" s="4">
        <f>SUM('Emergency Distribution'!B43:M43)</f>
        <v>0</v>
      </c>
      <c r="G43" s="4">
        <f>SUM('Supplemental Distribution'!B43:M43)</f>
        <v>0</v>
      </c>
      <c r="H43" s="4">
        <f>SUM('Fiscally Constrained'!B43:M43)</f>
        <v>380448.69</v>
      </c>
      <c r="I43" s="4">
        <f t="shared" si="1"/>
        <v>5998650.9000000004</v>
      </c>
      <c r="J43" s="5">
        <f t="shared" si="2"/>
        <v>1484167.9400000002</v>
      </c>
      <c r="K43" s="5">
        <f t="shared" si="3"/>
        <v>7482818.8400000008</v>
      </c>
    </row>
    <row r="44" spans="1:11" x14ac:dyDescent="0.2">
      <c r="A44" t="s">
        <v>51</v>
      </c>
      <c r="B44" s="4">
        <f>SUM('Half-Cent to County before'!B44:M44)</f>
        <v>119373629.47</v>
      </c>
      <c r="C44" s="4">
        <f>'Half-cent County Adj'!N44</f>
        <v>0</v>
      </c>
      <c r="D44" s="4">
        <f>SUM('Half-Cent to City Govs'!B44:M44)</f>
        <v>42098969.539999999</v>
      </c>
      <c r="E44" s="4">
        <f t="shared" si="0"/>
        <v>161472599.00999999</v>
      </c>
      <c r="F44" s="4">
        <f>SUM('Emergency Distribution'!B44:M44)</f>
        <v>0</v>
      </c>
      <c r="G44" s="4">
        <f>SUM('Supplemental Distribution'!B44:M44)</f>
        <v>0</v>
      </c>
      <c r="H44" s="4">
        <f>SUM('Fiscally Constrained'!B44:M44)</f>
        <v>0</v>
      </c>
      <c r="I44" s="4">
        <f t="shared" si="1"/>
        <v>119373629.47</v>
      </c>
      <c r="J44" s="5">
        <f t="shared" si="2"/>
        <v>42098969.539999999</v>
      </c>
      <c r="K44" s="5">
        <f t="shared" si="3"/>
        <v>161472599.00999999</v>
      </c>
    </row>
    <row r="45" spans="1:11" x14ac:dyDescent="0.2">
      <c r="A45" t="s">
        <v>16</v>
      </c>
      <c r="B45" s="4">
        <f>SUM('Half-Cent to County before'!B45:M45)</f>
        <v>503264.90999999992</v>
      </c>
      <c r="C45" s="4">
        <f>'Half-cent County Adj'!N45</f>
        <v>0</v>
      </c>
      <c r="D45" s="4">
        <f>SUM('Half-Cent to City Govs'!B45:M45)</f>
        <v>123983.76999999999</v>
      </c>
      <c r="E45" s="4">
        <f t="shared" si="0"/>
        <v>627248.67999999993</v>
      </c>
      <c r="F45" s="4">
        <f>SUM('Emergency Distribution'!B45:M45)</f>
        <v>1091068.8499999999</v>
      </c>
      <c r="G45" s="4">
        <f>SUM('Supplemental Distribution'!B45:M45)</f>
        <v>21114.189999999995</v>
      </c>
      <c r="H45" s="4">
        <f>SUM('Fiscally Constrained'!B45:M45)</f>
        <v>756073.93</v>
      </c>
      <c r="I45" s="4">
        <f t="shared" si="1"/>
        <v>2371521.88</v>
      </c>
      <c r="J45" s="5">
        <f t="shared" si="2"/>
        <v>123983.76999999999</v>
      </c>
      <c r="K45" s="5">
        <f t="shared" si="3"/>
        <v>2495505.65</v>
      </c>
    </row>
    <row r="46" spans="1:11" x14ac:dyDescent="0.2">
      <c r="A46" t="s">
        <v>52</v>
      </c>
      <c r="B46" s="4">
        <f>SUM('Half-Cent to County before'!B46:M46)</f>
        <v>11332443.5</v>
      </c>
      <c r="C46" s="4">
        <f>'Half-cent County Adj'!N46</f>
        <v>-1800872.0399999998</v>
      </c>
      <c r="D46" s="4">
        <f>SUM('Half-Cent to City Govs'!B46:M46)</f>
        <v>4301966.6000000006</v>
      </c>
      <c r="E46" s="4">
        <f t="shared" si="0"/>
        <v>13833538.060000002</v>
      </c>
      <c r="F46" s="4">
        <f>SUM('Emergency Distribution'!B46:M46)</f>
        <v>0</v>
      </c>
      <c r="G46" s="4">
        <f>SUM('Supplemental Distribution'!B46:M46)</f>
        <v>0</v>
      </c>
      <c r="H46" s="4">
        <f>SUM('Fiscally Constrained'!B46:M46)</f>
        <v>0</v>
      </c>
      <c r="I46" s="4">
        <f t="shared" si="1"/>
        <v>9531571.4600000009</v>
      </c>
      <c r="J46" s="5">
        <f t="shared" si="2"/>
        <v>4301966.6000000006</v>
      </c>
      <c r="K46" s="5">
        <f t="shared" si="3"/>
        <v>13833538.060000002</v>
      </c>
    </row>
    <row r="47" spans="1:11" x14ac:dyDescent="0.2">
      <c r="A47" t="s">
        <v>17</v>
      </c>
      <c r="B47" s="4">
        <f>SUM('Half-Cent to County before'!B47:M47)</f>
        <v>2247560.2199999997</v>
      </c>
      <c r="C47" s="4">
        <f>'Half-cent County Adj'!N47</f>
        <v>0</v>
      </c>
      <c r="D47" s="4">
        <f>SUM('Half-Cent to City Govs'!B47:M47)</f>
        <v>850302.69000000006</v>
      </c>
      <c r="E47" s="4">
        <f t="shared" si="0"/>
        <v>3097862.9099999997</v>
      </c>
      <c r="F47" s="4">
        <f>SUM('Emergency Distribution'!B47:M47)</f>
        <v>1250901.0099999998</v>
      </c>
      <c r="G47" s="4">
        <f>SUM('Supplemental Distribution'!B47:M47)</f>
        <v>86911.609999999986</v>
      </c>
      <c r="H47" s="4">
        <f>SUM('Fiscally Constrained'!B47:M47)</f>
        <v>571714.28</v>
      </c>
      <c r="I47" s="4">
        <f t="shared" si="1"/>
        <v>4157087.1199999992</v>
      </c>
      <c r="J47" s="5">
        <f t="shared" si="2"/>
        <v>850302.69000000006</v>
      </c>
      <c r="K47" s="5">
        <f t="shared" si="3"/>
        <v>5007389.8099999996</v>
      </c>
    </row>
    <row r="48" spans="1:11" x14ac:dyDescent="0.2">
      <c r="A48" t="s">
        <v>18</v>
      </c>
      <c r="B48" s="4">
        <f>SUM('Half-Cent to County before'!B48:M48)</f>
        <v>1772383.91</v>
      </c>
      <c r="C48" s="4">
        <f>'Half-cent County Adj'!N48</f>
        <v>-221838</v>
      </c>
      <c r="D48" s="4">
        <f>SUM('Half-Cent to City Govs'!B48:M48)</f>
        <v>336570.22000000003</v>
      </c>
      <c r="E48" s="4">
        <f t="shared" si="0"/>
        <v>1887116.13</v>
      </c>
      <c r="F48" s="4">
        <f>SUM('Emergency Distribution'!B48:M48)</f>
        <v>0</v>
      </c>
      <c r="G48" s="4">
        <f>SUM('Supplemental Distribution'!B48:M48)</f>
        <v>16205.210000000001</v>
      </c>
      <c r="H48" s="4">
        <f>SUM('Fiscally Constrained'!B48:M48)</f>
        <v>576235.15999999992</v>
      </c>
      <c r="I48" s="4">
        <f t="shared" si="1"/>
        <v>2142986.2799999998</v>
      </c>
      <c r="J48" s="5">
        <f t="shared" si="2"/>
        <v>336570.22000000003</v>
      </c>
      <c r="K48" s="5">
        <f t="shared" si="3"/>
        <v>2479556.5</v>
      </c>
    </row>
    <row r="49" spans="1:11" x14ac:dyDescent="0.2">
      <c r="A49" t="s">
        <v>19</v>
      </c>
      <c r="B49" s="4">
        <f>SUM('Half-Cent to County before'!B49:M49)</f>
        <v>179038.88999999998</v>
      </c>
      <c r="C49" s="4">
        <f>'Half-cent County Adj'!N49</f>
        <v>0</v>
      </c>
      <c r="D49" s="4">
        <f>SUM('Half-Cent to City Govs'!B49:M49)</f>
        <v>31814.51</v>
      </c>
      <c r="E49" s="4">
        <f t="shared" si="0"/>
        <v>210853.4</v>
      </c>
      <c r="F49" s="4">
        <f>SUM('Emergency Distribution'!B49:M49)</f>
        <v>459448.70999999996</v>
      </c>
      <c r="G49" s="4">
        <f>SUM('Supplemental Distribution'!B49:M49)</f>
        <v>17609.939999999999</v>
      </c>
      <c r="H49" s="4">
        <f>SUM('Fiscally Constrained'!B49:M49)</f>
        <v>654104.79</v>
      </c>
      <c r="I49" s="4">
        <f t="shared" si="1"/>
        <v>1310202.33</v>
      </c>
      <c r="J49" s="5">
        <f t="shared" si="2"/>
        <v>31814.51</v>
      </c>
      <c r="K49" s="5">
        <f t="shared" si="3"/>
        <v>1342016.8400000001</v>
      </c>
    </row>
    <row r="50" spans="1:11" x14ac:dyDescent="0.2">
      <c r="A50" t="s">
        <v>53</v>
      </c>
      <c r="B50" s="4">
        <f>SUM('Half-Cent to County before'!B50:M50)</f>
        <v>18775377.859999999</v>
      </c>
      <c r="C50" s="4">
        <f>'Half-cent County Adj'!N50</f>
        <v>0</v>
      </c>
      <c r="D50" s="4">
        <f>SUM('Half-Cent to City Govs'!B50:M50)</f>
        <v>12285107.420000002</v>
      </c>
      <c r="E50" s="4">
        <f t="shared" si="0"/>
        <v>31060485.280000001</v>
      </c>
      <c r="F50" s="4">
        <f>SUM('Emergency Distribution'!B50:M50)</f>
        <v>0</v>
      </c>
      <c r="G50" s="4">
        <f>SUM('Supplemental Distribution'!B50:M50)</f>
        <v>0</v>
      </c>
      <c r="H50" s="4">
        <f>SUM('Fiscally Constrained'!B50:M50)</f>
        <v>0</v>
      </c>
      <c r="I50" s="4">
        <f t="shared" si="1"/>
        <v>18775377.859999999</v>
      </c>
      <c r="J50" s="5">
        <f t="shared" si="2"/>
        <v>12285107.420000002</v>
      </c>
      <c r="K50" s="5">
        <f t="shared" si="3"/>
        <v>31060485.280000001</v>
      </c>
    </row>
    <row r="51" spans="1:11" x14ac:dyDescent="0.2">
      <c r="A51" t="s">
        <v>54</v>
      </c>
      <c r="B51" s="4">
        <f>SUM('Half-Cent to County before'!B51:M51)</f>
        <v>55630384.670000002</v>
      </c>
      <c r="C51" s="4">
        <f>'Half-cent County Adj'!N51</f>
        <v>0</v>
      </c>
      <c r="D51" s="4">
        <f>SUM('Half-Cent to City Govs'!B51:M51)</f>
        <v>33951476.379999995</v>
      </c>
      <c r="E51" s="4">
        <f t="shared" si="0"/>
        <v>89581861.049999997</v>
      </c>
      <c r="F51" s="4">
        <f>SUM('Emergency Distribution'!B51:M51)</f>
        <v>0</v>
      </c>
      <c r="G51" s="4">
        <f>SUM('Supplemental Distribution'!B51:M51)</f>
        <v>0</v>
      </c>
      <c r="H51" s="4">
        <f>SUM('Fiscally Constrained'!B51:M51)</f>
        <v>0</v>
      </c>
      <c r="I51" s="4">
        <f t="shared" si="1"/>
        <v>55630384.670000002</v>
      </c>
      <c r="J51" s="5">
        <f t="shared" si="2"/>
        <v>33951476.379999995</v>
      </c>
      <c r="K51" s="5">
        <f t="shared" si="3"/>
        <v>89581861.049999997</v>
      </c>
    </row>
    <row r="52" spans="1:11" x14ac:dyDescent="0.2">
      <c r="A52" t="s">
        <v>55</v>
      </c>
      <c r="B52" s="4">
        <f>SUM('Half-Cent to County before'!B52:M52)</f>
        <v>13184550.959999997</v>
      </c>
      <c r="C52" s="4">
        <f>'Half-cent County Adj'!N52</f>
        <v>0</v>
      </c>
      <c r="D52" s="4">
        <f>SUM('Half-Cent to City Govs'!B52:M52)</f>
        <v>11120177.439999998</v>
      </c>
      <c r="E52" s="4">
        <f t="shared" si="0"/>
        <v>24304728.399999995</v>
      </c>
      <c r="F52" s="4">
        <f>SUM('Emergency Distribution'!B52:M52)</f>
        <v>0</v>
      </c>
      <c r="G52" s="4">
        <f>SUM('Supplemental Distribution'!B52:M52)</f>
        <v>0</v>
      </c>
      <c r="H52" s="4">
        <f>SUM('Fiscally Constrained'!B52:M52)</f>
        <v>0</v>
      </c>
      <c r="I52" s="4">
        <f t="shared" si="1"/>
        <v>13184550.959999997</v>
      </c>
      <c r="J52" s="5">
        <f t="shared" si="2"/>
        <v>11120177.439999998</v>
      </c>
      <c r="K52" s="5">
        <f t="shared" si="3"/>
        <v>24304728.399999995</v>
      </c>
    </row>
    <row r="53" spans="1:11" x14ac:dyDescent="0.2">
      <c r="A53" t="s">
        <v>20</v>
      </c>
      <c r="B53" s="4">
        <f>SUM('Half-Cent to County before'!B53:M53)</f>
        <v>2023336.89</v>
      </c>
      <c r="C53" s="4">
        <f>'Half-cent County Adj'!N53</f>
        <v>-798074.04000000015</v>
      </c>
      <c r="D53" s="4">
        <f>SUM('Half-Cent to City Govs'!B53:M53)</f>
        <v>501512.49999999994</v>
      </c>
      <c r="E53" s="4">
        <f t="shared" si="0"/>
        <v>1726775.3499999996</v>
      </c>
      <c r="F53" s="4">
        <f>SUM('Emergency Distribution'!B53:M53)</f>
        <v>1819220.98</v>
      </c>
      <c r="G53" s="4">
        <f>SUM('Supplemental Distribution'!B53:M53)</f>
        <v>0</v>
      </c>
      <c r="H53" s="4">
        <f>SUM('Fiscally Constrained'!B53:M53)</f>
        <v>400472.31</v>
      </c>
      <c r="I53" s="4">
        <f t="shared" si="1"/>
        <v>3444956.1399999997</v>
      </c>
      <c r="J53" s="5">
        <f t="shared" si="2"/>
        <v>501512.49999999994</v>
      </c>
      <c r="K53" s="5">
        <f t="shared" si="3"/>
        <v>3946468.6399999997</v>
      </c>
    </row>
    <row r="54" spans="1:11" x14ac:dyDescent="0.2">
      <c r="A54" t="s">
        <v>21</v>
      </c>
      <c r="B54" s="4">
        <f>SUM('Half-Cent to County before'!B54:M54)</f>
        <v>170007.55</v>
      </c>
      <c r="C54" s="4">
        <f>'Half-cent County Adj'!N54</f>
        <v>-131216.51</v>
      </c>
      <c r="D54" s="4">
        <f>SUM('Half-Cent to City Govs'!B54:M54)</f>
        <v>23769.030000000002</v>
      </c>
      <c r="E54" s="4">
        <f t="shared" si="0"/>
        <v>62560.069999999978</v>
      </c>
      <c r="F54" s="4">
        <f>SUM('Emergency Distribution'!B54:M54)</f>
        <v>436546.77</v>
      </c>
      <c r="G54" s="4">
        <f>SUM('Supplemental Distribution'!B54:M54)</f>
        <v>25786.529999999992</v>
      </c>
      <c r="H54" s="4">
        <f>SUM('Fiscally Constrained'!B54:M54)</f>
        <v>636470.62999999989</v>
      </c>
      <c r="I54" s="4">
        <f t="shared" si="1"/>
        <v>1137594.9699999997</v>
      </c>
      <c r="J54" s="5">
        <f t="shared" si="2"/>
        <v>23769.030000000002</v>
      </c>
      <c r="K54" s="5">
        <f t="shared" si="3"/>
        <v>1161363.9999999998</v>
      </c>
    </row>
    <row r="55" spans="1:11" x14ac:dyDescent="0.2">
      <c r="A55" t="s">
        <v>22</v>
      </c>
      <c r="B55" s="4">
        <f>SUM('Half-Cent to County before'!B55:M55)</f>
        <v>503891.48</v>
      </c>
      <c r="C55" s="4">
        <f>'Half-cent County Adj'!N55</f>
        <v>0</v>
      </c>
      <c r="D55" s="4">
        <f>SUM('Half-Cent to City Govs'!B55:M55)</f>
        <v>125427.34</v>
      </c>
      <c r="E55" s="4">
        <f t="shared" si="0"/>
        <v>629318.81999999995</v>
      </c>
      <c r="F55" s="4">
        <f>SUM('Emergency Distribution'!B55:M55)</f>
        <v>1067487.57</v>
      </c>
      <c r="G55" s="4">
        <f>SUM('Supplemental Distribution'!B55:M55)</f>
        <v>23805.199999999997</v>
      </c>
      <c r="H55" s="4">
        <f>SUM('Fiscally Constrained'!B55:M55)</f>
        <v>667453.85</v>
      </c>
      <c r="I55" s="4">
        <f t="shared" si="1"/>
        <v>2262638.1</v>
      </c>
      <c r="J55" s="5">
        <f t="shared" si="2"/>
        <v>125427.34</v>
      </c>
      <c r="K55" s="5">
        <f t="shared" si="3"/>
        <v>2388065.44</v>
      </c>
    </row>
    <row r="56" spans="1:11" x14ac:dyDescent="0.2">
      <c r="A56" t="s">
        <v>56</v>
      </c>
      <c r="B56" s="4">
        <f>SUM('Half-Cent to County before'!B56:M56)</f>
        <v>30505067.339999996</v>
      </c>
      <c r="C56" s="4">
        <f>'Half-cent County Adj'!N56</f>
        <v>0</v>
      </c>
      <c r="D56" s="4">
        <f>SUM('Half-Cent to City Govs'!B56:M56)</f>
        <v>6743132.2699999996</v>
      </c>
      <c r="E56" s="4">
        <f t="shared" si="0"/>
        <v>37248199.609999999</v>
      </c>
      <c r="F56" s="4">
        <f>SUM('Emergency Distribution'!B56:M56)</f>
        <v>0</v>
      </c>
      <c r="G56" s="4">
        <f>SUM('Supplemental Distribution'!B56:M56)</f>
        <v>0</v>
      </c>
      <c r="H56" s="4">
        <f>SUM('Fiscally Constrained'!B56:M56)</f>
        <v>0</v>
      </c>
      <c r="I56" s="4">
        <f t="shared" si="1"/>
        <v>30505067.339999996</v>
      </c>
      <c r="J56" s="5">
        <f t="shared" si="2"/>
        <v>6743132.2699999996</v>
      </c>
      <c r="K56" s="5">
        <f t="shared" si="3"/>
        <v>37248199.609999999</v>
      </c>
    </row>
    <row r="57" spans="1:11" x14ac:dyDescent="0.2">
      <c r="A57" t="s">
        <v>23</v>
      </c>
      <c r="B57" s="4">
        <f>SUM('Half-Cent to County before'!B57:M57)</f>
        <v>27576894.340000004</v>
      </c>
      <c r="C57" s="4">
        <f>'Half-cent County Adj'!N57</f>
        <v>0</v>
      </c>
      <c r="D57" s="4">
        <f>SUM('Half-Cent to City Govs'!B57:M57)</f>
        <v>5768858.9699999997</v>
      </c>
      <c r="E57" s="4">
        <f t="shared" si="0"/>
        <v>33345753.310000002</v>
      </c>
      <c r="F57" s="4">
        <f>SUM('Emergency Distribution'!B57:M57)</f>
        <v>0</v>
      </c>
      <c r="G57" s="4">
        <f>SUM('Supplemental Distribution'!B57:M57)</f>
        <v>0</v>
      </c>
      <c r="H57" s="4">
        <f>SUM('Fiscally Constrained'!B57:M57)</f>
        <v>0</v>
      </c>
      <c r="I57" s="4">
        <f t="shared" si="1"/>
        <v>27576894.340000004</v>
      </c>
      <c r="J57" s="5">
        <f t="shared" si="2"/>
        <v>5768858.9699999997</v>
      </c>
      <c r="K57" s="5">
        <f t="shared" si="3"/>
        <v>33345753.310000002</v>
      </c>
    </row>
    <row r="58" spans="1:11" x14ac:dyDescent="0.2">
      <c r="A58" t="s">
        <v>24</v>
      </c>
      <c r="B58" s="4">
        <f>SUM('Half-Cent to County before'!B58:M58)</f>
        <v>18043378.379999999</v>
      </c>
      <c r="C58" s="4">
        <f>'Half-cent County Adj'!N58</f>
        <v>0</v>
      </c>
      <c r="D58" s="4">
        <f>SUM('Half-Cent to City Govs'!B58:M58)</f>
        <v>3235570.12</v>
      </c>
      <c r="E58" s="4">
        <f t="shared" si="0"/>
        <v>21278948.5</v>
      </c>
      <c r="F58" s="4">
        <f>SUM('Emergency Distribution'!B58:M58)</f>
        <v>0</v>
      </c>
      <c r="G58" s="4">
        <f>SUM('Supplemental Distribution'!B58:M58)</f>
        <v>0</v>
      </c>
      <c r="H58" s="4">
        <f>SUM('Fiscally Constrained'!B58:M58)</f>
        <v>0</v>
      </c>
      <c r="I58" s="4">
        <f t="shared" si="1"/>
        <v>18043378.379999999</v>
      </c>
      <c r="J58" s="5">
        <f t="shared" si="2"/>
        <v>3235570.12</v>
      </c>
      <c r="K58" s="5">
        <f t="shared" si="3"/>
        <v>21278948.5</v>
      </c>
    </row>
    <row r="59" spans="1:11" x14ac:dyDescent="0.2">
      <c r="A59" t="s">
        <v>57</v>
      </c>
      <c r="B59" s="4">
        <f>SUM('Half-Cent to County before'!B59:M59)</f>
        <v>12602490.490000002</v>
      </c>
      <c r="C59" s="4">
        <f>'Half-cent County Adj'!N59</f>
        <v>-650949.9600000002</v>
      </c>
      <c r="D59" s="4">
        <f>SUM('Half-Cent to City Govs'!B59:M59)</f>
        <v>8239972.5899999999</v>
      </c>
      <c r="E59" s="4">
        <f t="shared" si="0"/>
        <v>20191513.120000001</v>
      </c>
      <c r="F59" s="4">
        <f>SUM('Emergency Distribution'!B59:M59)</f>
        <v>0</v>
      </c>
      <c r="G59" s="4">
        <f>SUM('Supplemental Distribution'!B59:M59)</f>
        <v>0</v>
      </c>
      <c r="H59" s="4">
        <f>SUM('Fiscally Constrained'!B59:M59)</f>
        <v>0</v>
      </c>
      <c r="I59" s="4">
        <f t="shared" si="1"/>
        <v>11951540.530000001</v>
      </c>
      <c r="J59" s="5">
        <f t="shared" si="2"/>
        <v>8239972.5899999999</v>
      </c>
      <c r="K59" s="5">
        <f t="shared" si="3"/>
        <v>20191513.120000001</v>
      </c>
    </row>
    <row r="60" spans="1:11" x14ac:dyDescent="0.2">
      <c r="A60" t="s">
        <v>58</v>
      </c>
      <c r="B60" s="4">
        <f>SUM('Half-Cent to County before'!B60:M60)</f>
        <v>5568080.9100000011</v>
      </c>
      <c r="C60" s="4">
        <f>'Half-cent County Adj'!N60</f>
        <v>0</v>
      </c>
      <c r="D60" s="4">
        <f>SUM('Half-Cent to City Govs'!B60:M60)</f>
        <v>1216470.33</v>
      </c>
      <c r="E60" s="4">
        <f t="shared" si="0"/>
        <v>6784551.2400000012</v>
      </c>
      <c r="F60" s="4">
        <f>SUM('Emergency Distribution'!B60:M60)</f>
        <v>0</v>
      </c>
      <c r="G60" s="4">
        <f>SUM('Supplemental Distribution'!B60:M60)</f>
        <v>0</v>
      </c>
      <c r="H60" s="4">
        <f>SUM('Fiscally Constrained'!B60:M60)</f>
        <v>0</v>
      </c>
      <c r="I60" s="4">
        <f t="shared" si="1"/>
        <v>5568080.9100000011</v>
      </c>
      <c r="J60" s="5">
        <f t="shared" si="2"/>
        <v>1216470.33</v>
      </c>
      <c r="K60" s="5">
        <f t="shared" si="3"/>
        <v>6784551.2400000012</v>
      </c>
    </row>
    <row r="61" spans="1:11" x14ac:dyDescent="0.2">
      <c r="A61" t="s">
        <v>59</v>
      </c>
      <c r="B61" s="4">
        <f>SUM('Half-Cent to County before'!B61:M61)</f>
        <v>19512375.710000001</v>
      </c>
      <c r="C61" s="4">
        <f>'Half-cent County Adj'!N61</f>
        <v>0</v>
      </c>
      <c r="D61" s="4">
        <f>SUM('Half-Cent to City Govs'!B61:M61)</f>
        <v>9784351.1100000013</v>
      </c>
      <c r="E61" s="4">
        <f t="shared" si="0"/>
        <v>29296726.82</v>
      </c>
      <c r="F61" s="4">
        <f>SUM('Emergency Distribution'!B61:M61)</f>
        <v>0</v>
      </c>
      <c r="G61" s="4">
        <f>SUM('Supplemental Distribution'!B61:M61)</f>
        <v>0</v>
      </c>
      <c r="H61" s="4">
        <f>SUM('Fiscally Constrained'!B61:M61)</f>
        <v>0</v>
      </c>
      <c r="I61" s="4">
        <f t="shared" si="1"/>
        <v>19512375.710000001</v>
      </c>
      <c r="J61" s="5">
        <f t="shared" si="2"/>
        <v>9784351.1100000013</v>
      </c>
      <c r="K61" s="5">
        <f t="shared" si="3"/>
        <v>29296726.82</v>
      </c>
    </row>
    <row r="62" spans="1:11" x14ac:dyDescent="0.2">
      <c r="A62" t="s">
        <v>25</v>
      </c>
      <c r="B62" s="4">
        <f>SUM('Half-Cent to County before'!B62:M62)</f>
        <v>2801736.5700000003</v>
      </c>
      <c r="C62" s="4">
        <f>'Half-cent County Adj'!N62</f>
        <v>0</v>
      </c>
      <c r="D62" s="4">
        <f>SUM('Half-Cent to City Govs'!B62:M62)</f>
        <v>419275.35000000003</v>
      </c>
      <c r="E62" s="4">
        <f t="shared" si="0"/>
        <v>3221011.9200000004</v>
      </c>
      <c r="F62" s="4">
        <f>SUM('Emergency Distribution'!B62:M62)</f>
        <v>0</v>
      </c>
      <c r="G62" s="4">
        <f>SUM('Supplemental Distribution'!B62:M62)</f>
        <v>0</v>
      </c>
      <c r="H62" s="4">
        <f>SUM('Fiscally Constrained'!B62:M62)</f>
        <v>355975.38</v>
      </c>
      <c r="I62" s="4">
        <f t="shared" si="1"/>
        <v>3157711.95</v>
      </c>
      <c r="J62" s="5">
        <f t="shared" si="2"/>
        <v>419275.35000000003</v>
      </c>
      <c r="K62" s="5">
        <f t="shared" si="3"/>
        <v>3576987.3000000003</v>
      </c>
    </row>
    <row r="63" spans="1:11" x14ac:dyDescent="0.2">
      <c r="A63" t="s">
        <v>60</v>
      </c>
      <c r="B63" s="4">
        <f>SUM('Half-Cent to County before'!B63:M63)</f>
        <v>144793412.22999999</v>
      </c>
      <c r="C63" s="4">
        <f>'Half-cent County Adj'!N63</f>
        <v>0</v>
      </c>
      <c r="D63" s="4">
        <f>SUM('Half-Cent to City Govs'!B63:M63)</f>
        <v>60663734.340000004</v>
      </c>
      <c r="E63" s="4">
        <f t="shared" si="0"/>
        <v>205457146.56999999</v>
      </c>
      <c r="F63" s="4">
        <f>SUM('Emergency Distribution'!B63:M63)</f>
        <v>0</v>
      </c>
      <c r="G63" s="4">
        <f>SUM('Supplemental Distribution'!B63:M63)</f>
        <v>0</v>
      </c>
      <c r="H63" s="4">
        <f>SUM('Fiscally Constrained'!B63:M63)</f>
        <v>0</v>
      </c>
      <c r="I63" s="4">
        <f t="shared" si="1"/>
        <v>144793412.22999999</v>
      </c>
      <c r="J63" s="5">
        <f t="shared" si="2"/>
        <v>60663734.340000004</v>
      </c>
      <c r="K63" s="5">
        <f t="shared" si="3"/>
        <v>205457146.56999999</v>
      </c>
    </row>
    <row r="64" spans="1:11" x14ac:dyDescent="0.2">
      <c r="A64" t="s">
        <v>61</v>
      </c>
      <c r="B64" s="4">
        <f>SUM('Half-Cent to County before'!B64:M64)</f>
        <v>20416263.07</v>
      </c>
      <c r="C64" s="4">
        <f>'Half-cent County Adj'!N64</f>
        <v>0</v>
      </c>
      <c r="D64" s="4">
        <f>SUM('Half-Cent to City Govs'!B64:M64)</f>
        <v>7636392.1399999997</v>
      </c>
      <c r="E64" s="4">
        <f t="shared" si="0"/>
        <v>28052655.210000001</v>
      </c>
      <c r="F64" s="4">
        <f>SUM('Emergency Distribution'!B64:M64)</f>
        <v>0</v>
      </c>
      <c r="G64" s="4">
        <f>SUM('Supplemental Distribution'!B64:M64)</f>
        <v>0</v>
      </c>
      <c r="H64" s="4">
        <f>SUM('Fiscally Constrained'!B64:M64)</f>
        <v>0</v>
      </c>
      <c r="I64" s="4">
        <f t="shared" si="1"/>
        <v>20416263.07</v>
      </c>
      <c r="J64" s="5">
        <f t="shared" si="2"/>
        <v>7636392.1399999997</v>
      </c>
      <c r="K64" s="5">
        <f t="shared" si="3"/>
        <v>28052655.210000001</v>
      </c>
    </row>
    <row r="65" spans="1:11" x14ac:dyDescent="0.2">
      <c r="A65" t="s">
        <v>62</v>
      </c>
      <c r="B65" s="4">
        <f>SUM('Half-Cent to County before'!B65:M65)</f>
        <v>94090555.620000005</v>
      </c>
      <c r="C65" s="4">
        <f>'Half-cent County Adj'!N65</f>
        <v>0</v>
      </c>
      <c r="D65" s="4">
        <f>SUM('Half-Cent to City Govs'!B65:M65)</f>
        <v>65375585.18</v>
      </c>
      <c r="E65" s="4">
        <f t="shared" si="0"/>
        <v>159466140.80000001</v>
      </c>
      <c r="F65" s="4">
        <f>SUM('Emergency Distribution'!B65:M65)</f>
        <v>0</v>
      </c>
      <c r="G65" s="4">
        <f>SUM('Supplemental Distribution'!B65:M65)</f>
        <v>0</v>
      </c>
      <c r="H65" s="4">
        <f>SUM('Fiscally Constrained'!B65:M65)</f>
        <v>0</v>
      </c>
      <c r="I65" s="4">
        <f t="shared" si="1"/>
        <v>94090555.620000005</v>
      </c>
      <c r="J65" s="5">
        <f t="shared" si="2"/>
        <v>65375585.18</v>
      </c>
      <c r="K65" s="5">
        <f t="shared" si="3"/>
        <v>159466140.80000001</v>
      </c>
    </row>
    <row r="66" spans="1:11" x14ac:dyDescent="0.2">
      <c r="A66" t="s">
        <v>26</v>
      </c>
      <c r="B66" s="4">
        <f>SUM('Half-Cent to County before'!B66:M66)</f>
        <v>38246945.420000002</v>
      </c>
      <c r="C66" s="4">
        <f>'Half-cent County Adj'!N66</f>
        <v>-7551057</v>
      </c>
      <c r="D66" s="4">
        <f>SUM('Half-Cent to City Govs'!B66:M66)</f>
        <v>3403433.3000000003</v>
      </c>
      <c r="E66" s="4">
        <f t="shared" si="0"/>
        <v>34099321.719999999</v>
      </c>
      <c r="F66" s="4">
        <f>SUM('Emergency Distribution'!B66:M66)</f>
        <v>0</v>
      </c>
      <c r="G66" s="4">
        <f>SUM('Supplemental Distribution'!B66:M66)</f>
        <v>0</v>
      </c>
      <c r="H66" s="4">
        <f>SUM('Fiscally Constrained'!B66:M66)</f>
        <v>0</v>
      </c>
      <c r="I66" s="4">
        <f t="shared" si="1"/>
        <v>30695888.420000002</v>
      </c>
      <c r="J66" s="5">
        <f t="shared" si="2"/>
        <v>3403433.3000000003</v>
      </c>
      <c r="K66" s="5">
        <f t="shared" si="3"/>
        <v>34099321.719999999</v>
      </c>
    </row>
    <row r="67" spans="1:11" x14ac:dyDescent="0.2">
      <c r="A67" t="s">
        <v>63</v>
      </c>
      <c r="B67" s="4">
        <f>SUM('Half-Cent to County before'!B67:M67)</f>
        <v>50041101.969999999</v>
      </c>
      <c r="C67" s="4">
        <f>'Half-cent County Adj'!N67</f>
        <v>-11597958</v>
      </c>
      <c r="D67" s="4">
        <f>SUM('Half-Cent to City Govs'!B67:M67)</f>
        <v>47098845.289999999</v>
      </c>
      <c r="E67" s="4">
        <f t="shared" si="0"/>
        <v>85541989.25999999</v>
      </c>
      <c r="F67" s="4">
        <f>SUM('Emergency Distribution'!B67:M67)</f>
        <v>0</v>
      </c>
      <c r="G67" s="4">
        <f>SUM('Supplemental Distribution'!B67:M67)</f>
        <v>0</v>
      </c>
      <c r="H67" s="4">
        <f>SUM('Fiscally Constrained'!B67:M67)</f>
        <v>0</v>
      </c>
      <c r="I67" s="4">
        <f t="shared" si="1"/>
        <v>38443143.969999999</v>
      </c>
      <c r="J67" s="5">
        <f t="shared" si="2"/>
        <v>47098845.289999999</v>
      </c>
      <c r="K67" s="5">
        <f t="shared" si="3"/>
        <v>85541989.25999999</v>
      </c>
    </row>
    <row r="68" spans="1:11" x14ac:dyDescent="0.2">
      <c r="A68" t="s">
        <v>64</v>
      </c>
      <c r="B68" s="4">
        <f>SUM('Half-Cent to County before'!B68:M68)</f>
        <v>42254379.060000002</v>
      </c>
      <c r="C68" s="4">
        <f>'Half-cent County Adj'!N68</f>
        <v>0</v>
      </c>
      <c r="D68" s="4">
        <f>SUM('Half-Cent to City Govs'!B68:M68)</f>
        <v>18854919.48</v>
      </c>
      <c r="E68" s="4">
        <f t="shared" si="0"/>
        <v>61109298.540000007</v>
      </c>
      <c r="F68" s="4">
        <f>SUM('Emergency Distribution'!B68:M68)</f>
        <v>0</v>
      </c>
      <c r="G68" s="4">
        <f>SUM('Supplemental Distribution'!B68:M68)</f>
        <v>0</v>
      </c>
      <c r="H68" s="4">
        <f>SUM('Fiscally Constrained'!B68:M68)</f>
        <v>0</v>
      </c>
      <c r="I68" s="4">
        <f t="shared" si="1"/>
        <v>42254379.060000002</v>
      </c>
      <c r="J68" s="5">
        <f t="shared" si="2"/>
        <v>18854919.48</v>
      </c>
      <c r="K68" s="5">
        <f t="shared" si="3"/>
        <v>61109298.540000007</v>
      </c>
    </row>
    <row r="69" spans="1:11" x14ac:dyDescent="0.2">
      <c r="A69" t="s">
        <v>65</v>
      </c>
      <c r="B69" s="4">
        <f>SUM('Half-Cent to County before'!B69:M69)</f>
        <v>3676623.7600000002</v>
      </c>
      <c r="C69" s="4">
        <f>'Half-cent County Adj'!N69</f>
        <v>0</v>
      </c>
      <c r="D69" s="4">
        <f>SUM('Half-Cent to City Govs'!B69:M69)</f>
        <v>827396.64</v>
      </c>
      <c r="E69" s="4">
        <f t="shared" si="0"/>
        <v>4504020.4000000004</v>
      </c>
      <c r="F69" s="4">
        <f>SUM('Emergency Distribution'!B69:M69)</f>
        <v>0</v>
      </c>
      <c r="G69" s="4">
        <f>SUM('Supplemental Distribution'!B69:M69)</f>
        <v>0</v>
      </c>
      <c r="H69" s="4">
        <f>SUM('Fiscally Constrained'!B69:M69)</f>
        <v>426930.19000000006</v>
      </c>
      <c r="I69" s="4">
        <f t="shared" si="1"/>
        <v>4103553.95</v>
      </c>
      <c r="J69" s="5">
        <f t="shared" si="2"/>
        <v>827396.64</v>
      </c>
      <c r="K69" s="5">
        <f t="shared" si="3"/>
        <v>4930950.59</v>
      </c>
    </row>
    <row r="70" spans="1:11" x14ac:dyDescent="0.2">
      <c r="A70" t="s">
        <v>66</v>
      </c>
      <c r="B70" s="4">
        <f>SUM('Half-Cent to County before'!B70:M70)</f>
        <v>22337453.820000004</v>
      </c>
      <c r="C70" s="4">
        <f>'Half-cent County Adj'!N70</f>
        <v>0</v>
      </c>
      <c r="D70" s="4">
        <f>SUM('Half-Cent to City Govs'!B70:M70)</f>
        <v>1949322.98</v>
      </c>
      <c r="E70" s="4">
        <f t="shared" si="0"/>
        <v>24286776.800000004</v>
      </c>
      <c r="F70" s="4">
        <f>SUM('Emergency Distribution'!B70:M70)</f>
        <v>0</v>
      </c>
      <c r="G70" s="4">
        <f>SUM('Supplemental Distribution'!B70:M70)</f>
        <v>0</v>
      </c>
      <c r="H70" s="4">
        <f>SUM('Fiscally Constrained'!B70:M70)</f>
        <v>0</v>
      </c>
      <c r="I70" s="4">
        <f t="shared" si="1"/>
        <v>22337453.820000004</v>
      </c>
      <c r="J70" s="5">
        <f t="shared" si="2"/>
        <v>1949322.98</v>
      </c>
      <c r="K70" s="5">
        <f t="shared" si="3"/>
        <v>24286776.800000004</v>
      </c>
    </row>
    <row r="71" spans="1:11" x14ac:dyDescent="0.2">
      <c r="A71" t="s">
        <v>67</v>
      </c>
      <c r="B71" s="4">
        <f>SUM('Half-Cent to County before'!B71:M71)</f>
        <v>11667329.130000001</v>
      </c>
      <c r="C71" s="4">
        <f>'Half-cent County Adj'!N71</f>
        <v>0</v>
      </c>
      <c r="D71" s="4">
        <f>SUM('Half-Cent to City Govs'!B71:M71)</f>
        <v>11939776.970000001</v>
      </c>
      <c r="E71" s="4">
        <f t="shared" si="0"/>
        <v>23607106.100000001</v>
      </c>
      <c r="F71" s="4">
        <f>SUM('Emergency Distribution'!B71:M71)</f>
        <v>0</v>
      </c>
      <c r="G71" s="4">
        <f>SUM('Supplemental Distribution'!B71:M71)</f>
        <v>0</v>
      </c>
      <c r="H71" s="4">
        <f>SUM('Fiscally Constrained'!B71:M71)</f>
        <v>0</v>
      </c>
      <c r="I71" s="4">
        <f t="shared" si="1"/>
        <v>11667329.130000001</v>
      </c>
      <c r="J71" s="5">
        <f t="shared" si="2"/>
        <v>11939776.970000001</v>
      </c>
      <c r="K71" s="5">
        <f t="shared" si="3"/>
        <v>23607106.100000001</v>
      </c>
    </row>
    <row r="72" spans="1:11" x14ac:dyDescent="0.2">
      <c r="A72" t="s">
        <v>68</v>
      </c>
      <c r="B72" s="4">
        <f>SUM('Half-Cent to County before'!B72:M72)</f>
        <v>10514297.109999998</v>
      </c>
      <c r="C72" s="4">
        <f>'Half-cent County Adj'!N72</f>
        <v>0</v>
      </c>
      <c r="D72" s="4">
        <f>SUM('Half-Cent to City Govs'!B72:M72)</f>
        <v>1051874.01</v>
      </c>
      <c r="E72" s="4">
        <f t="shared" si="0"/>
        <v>11566171.119999997</v>
      </c>
      <c r="F72" s="4">
        <f>SUM('Emergency Distribution'!B72:M72)</f>
        <v>0</v>
      </c>
      <c r="G72" s="4">
        <f>SUM('Supplemental Distribution'!B72:M72)</f>
        <v>0</v>
      </c>
      <c r="H72" s="4">
        <f>SUM('Fiscally Constrained'!B72:M72)</f>
        <v>0</v>
      </c>
      <c r="I72" s="4">
        <f t="shared" si="1"/>
        <v>10514297.109999998</v>
      </c>
      <c r="J72" s="5">
        <f t="shared" si="2"/>
        <v>1051874.01</v>
      </c>
      <c r="K72" s="5">
        <f t="shared" si="3"/>
        <v>11566171.119999997</v>
      </c>
    </row>
    <row r="73" spans="1:11" x14ac:dyDescent="0.2">
      <c r="A73" t="s">
        <v>69</v>
      </c>
      <c r="B73" s="4">
        <f>SUM('Half-Cent to County before'!B73:M73)</f>
        <v>36108975.979999997</v>
      </c>
      <c r="C73" s="4">
        <f>'Half-cent County Adj'!N73</f>
        <v>0</v>
      </c>
      <c r="D73" s="4">
        <f>SUM('Half-Cent to City Govs'!B73:M73)</f>
        <v>15269522.370000001</v>
      </c>
      <c r="E73" s="4">
        <f t="shared" si="0"/>
        <v>51378498.349999994</v>
      </c>
      <c r="F73" s="4">
        <f>SUM('Emergency Distribution'!B73:M73)</f>
        <v>0</v>
      </c>
      <c r="G73" s="4">
        <f>SUM('Supplemental Distribution'!B73:M73)</f>
        <v>0</v>
      </c>
      <c r="H73" s="4">
        <f>SUM('Fiscally Constrained'!B73:M73)</f>
        <v>0</v>
      </c>
      <c r="I73" s="4">
        <f t="shared" si="1"/>
        <v>36108975.979999997</v>
      </c>
      <c r="J73" s="5">
        <f t="shared" si="2"/>
        <v>15269522.370000001</v>
      </c>
      <c r="K73" s="5">
        <f t="shared" si="3"/>
        <v>51378498.349999994</v>
      </c>
    </row>
    <row r="74" spans="1:11" x14ac:dyDescent="0.2">
      <c r="A74" t="s">
        <v>70</v>
      </c>
      <c r="B74" s="4">
        <f>SUM('Half-Cent to County before'!B74:M74)</f>
        <v>26480876.009999998</v>
      </c>
      <c r="C74" s="4">
        <f>'Half-cent County Adj'!N74</f>
        <v>0</v>
      </c>
      <c r="D74" s="4">
        <f>SUM('Half-Cent to City Govs'!B74:M74)</f>
        <v>16840807.899999999</v>
      </c>
      <c r="E74" s="4">
        <f t="shared" si="0"/>
        <v>43321683.909999996</v>
      </c>
      <c r="F74" s="4">
        <f>SUM('Emergency Distribution'!B74:M74)</f>
        <v>0</v>
      </c>
      <c r="G74" s="4">
        <f>SUM('Supplemental Distribution'!B74:M74)</f>
        <v>0</v>
      </c>
      <c r="H74" s="4">
        <f>SUM('Fiscally Constrained'!B74:M74)</f>
        <v>0</v>
      </c>
      <c r="I74" s="4">
        <f t="shared" si="1"/>
        <v>26480876.009999998</v>
      </c>
      <c r="J74" s="5">
        <f t="shared" si="2"/>
        <v>16840807.899999999</v>
      </c>
      <c r="K74" s="5">
        <f t="shared" si="3"/>
        <v>43321683.909999996</v>
      </c>
    </row>
    <row r="75" spans="1:11" x14ac:dyDescent="0.2">
      <c r="A75" t="s">
        <v>27</v>
      </c>
      <c r="B75" s="4">
        <f>SUM('Half-Cent to County before'!B75:M75)</f>
        <v>8227138.4500000011</v>
      </c>
      <c r="C75" s="4">
        <f>'Half-cent County Adj'!N75</f>
        <v>-887271.00000000012</v>
      </c>
      <c r="D75" s="4">
        <f>SUM('Half-Cent to City Govs'!B75:M75)</f>
        <v>1238610.47</v>
      </c>
      <c r="E75" s="4">
        <f t="shared" si="0"/>
        <v>8578477.9200000018</v>
      </c>
      <c r="F75" s="4">
        <f>SUM('Emergency Distribution'!B75:M75)</f>
        <v>0</v>
      </c>
      <c r="G75" s="4">
        <f>SUM('Supplemental Distribution'!B75:M75)</f>
        <v>0</v>
      </c>
      <c r="H75" s="4">
        <f>SUM('Fiscally Constrained'!B75:M75)</f>
        <v>0</v>
      </c>
      <c r="I75" s="4">
        <f t="shared" si="1"/>
        <v>7339867.4500000011</v>
      </c>
      <c r="J75" s="5">
        <f t="shared" si="2"/>
        <v>1238610.47</v>
      </c>
      <c r="K75" s="5">
        <f t="shared" si="3"/>
        <v>8578477.9200000018</v>
      </c>
    </row>
    <row r="76" spans="1:11" x14ac:dyDescent="0.2">
      <c r="A76" t="s">
        <v>71</v>
      </c>
      <c r="B76" s="4">
        <f>SUM('Half-Cent to County before'!B76:M76)</f>
        <v>2198898.1199999996</v>
      </c>
      <c r="C76" s="4">
        <f>'Half-cent County Adj'!N76</f>
        <v>0</v>
      </c>
      <c r="D76" s="4">
        <f>SUM('Half-Cent to City Govs'!B76:M76)</f>
        <v>411148.89999999997</v>
      </c>
      <c r="E76" s="4">
        <f t="shared" si="0"/>
        <v>2610047.0199999996</v>
      </c>
      <c r="F76" s="4">
        <f>SUM('Emergency Distribution'!B76:M76)</f>
        <v>1668210.12</v>
      </c>
      <c r="G76" s="4">
        <f>SUM('Supplemental Distribution'!B76:M76)</f>
        <v>0</v>
      </c>
      <c r="H76" s="4">
        <f>SUM('Fiscally Constrained'!B76:M76)</f>
        <v>622956.91</v>
      </c>
      <c r="I76" s="4">
        <f t="shared" si="1"/>
        <v>4490065.1499999994</v>
      </c>
      <c r="J76" s="5">
        <f t="shared" si="2"/>
        <v>411148.89999999997</v>
      </c>
      <c r="K76" s="5">
        <f t="shared" si="3"/>
        <v>4901214.05</v>
      </c>
    </row>
    <row r="77" spans="1:11" x14ac:dyDescent="0.2">
      <c r="A77" t="s">
        <v>28</v>
      </c>
      <c r="B77" s="4">
        <f>SUM('Half-Cent to County before'!B77:M77)</f>
        <v>1243286</v>
      </c>
      <c r="C77" s="4">
        <f>'Half-cent County Adj'!N77</f>
        <v>0</v>
      </c>
      <c r="D77" s="4">
        <f>SUM('Half-Cent to City Govs'!B77:M77)</f>
        <v>489668.28</v>
      </c>
      <c r="E77" s="4">
        <f t="shared" si="0"/>
        <v>1732954.28</v>
      </c>
      <c r="F77" s="4">
        <f>SUM('Emergency Distribution'!B77:M77)</f>
        <v>522374.28000000009</v>
      </c>
      <c r="G77" s="4">
        <f>SUM('Supplemental Distribution'!B77:M77)</f>
        <v>32854.19</v>
      </c>
      <c r="H77" s="4">
        <f>SUM('Fiscally Constrained'!B77:M77)</f>
        <v>322273.42</v>
      </c>
      <c r="I77" s="4">
        <f t="shared" si="1"/>
        <v>2120787.89</v>
      </c>
      <c r="J77" s="5">
        <f t="shared" si="2"/>
        <v>489668.28</v>
      </c>
      <c r="K77" s="5">
        <f t="shared" si="3"/>
        <v>2610456.17</v>
      </c>
    </row>
    <row r="78" spans="1:11" x14ac:dyDescent="0.2">
      <c r="A78" t="s">
        <v>29</v>
      </c>
      <c r="B78" s="4">
        <f>SUM('Half-Cent to County before'!B78:M78)</f>
        <v>324352.55000000005</v>
      </c>
      <c r="C78" s="4">
        <f>'Half-cent County Adj'!N78</f>
        <v>0</v>
      </c>
      <c r="D78" s="4">
        <f>SUM('Half-Cent to City Govs'!B78:M78)</f>
        <v>79247.990000000005</v>
      </c>
      <c r="E78" s="4">
        <f t="shared" si="0"/>
        <v>403600.54000000004</v>
      </c>
      <c r="F78" s="4">
        <f>SUM('Emergency Distribution'!B78:M78)</f>
        <v>598028.98</v>
      </c>
      <c r="G78" s="4">
        <f>SUM('Supplemental Distribution'!B78:M78)</f>
        <v>72095.999999999985</v>
      </c>
      <c r="H78" s="4">
        <f>SUM('Fiscally Constrained'!B78:M78)</f>
        <v>778696.15</v>
      </c>
      <c r="I78" s="4">
        <f t="shared" si="1"/>
        <v>1773173.6800000002</v>
      </c>
      <c r="J78" s="5">
        <f t="shared" si="2"/>
        <v>79247.990000000005</v>
      </c>
      <c r="K78" s="5">
        <f t="shared" si="3"/>
        <v>1852421.6700000002</v>
      </c>
    </row>
    <row r="79" spans="1:11" x14ac:dyDescent="0.2">
      <c r="A79" t="s">
        <v>72</v>
      </c>
      <c r="B79" s="4">
        <f>SUM('Half-Cent to County before'!B79:M79)</f>
        <v>23902016.32</v>
      </c>
      <c r="C79" s="4">
        <f>'Half-cent County Adj'!N79</f>
        <v>0</v>
      </c>
      <c r="D79" s="4">
        <f>SUM('Half-Cent to City Govs'!B79:M79)</f>
        <v>25344651.779999997</v>
      </c>
      <c r="E79" s="4">
        <f t="shared" si="0"/>
        <v>49246668.099999994</v>
      </c>
      <c r="F79" s="4">
        <f>SUM('Emergency Distribution'!B79:M79)</f>
        <v>0</v>
      </c>
      <c r="G79" s="4">
        <f>SUM('Supplemental Distribution'!B79:M79)</f>
        <v>0</v>
      </c>
      <c r="H79" s="4">
        <f>SUM('Fiscally Constrained'!B79:M79)</f>
        <v>0</v>
      </c>
      <c r="I79" s="4">
        <f t="shared" si="1"/>
        <v>23902016.32</v>
      </c>
      <c r="J79" s="5">
        <f t="shared" si="2"/>
        <v>25344651.779999997</v>
      </c>
      <c r="K79" s="5">
        <f t="shared" si="3"/>
        <v>49246668.099999994</v>
      </c>
    </row>
    <row r="80" spans="1:11" x14ac:dyDescent="0.2">
      <c r="A80" t="s">
        <v>73</v>
      </c>
      <c r="B80" s="4">
        <f>SUM('Half-Cent to County before'!B80:M80)</f>
        <v>1442066.69</v>
      </c>
      <c r="C80" s="4">
        <f>'Half-cent County Adj'!N80</f>
        <v>0</v>
      </c>
      <c r="D80" s="4">
        <f>SUM('Half-Cent to City Govs'!B80:M80)</f>
        <v>40927.780000000006</v>
      </c>
      <c r="E80" s="4">
        <f t="shared" si="0"/>
        <v>1482994.47</v>
      </c>
      <c r="F80" s="4">
        <f>SUM('Emergency Distribution'!B80:M80)</f>
        <v>1270358.7799999998</v>
      </c>
      <c r="G80" s="4">
        <f>SUM('Supplemental Distribution'!B80:M80)</f>
        <v>45777.15</v>
      </c>
      <c r="H80" s="4">
        <f>SUM('Fiscally Constrained'!B80:M80)</f>
        <v>578459.99000000011</v>
      </c>
      <c r="I80" s="4">
        <f t="shared" si="1"/>
        <v>3336662.61</v>
      </c>
      <c r="J80" s="5">
        <f t="shared" si="2"/>
        <v>40927.780000000006</v>
      </c>
      <c r="K80" s="5">
        <f t="shared" si="3"/>
        <v>3377590.3899999997</v>
      </c>
    </row>
    <row r="81" spans="1:11" x14ac:dyDescent="0.2">
      <c r="A81" t="s">
        <v>74</v>
      </c>
      <c r="B81" s="4">
        <f>SUM('Half-Cent to County before'!B81:M81)</f>
        <v>14573751.400000002</v>
      </c>
      <c r="C81" s="4">
        <f>'Half-cent County Adj'!N81</f>
        <v>0</v>
      </c>
      <c r="D81" s="4">
        <f>SUM('Half-Cent to City Govs'!B81:M81)</f>
        <v>2343863.0500000003</v>
      </c>
      <c r="E81" s="4">
        <f>SUM(B81:D81)</f>
        <v>16917614.450000003</v>
      </c>
      <c r="F81" s="4">
        <f>SUM('Emergency Distribution'!B81:M81)</f>
        <v>0</v>
      </c>
      <c r="G81" s="4">
        <f>SUM('Supplemental Distribution'!B81:M81)</f>
        <v>0</v>
      </c>
      <c r="H81" s="4">
        <f>SUM('Fiscally Constrained'!B81:M81)</f>
        <v>0</v>
      </c>
      <c r="I81" s="4">
        <f>SUM(B81+C81+F81+G81+H81)</f>
        <v>14573751.400000002</v>
      </c>
      <c r="J81" s="5">
        <f>D81</f>
        <v>2343863.0500000003</v>
      </c>
      <c r="K81" s="5">
        <f>SUM(I81:J81)</f>
        <v>16917614.450000003</v>
      </c>
    </row>
    <row r="82" spans="1:11" x14ac:dyDescent="0.2">
      <c r="A82" t="s">
        <v>30</v>
      </c>
      <c r="B82" s="4">
        <f>SUM('Half-Cent to County before'!B82:M82)</f>
        <v>914151.94999999984</v>
      </c>
      <c r="C82" s="4">
        <f>'Half-cent County Adj'!N82</f>
        <v>-487368.96000000014</v>
      </c>
      <c r="D82" s="4">
        <f>SUM('Half-Cent to City Govs'!B82:M82)</f>
        <v>224155.81</v>
      </c>
      <c r="E82" s="4">
        <f>SUM(B82:D82)</f>
        <v>650938.7999999997</v>
      </c>
      <c r="F82" s="4">
        <f>SUM('Emergency Distribution'!B82:M82)</f>
        <v>1102212.8599999999</v>
      </c>
      <c r="G82" s="4">
        <f>SUM('Supplemental Distribution'!B82:M82)</f>
        <v>35323.450000000004</v>
      </c>
      <c r="H82" s="4">
        <f>SUM('Fiscally Constrained'!B82:M82)</f>
        <v>610653.53</v>
      </c>
      <c r="I82" s="4">
        <f>SUM(B82+C82+F82+G82+H82)</f>
        <v>2174972.8299999996</v>
      </c>
      <c r="J82" s="5">
        <f>D82</f>
        <v>224155.81</v>
      </c>
      <c r="K82" s="5">
        <f>SUM(I82:J82)</f>
        <v>2399128.6399999997</v>
      </c>
    </row>
    <row r="83" spans="1:11" x14ac:dyDescent="0.2">
      <c r="A83" t="s">
        <v>1</v>
      </c>
      <c r="B83" s="4" t="s">
        <v>32</v>
      </c>
      <c r="C83" s="4"/>
      <c r="D83" s="4" t="s">
        <v>33</v>
      </c>
      <c r="E83" s="4" t="s">
        <v>33</v>
      </c>
      <c r="F83" s="4" t="s">
        <v>33</v>
      </c>
      <c r="G83" s="4" t="s">
        <v>33</v>
      </c>
      <c r="H83" s="4" t="s">
        <v>33</v>
      </c>
      <c r="I83" s="4" t="s">
        <v>34</v>
      </c>
      <c r="J83" s="4" t="s">
        <v>34</v>
      </c>
      <c r="K83" s="4" t="s">
        <v>34</v>
      </c>
    </row>
    <row r="84" spans="1:11" x14ac:dyDescent="0.2">
      <c r="A84" t="s">
        <v>31</v>
      </c>
      <c r="B84" s="4">
        <f t="shared" ref="B84:K84" si="4">SUM(B16:B82)</f>
        <v>1465294649.8300002</v>
      </c>
      <c r="C84" s="4">
        <f t="shared" si="4"/>
        <v>-42315364.43</v>
      </c>
      <c r="D84" s="4">
        <f t="shared" si="4"/>
        <v>734681302.95999968</v>
      </c>
      <c r="E84" s="4">
        <f t="shared" si="4"/>
        <v>2157660588.3599992</v>
      </c>
      <c r="F84" s="4">
        <f t="shared" si="4"/>
        <v>24794443.360000003</v>
      </c>
      <c r="G84" s="4">
        <f t="shared" si="4"/>
        <v>592958</v>
      </c>
      <c r="H84" s="4">
        <f t="shared" si="4"/>
        <v>15250924.430000002</v>
      </c>
      <c r="I84" s="4">
        <f t="shared" si="4"/>
        <v>1463617611.1900005</v>
      </c>
      <c r="J84" s="4">
        <f t="shared" si="4"/>
        <v>734681302.95999968</v>
      </c>
      <c r="K84" s="4">
        <f t="shared" si="4"/>
        <v>2198298914.1499991</v>
      </c>
    </row>
    <row r="86" spans="1:11" x14ac:dyDescent="0.2">
      <c r="A86" s="3"/>
    </row>
  </sheetData>
  <mergeCells count="6">
    <mergeCell ref="A3:L3"/>
    <mergeCell ref="A6:L6"/>
    <mergeCell ref="A7:L7"/>
    <mergeCell ref="I9:K9"/>
    <mergeCell ref="A5:L5"/>
    <mergeCell ref="A4:L4"/>
  </mergeCells>
  <phoneticPr fontId="0" type="noConversion"/>
  <pageMargins left="0.25" right="0.25" top="0.5" bottom="0" header="0" footer="0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9"/>
  </sheetPr>
  <dimension ref="A1:S230"/>
  <sheetViews>
    <sheetView workbookViewId="0">
      <pane ySplit="13" topLeftCell="A14" activePane="bottomLeft" state="frozen"/>
      <selection pane="bottomLeft" activeCell="B16" sqref="B16:M82"/>
    </sheetView>
  </sheetViews>
  <sheetFormatPr defaultRowHeight="12.75" x14ac:dyDescent="0.2"/>
  <cols>
    <col min="1" max="1" width="16.1640625" bestFit="1" customWidth="1"/>
    <col min="2" max="13" width="11.1640625" bestFit="1" customWidth="1"/>
    <col min="14" max="14" width="12.6640625" bestFit="1" customWidth="1"/>
  </cols>
  <sheetData>
    <row r="1" spans="1:14" x14ac:dyDescent="0.2">
      <c r="A1" t="str">
        <f>'SFY 20-21'!A1</f>
        <v>VALIDATED TAX RECEIPTS DATA FOR: JULY 2020 thru June 2021</v>
      </c>
      <c r="N1" t="s">
        <v>75</v>
      </c>
    </row>
    <row r="2" spans="1:14" ht="12.75" hidden="1" customHeight="1" x14ac:dyDescent="0.2"/>
    <row r="3" spans="1:14" x14ac:dyDescent="0.2">
      <c r="D3" s="6"/>
      <c r="E3" s="6"/>
      <c r="F3" s="6"/>
      <c r="G3" s="6"/>
      <c r="H3" s="6"/>
    </row>
    <row r="4" spans="1:14" x14ac:dyDescent="0.2">
      <c r="A4" s="27" t="s">
        <v>76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x14ac:dyDescent="0.2">
      <c r="A5" s="27" t="s">
        <v>77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">
      <c r="A6" s="27" t="s">
        <v>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27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">
      <c r="A8" s="27" t="s">
        <v>78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2.75" hidden="1" customHeight="1" x14ac:dyDescent="0.2"/>
    <row r="10" spans="1:14" ht="12.75" hidden="1" customHeight="1" x14ac:dyDescent="0.2"/>
    <row r="11" spans="1:14" hidden="1" x14ac:dyDescent="0.2"/>
    <row r="13" spans="1:14" ht="13.5" customHeight="1" x14ac:dyDescent="0.2">
      <c r="B13" s="1">
        <v>44013</v>
      </c>
      <c r="C13" s="1">
        <f>DATE(YEAR(B13),MONTH(B13)+1,DAY(1))</f>
        <v>44044</v>
      </c>
      <c r="D13" s="1">
        <f t="shared" ref="D13:M13" si="0">DATE(YEAR(C13),MONTH(C13)+1,DAY(1))</f>
        <v>44075</v>
      </c>
      <c r="E13" s="1">
        <f t="shared" si="0"/>
        <v>44105</v>
      </c>
      <c r="F13" s="1">
        <f t="shared" si="0"/>
        <v>44136</v>
      </c>
      <c r="G13" s="1">
        <f t="shared" si="0"/>
        <v>44166</v>
      </c>
      <c r="H13" s="1">
        <f t="shared" si="0"/>
        <v>44197</v>
      </c>
      <c r="I13" s="1">
        <f t="shared" si="0"/>
        <v>44228</v>
      </c>
      <c r="J13" s="1">
        <f t="shared" si="0"/>
        <v>44256</v>
      </c>
      <c r="K13" s="1">
        <f t="shared" si="0"/>
        <v>44287</v>
      </c>
      <c r="L13" s="1">
        <f t="shared" si="0"/>
        <v>44317</v>
      </c>
      <c r="M13" s="1">
        <f t="shared" si="0"/>
        <v>44348</v>
      </c>
      <c r="N13" s="24" t="s">
        <v>103</v>
      </c>
    </row>
    <row r="14" spans="1:14" x14ac:dyDescent="0.2">
      <c r="A14" t="s">
        <v>0</v>
      </c>
    </row>
    <row r="15" spans="1:14" x14ac:dyDescent="0.2">
      <c r="A15" t="s">
        <v>1</v>
      </c>
      <c r="B15" s="8"/>
      <c r="C15" s="8"/>
      <c r="D15" s="8"/>
      <c r="E15" s="8"/>
    </row>
    <row r="16" spans="1:14" x14ac:dyDescent="0.2">
      <c r="A16" t="s">
        <v>38</v>
      </c>
      <c r="B16" s="8">
        <v>958851.02</v>
      </c>
      <c r="C16" s="8">
        <v>1055099.8700000001</v>
      </c>
      <c r="D16" s="8">
        <v>1017750.76</v>
      </c>
      <c r="E16" s="8">
        <v>1007567.48</v>
      </c>
      <c r="F16" s="8">
        <v>1085392.97</v>
      </c>
      <c r="G16" s="8">
        <v>1074375.3</v>
      </c>
      <c r="H16" s="8">
        <v>1026511.79</v>
      </c>
      <c r="I16" s="22">
        <v>1206700.29</v>
      </c>
      <c r="J16" s="5">
        <v>1077986.45</v>
      </c>
      <c r="K16" s="5">
        <v>1043260.22</v>
      </c>
      <c r="L16" s="8">
        <v>1343996.15</v>
      </c>
      <c r="M16" s="21">
        <v>1313939.1499999999</v>
      </c>
      <c r="N16" s="5">
        <f>SUM(B16:M16)</f>
        <v>13211431.450000001</v>
      </c>
    </row>
    <row r="17" spans="1:19" x14ac:dyDescent="0.2">
      <c r="A17" t="s">
        <v>39</v>
      </c>
      <c r="B17" s="8">
        <v>91238.7</v>
      </c>
      <c r="C17" s="8">
        <v>120065.01</v>
      </c>
      <c r="D17" s="8">
        <v>89056.86</v>
      </c>
      <c r="E17" s="8">
        <v>96269.7</v>
      </c>
      <c r="F17" s="8">
        <v>87415.45</v>
      </c>
      <c r="G17" s="8">
        <v>51298.57</v>
      </c>
      <c r="H17" s="8">
        <v>84643.79</v>
      </c>
      <c r="I17" s="22">
        <v>105846.41</v>
      </c>
      <c r="J17" s="5">
        <v>86580.77</v>
      </c>
      <c r="K17" s="5">
        <v>82497.679999999993</v>
      </c>
      <c r="L17" s="8">
        <v>103869.05</v>
      </c>
      <c r="M17" s="21">
        <v>106808.44</v>
      </c>
      <c r="N17" s="5">
        <f t="shared" ref="N17:N80" si="1">SUM(B17:M17)</f>
        <v>1105590.4300000002</v>
      </c>
    </row>
    <row r="18" spans="1:19" x14ac:dyDescent="0.2">
      <c r="A18" t="s">
        <v>40</v>
      </c>
      <c r="B18" s="8">
        <v>1288411.99</v>
      </c>
      <c r="C18" s="8">
        <v>1709294.54</v>
      </c>
      <c r="D18" s="8">
        <v>1596051</v>
      </c>
      <c r="E18" s="8">
        <v>1311604.95</v>
      </c>
      <c r="F18" s="8">
        <v>1373293.45</v>
      </c>
      <c r="G18" s="8">
        <v>1333565.05</v>
      </c>
      <c r="H18" s="8">
        <v>1067824.8400000001</v>
      </c>
      <c r="I18" s="22">
        <v>1212619.19</v>
      </c>
      <c r="J18" s="5">
        <v>1070633.3400000001</v>
      </c>
      <c r="K18" s="5">
        <v>1084259.56</v>
      </c>
      <c r="L18" s="8">
        <v>1709121.62</v>
      </c>
      <c r="M18" s="21">
        <v>1700626.37</v>
      </c>
      <c r="N18" s="5">
        <f t="shared" si="1"/>
        <v>16457305.900000002</v>
      </c>
    </row>
    <row r="19" spans="1:19" x14ac:dyDescent="0.2">
      <c r="A19" t="s">
        <v>2</v>
      </c>
      <c r="B19" s="8">
        <v>119426.04</v>
      </c>
      <c r="C19" s="8">
        <v>123682.22</v>
      </c>
      <c r="D19" s="8">
        <v>118330.89</v>
      </c>
      <c r="E19" s="8">
        <v>125772.6</v>
      </c>
      <c r="F19" s="8">
        <v>125594.72</v>
      </c>
      <c r="G19" s="8">
        <v>118444.83</v>
      </c>
      <c r="H19" s="8">
        <v>117809.43</v>
      </c>
      <c r="I19" s="22">
        <v>157652.43</v>
      </c>
      <c r="J19" s="5">
        <v>122720.42</v>
      </c>
      <c r="K19" s="5">
        <v>129447.6</v>
      </c>
      <c r="L19" s="8">
        <v>155533.89000000001</v>
      </c>
      <c r="M19" s="21">
        <v>141413.49</v>
      </c>
      <c r="N19" s="5">
        <f t="shared" si="1"/>
        <v>1555828.5599999998</v>
      </c>
    </row>
    <row r="20" spans="1:19" x14ac:dyDescent="0.2">
      <c r="A20" t="s">
        <v>41</v>
      </c>
      <c r="B20" s="8">
        <v>2286775.21</v>
      </c>
      <c r="C20" s="8">
        <v>2331518.54</v>
      </c>
      <c r="D20" s="8">
        <v>2318656.5299999998</v>
      </c>
      <c r="E20" s="8">
        <v>2086032.43</v>
      </c>
      <c r="F20" s="8">
        <v>2287402.09</v>
      </c>
      <c r="G20" s="8">
        <v>2315360.25</v>
      </c>
      <c r="H20" s="8">
        <v>2266062.02</v>
      </c>
      <c r="I20" s="22">
        <v>2684597.38</v>
      </c>
      <c r="J20" s="5">
        <v>2334112.58</v>
      </c>
      <c r="K20" s="5">
        <v>2255644.65</v>
      </c>
      <c r="L20" s="8">
        <v>2891061.02</v>
      </c>
      <c r="M20" s="21">
        <v>2755617.47</v>
      </c>
      <c r="N20" s="5">
        <f t="shared" si="1"/>
        <v>28812840.169999998</v>
      </c>
    </row>
    <row r="21" spans="1:19" x14ac:dyDescent="0.2">
      <c r="A21" t="s">
        <v>42</v>
      </c>
      <c r="B21" s="8">
        <v>5410937.4299999997</v>
      </c>
      <c r="C21" s="8">
        <v>6367608.6799999997</v>
      </c>
      <c r="D21" s="8">
        <v>6209539.7999999998</v>
      </c>
      <c r="E21" s="8">
        <v>5989183.8700000001</v>
      </c>
      <c r="F21" s="8">
        <v>6594313.2400000002</v>
      </c>
      <c r="G21" s="8">
        <v>6742139.0300000003</v>
      </c>
      <c r="H21" s="8">
        <v>6762279.54</v>
      </c>
      <c r="I21" s="22">
        <v>8058290.9900000002</v>
      </c>
      <c r="J21" s="5">
        <v>6994165.8600000003</v>
      </c>
      <c r="K21" s="5">
        <v>6978977.0800000001</v>
      </c>
      <c r="L21" s="8">
        <v>8603332.1799999997</v>
      </c>
      <c r="M21" s="21">
        <v>8352467.1100000003</v>
      </c>
      <c r="N21" s="5">
        <f t="shared" si="1"/>
        <v>83063234.810000002</v>
      </c>
    </row>
    <row r="22" spans="1:19" x14ac:dyDescent="0.2">
      <c r="A22" t="s">
        <v>3</v>
      </c>
      <c r="B22" s="8">
        <v>28114.74</v>
      </c>
      <c r="C22" s="8">
        <v>31781.5</v>
      </c>
      <c r="D22" s="8">
        <v>30565.85</v>
      </c>
      <c r="E22" s="8">
        <v>28587.23</v>
      </c>
      <c r="F22" s="8">
        <v>33440.36</v>
      </c>
      <c r="G22" s="8">
        <v>26094.47</v>
      </c>
      <c r="H22" s="8">
        <v>28012.65</v>
      </c>
      <c r="I22" s="22">
        <v>32983.54</v>
      </c>
      <c r="J22" s="5">
        <v>26449.49</v>
      </c>
      <c r="K22" s="5">
        <v>24372.91</v>
      </c>
      <c r="L22" s="8">
        <v>38692.720000000001</v>
      </c>
      <c r="M22" s="21">
        <v>32049.08</v>
      </c>
      <c r="N22" s="5">
        <f t="shared" si="1"/>
        <v>361144.54</v>
      </c>
    </row>
    <row r="23" spans="1:19" x14ac:dyDescent="0.2">
      <c r="A23" t="s">
        <v>43</v>
      </c>
      <c r="B23" s="8">
        <v>1164180.03</v>
      </c>
      <c r="C23" s="8">
        <v>1233156.71</v>
      </c>
      <c r="D23" s="8">
        <v>1152005.05</v>
      </c>
      <c r="E23" s="8">
        <v>1072820.72</v>
      </c>
      <c r="F23" s="8">
        <v>1232132.0900000001</v>
      </c>
      <c r="G23" s="8">
        <v>1299962.03</v>
      </c>
      <c r="H23" s="8">
        <v>1304135.73</v>
      </c>
      <c r="I23" s="22">
        <v>1519955.22</v>
      </c>
      <c r="J23" s="5">
        <v>1502043.9</v>
      </c>
      <c r="K23" s="5">
        <v>1439389.63</v>
      </c>
      <c r="L23" s="8">
        <v>1755961.22</v>
      </c>
      <c r="M23" s="21">
        <v>1630225.76</v>
      </c>
      <c r="N23" s="5">
        <f t="shared" si="1"/>
        <v>16305968.09</v>
      </c>
    </row>
    <row r="24" spans="1:19" x14ac:dyDescent="0.2">
      <c r="A24" t="s">
        <v>44</v>
      </c>
      <c r="B24" s="8">
        <v>828079.74</v>
      </c>
      <c r="C24" s="8">
        <v>851702.79</v>
      </c>
      <c r="D24" s="8">
        <v>824296.28</v>
      </c>
      <c r="E24" s="8">
        <v>735507.22</v>
      </c>
      <c r="F24" s="8">
        <v>803411.33</v>
      </c>
      <c r="G24" s="8">
        <v>820338.52</v>
      </c>
      <c r="H24" s="8">
        <v>785683.05</v>
      </c>
      <c r="I24" s="22">
        <v>893356.32</v>
      </c>
      <c r="J24" s="5">
        <v>809400.41</v>
      </c>
      <c r="K24" s="5">
        <v>829898.4</v>
      </c>
      <c r="L24" s="8">
        <v>1055160.47</v>
      </c>
      <c r="M24" s="21">
        <v>974754</v>
      </c>
      <c r="N24" s="5">
        <f t="shared" si="1"/>
        <v>10211588.530000001</v>
      </c>
    </row>
    <row r="25" spans="1:19" x14ac:dyDescent="0.2">
      <c r="A25" t="s">
        <v>45</v>
      </c>
      <c r="B25" s="8">
        <v>1024817.18</v>
      </c>
      <c r="C25" s="8">
        <v>1084646.6499999999</v>
      </c>
      <c r="D25" s="8">
        <v>1010886.81</v>
      </c>
      <c r="E25" s="8">
        <v>956417.67</v>
      </c>
      <c r="F25" s="8">
        <v>1016898.33</v>
      </c>
      <c r="G25" s="8">
        <v>1071760.33</v>
      </c>
      <c r="H25" s="8">
        <v>1000854.95</v>
      </c>
      <c r="I25" s="22">
        <v>1202081.17</v>
      </c>
      <c r="J25" s="5">
        <v>1056003.69</v>
      </c>
      <c r="K25" s="5">
        <v>993102.5</v>
      </c>
      <c r="L25" s="8">
        <v>1238194.6100000001</v>
      </c>
      <c r="M25" s="21">
        <v>1224673.17</v>
      </c>
      <c r="N25" s="5">
        <f t="shared" si="1"/>
        <v>12880337.059999999</v>
      </c>
    </row>
    <row r="26" spans="1:19" x14ac:dyDescent="0.2">
      <c r="A26" t="s">
        <v>46</v>
      </c>
      <c r="B26" s="8">
        <v>3153392.91</v>
      </c>
      <c r="C26" s="8">
        <v>3407627.37</v>
      </c>
      <c r="D26" s="8">
        <v>3152376.2</v>
      </c>
      <c r="E26" s="8">
        <v>3031803.65</v>
      </c>
      <c r="F26" s="8">
        <v>3573225.63</v>
      </c>
      <c r="G26" s="8">
        <v>3975813.22</v>
      </c>
      <c r="H26" s="8">
        <v>4247849.0999999996</v>
      </c>
      <c r="I26" s="22">
        <v>5311715.17</v>
      </c>
      <c r="J26" s="5">
        <v>4690454.95</v>
      </c>
      <c r="K26" s="5">
        <v>4830914.13</v>
      </c>
      <c r="L26" s="8">
        <v>5820553.4500000002</v>
      </c>
      <c r="M26" s="21">
        <v>5284646.37</v>
      </c>
      <c r="N26" s="5">
        <f t="shared" si="1"/>
        <v>50480372.150000006</v>
      </c>
    </row>
    <row r="27" spans="1:19" x14ac:dyDescent="0.2">
      <c r="A27" t="s">
        <v>4</v>
      </c>
      <c r="B27" s="8">
        <v>474853.06</v>
      </c>
      <c r="C27" s="8">
        <v>475018.77</v>
      </c>
      <c r="D27" s="8">
        <v>459854.71</v>
      </c>
      <c r="E27" s="8">
        <v>461309.52</v>
      </c>
      <c r="F27" s="8">
        <v>490761.09</v>
      </c>
      <c r="G27" s="8">
        <v>475145.7</v>
      </c>
      <c r="H27" s="8">
        <v>460480.44</v>
      </c>
      <c r="I27" s="22">
        <v>566814.78</v>
      </c>
      <c r="J27" s="5">
        <v>503034.92</v>
      </c>
      <c r="K27" s="5">
        <v>484215.22</v>
      </c>
      <c r="L27" s="8">
        <v>616327.02</v>
      </c>
      <c r="M27" s="21">
        <v>562675.23</v>
      </c>
      <c r="N27" s="5">
        <f t="shared" si="1"/>
        <v>6030490.4600000009</v>
      </c>
    </row>
    <row r="28" spans="1:19" x14ac:dyDescent="0.2">
      <c r="A28" t="s">
        <v>94</v>
      </c>
      <c r="B28" s="8">
        <v>9736795.5</v>
      </c>
      <c r="C28" s="8">
        <v>11910478.07</v>
      </c>
      <c r="D28" s="8">
        <v>11424401.699999999</v>
      </c>
      <c r="E28" s="8">
        <v>11341577.689999999</v>
      </c>
      <c r="F28" s="8">
        <v>12751558.42</v>
      </c>
      <c r="G28" s="8">
        <v>13138174.630000001</v>
      </c>
      <c r="H28" s="8">
        <v>13235089.220000001</v>
      </c>
      <c r="I28" s="8">
        <v>15911488.15</v>
      </c>
      <c r="J28" s="5">
        <v>14096023.359999999</v>
      </c>
      <c r="K28" s="5">
        <v>14041039.76</v>
      </c>
      <c r="L28" s="8">
        <v>17503915.739999998</v>
      </c>
      <c r="M28" s="21">
        <v>17202996.620000001</v>
      </c>
      <c r="N28" s="5">
        <f t="shared" si="1"/>
        <v>162293538.86000001</v>
      </c>
    </row>
    <row r="29" spans="1:19" x14ac:dyDescent="0.2">
      <c r="A29" t="s">
        <v>5</v>
      </c>
      <c r="B29" s="8">
        <v>108852.92</v>
      </c>
      <c r="C29" s="8">
        <v>104949.65</v>
      </c>
      <c r="D29" s="8">
        <v>114615.45</v>
      </c>
      <c r="E29" s="8">
        <v>103692.12</v>
      </c>
      <c r="F29" s="8">
        <v>96098.12</v>
      </c>
      <c r="G29" s="8">
        <v>96142.33</v>
      </c>
      <c r="H29" s="8">
        <v>102462.83</v>
      </c>
      <c r="I29" s="8">
        <v>124943.23</v>
      </c>
      <c r="J29" s="5">
        <v>116965.83</v>
      </c>
      <c r="K29" s="5">
        <v>115019.37</v>
      </c>
      <c r="L29" s="8">
        <v>124853.97</v>
      </c>
      <c r="M29" s="21">
        <v>131344.79999999999</v>
      </c>
      <c r="N29" s="5">
        <f t="shared" si="1"/>
        <v>1339940.6199999999</v>
      </c>
      <c r="Q29" s="11"/>
      <c r="R29" s="10"/>
      <c r="S29" s="9"/>
    </row>
    <row r="30" spans="1:19" x14ac:dyDescent="0.2">
      <c r="A30" t="s">
        <v>6</v>
      </c>
      <c r="B30" s="8">
        <v>33687.51</v>
      </c>
      <c r="C30" s="8">
        <v>37253.360000000001</v>
      </c>
      <c r="D30" s="8">
        <v>35842.589999999997</v>
      </c>
      <c r="E30" s="8">
        <v>36875.29</v>
      </c>
      <c r="F30" s="8">
        <v>39141.370000000003</v>
      </c>
      <c r="G30" s="8">
        <v>31985.7</v>
      </c>
      <c r="H30" s="8">
        <v>35760.89</v>
      </c>
      <c r="I30" s="8">
        <v>37071.5</v>
      </c>
      <c r="J30" s="5">
        <v>31898.85</v>
      </c>
      <c r="K30" s="5">
        <v>32367.66</v>
      </c>
      <c r="L30" s="8">
        <v>40043.24</v>
      </c>
      <c r="M30" s="21">
        <v>38563.49</v>
      </c>
      <c r="N30" s="5">
        <f t="shared" si="1"/>
        <v>430491.44999999995</v>
      </c>
      <c r="Q30" s="11"/>
      <c r="R30" s="10"/>
      <c r="S30" s="9"/>
    </row>
    <row r="31" spans="1:19" x14ac:dyDescent="0.2">
      <c r="A31" t="s">
        <v>47</v>
      </c>
      <c r="B31" s="8">
        <v>8108599.96</v>
      </c>
      <c r="C31" s="8">
        <v>8504158.6400000006</v>
      </c>
      <c r="D31" s="8">
        <v>8319412.29</v>
      </c>
      <c r="E31" s="8">
        <v>8067012.1299999999</v>
      </c>
      <c r="F31" s="8">
        <v>8877480.9499999993</v>
      </c>
      <c r="G31" s="8">
        <v>8814561.3800000008</v>
      </c>
      <c r="H31" s="8">
        <v>8499967.6799999997</v>
      </c>
      <c r="I31" s="8">
        <v>10322183.41</v>
      </c>
      <c r="J31" s="5">
        <v>8414218.7599999998</v>
      </c>
      <c r="K31" s="5">
        <v>8374351.6399999997</v>
      </c>
      <c r="L31" s="8">
        <v>10798216.82</v>
      </c>
      <c r="M31" s="21">
        <v>10113164.15</v>
      </c>
      <c r="N31" s="5">
        <f t="shared" si="1"/>
        <v>107213327.81</v>
      </c>
      <c r="Q31" s="11"/>
      <c r="R31" s="10"/>
      <c r="S31" s="9"/>
    </row>
    <row r="32" spans="1:19" x14ac:dyDescent="0.2">
      <c r="A32" t="s">
        <v>48</v>
      </c>
      <c r="B32" s="8">
        <v>2330220.39</v>
      </c>
      <c r="C32" s="8">
        <v>2560202.64</v>
      </c>
      <c r="D32" s="8">
        <v>2427710.27</v>
      </c>
      <c r="E32" s="8">
        <v>2261299.5299999998</v>
      </c>
      <c r="F32" s="8">
        <v>2345111.96</v>
      </c>
      <c r="G32" s="8">
        <v>2574400.29</v>
      </c>
      <c r="H32" s="8">
        <v>2353036.2599999998</v>
      </c>
      <c r="I32" s="8">
        <v>2626231.98</v>
      </c>
      <c r="J32" s="5">
        <v>2340837.54</v>
      </c>
      <c r="K32" s="5">
        <v>2350039.98</v>
      </c>
      <c r="L32" s="8">
        <v>3099619.45</v>
      </c>
      <c r="M32" s="21">
        <v>2918463.88</v>
      </c>
      <c r="N32" s="5">
        <f t="shared" si="1"/>
        <v>30187174.169999994</v>
      </c>
      <c r="Q32" s="11"/>
      <c r="R32" s="10"/>
      <c r="S32" s="9"/>
    </row>
    <row r="33" spans="1:19" x14ac:dyDescent="0.2">
      <c r="A33" t="s">
        <v>7</v>
      </c>
      <c r="B33" s="8">
        <v>227540.43</v>
      </c>
      <c r="C33" s="8">
        <v>247125.67</v>
      </c>
      <c r="D33" s="8">
        <v>251004.58</v>
      </c>
      <c r="E33" s="8">
        <v>228105.95</v>
      </c>
      <c r="F33" s="8">
        <v>259291.55</v>
      </c>
      <c r="G33" s="8">
        <v>247755</v>
      </c>
      <c r="H33" s="8">
        <v>248923.74</v>
      </c>
      <c r="I33" s="8">
        <v>295332.28000000003</v>
      </c>
      <c r="J33" s="5">
        <v>257208.49</v>
      </c>
      <c r="K33" s="5">
        <v>249708.08</v>
      </c>
      <c r="L33" s="8">
        <v>330520</v>
      </c>
      <c r="M33" s="21">
        <v>310706.82</v>
      </c>
      <c r="N33" s="5">
        <f t="shared" si="1"/>
        <v>3153222.59</v>
      </c>
      <c r="Q33" s="11"/>
      <c r="R33" s="10"/>
      <c r="S33" s="9"/>
    </row>
    <row r="34" spans="1:19" x14ac:dyDescent="0.2">
      <c r="A34" t="s">
        <v>8</v>
      </c>
      <c r="B34" s="8">
        <v>71952.600000000006</v>
      </c>
      <c r="C34" s="8">
        <v>115006.46</v>
      </c>
      <c r="D34" s="8">
        <v>104292.11</v>
      </c>
      <c r="E34" s="8">
        <v>84817.95</v>
      </c>
      <c r="F34" s="8">
        <v>74325.070000000007</v>
      </c>
      <c r="G34" s="8">
        <v>73707.320000000007</v>
      </c>
      <c r="H34" s="8">
        <v>57870.3</v>
      </c>
      <c r="I34" s="8">
        <v>56849.72</v>
      </c>
      <c r="J34" s="5">
        <v>59211.19</v>
      </c>
      <c r="K34" s="5">
        <v>51637.21</v>
      </c>
      <c r="L34" s="8">
        <v>86979.12</v>
      </c>
      <c r="M34" s="21">
        <v>90103.93</v>
      </c>
      <c r="N34" s="5">
        <f t="shared" si="1"/>
        <v>926752.98</v>
      </c>
      <c r="Q34" s="11"/>
      <c r="R34" s="10"/>
      <c r="S34" s="9"/>
    </row>
    <row r="35" spans="1:19" x14ac:dyDescent="0.2">
      <c r="A35" t="s">
        <v>9</v>
      </c>
      <c r="B35" s="8">
        <v>132890.54999999999</v>
      </c>
      <c r="C35" s="8">
        <v>143175.82</v>
      </c>
      <c r="D35" s="8">
        <v>127589.7</v>
      </c>
      <c r="E35" s="8">
        <v>131474.45000000001</v>
      </c>
      <c r="F35" s="8">
        <v>138542.59</v>
      </c>
      <c r="G35" s="8">
        <v>132159.57999999999</v>
      </c>
      <c r="H35" s="8">
        <v>126406.59</v>
      </c>
      <c r="I35" s="8">
        <v>143682.1</v>
      </c>
      <c r="J35" s="5">
        <v>129646.99</v>
      </c>
      <c r="K35" s="5">
        <v>148743.13</v>
      </c>
      <c r="L35" s="8">
        <v>164314.62</v>
      </c>
      <c r="M35" s="21">
        <v>159041.99</v>
      </c>
      <c r="N35" s="5">
        <f t="shared" si="1"/>
        <v>1677668.11</v>
      </c>
      <c r="Q35" s="11"/>
      <c r="R35" s="10"/>
      <c r="S35" s="9"/>
    </row>
    <row r="36" spans="1:19" x14ac:dyDescent="0.2">
      <c r="A36" t="s">
        <v>10</v>
      </c>
      <c r="B36" s="8">
        <v>42579.92</v>
      </c>
      <c r="C36" s="8">
        <v>41630.949999999997</v>
      </c>
      <c r="D36" s="8">
        <v>52352.959999999999</v>
      </c>
      <c r="E36" s="8">
        <v>40630.019999999997</v>
      </c>
      <c r="F36" s="8">
        <v>41773.94</v>
      </c>
      <c r="G36" s="8">
        <v>40595.19</v>
      </c>
      <c r="H36" s="8">
        <v>39437.33</v>
      </c>
      <c r="I36" s="8">
        <v>43275.26</v>
      </c>
      <c r="J36" s="5">
        <v>52423.92</v>
      </c>
      <c r="K36" s="5">
        <v>44331.08</v>
      </c>
      <c r="L36" s="8">
        <v>56485.42</v>
      </c>
      <c r="M36" s="21">
        <v>50446.47</v>
      </c>
      <c r="N36" s="5">
        <f t="shared" si="1"/>
        <v>545962.46</v>
      </c>
      <c r="Q36" s="11"/>
      <c r="R36" s="10"/>
      <c r="S36" s="9"/>
    </row>
    <row r="37" spans="1:19" x14ac:dyDescent="0.2">
      <c r="A37" t="s">
        <v>11</v>
      </c>
      <c r="B37" s="8">
        <v>22439.96</v>
      </c>
      <c r="C37" s="8">
        <v>27882.83</v>
      </c>
      <c r="D37" s="8">
        <v>26036.59</v>
      </c>
      <c r="E37" s="8">
        <v>28390.93</v>
      </c>
      <c r="F37" s="8">
        <v>27372.55</v>
      </c>
      <c r="G37" s="8">
        <v>25657.71</v>
      </c>
      <c r="H37" s="8">
        <v>11312.04</v>
      </c>
      <c r="I37" s="8">
        <v>18960.580000000002</v>
      </c>
      <c r="J37" s="5">
        <v>24903.17</v>
      </c>
      <c r="K37" s="5">
        <v>24585.4</v>
      </c>
      <c r="L37" s="8">
        <v>27618.03</v>
      </c>
      <c r="M37" s="21">
        <v>27709.08</v>
      </c>
      <c r="N37" s="5">
        <f t="shared" si="1"/>
        <v>292868.87</v>
      </c>
      <c r="Q37" s="11"/>
      <c r="R37" s="10"/>
      <c r="S37" s="9"/>
    </row>
    <row r="38" spans="1:19" x14ac:dyDescent="0.2">
      <c r="A38" t="s">
        <v>49</v>
      </c>
      <c r="B38" s="8">
        <v>60684.41</v>
      </c>
      <c r="C38" s="8">
        <v>98417.06</v>
      </c>
      <c r="D38" s="8">
        <v>90678.31</v>
      </c>
      <c r="E38" s="8">
        <v>85010.35</v>
      </c>
      <c r="F38" s="8">
        <v>71585.440000000002</v>
      </c>
      <c r="G38" s="8">
        <v>66647.09</v>
      </c>
      <c r="H38" s="8">
        <v>36672.85</v>
      </c>
      <c r="I38" s="8">
        <v>59077.94</v>
      </c>
      <c r="J38" s="5">
        <v>58777.74</v>
      </c>
      <c r="K38" s="5">
        <v>62808.99</v>
      </c>
      <c r="L38" s="8">
        <v>89718.1</v>
      </c>
      <c r="M38" s="21">
        <v>90849.32</v>
      </c>
      <c r="N38" s="5">
        <f t="shared" si="1"/>
        <v>870927.59999999986</v>
      </c>
      <c r="Q38" s="11"/>
      <c r="R38" s="10"/>
      <c r="S38" s="9"/>
    </row>
    <row r="39" spans="1:19" x14ac:dyDescent="0.2">
      <c r="A39" t="s">
        <v>12</v>
      </c>
      <c r="B39" s="8">
        <v>35236.28</v>
      </c>
      <c r="C39" s="8">
        <v>43498.67</v>
      </c>
      <c r="D39" s="8">
        <v>31714.3</v>
      </c>
      <c r="E39" s="8">
        <v>34733.43</v>
      </c>
      <c r="F39" s="8">
        <v>36043.699999999997</v>
      </c>
      <c r="G39" s="8">
        <v>42957.24</v>
      </c>
      <c r="H39" s="8">
        <v>36577.83</v>
      </c>
      <c r="I39" s="8">
        <v>31820.98</v>
      </c>
      <c r="J39" s="5">
        <v>33352.31</v>
      </c>
      <c r="K39" s="5">
        <v>36451.589999999997</v>
      </c>
      <c r="L39" s="8">
        <v>41094.39</v>
      </c>
      <c r="M39" s="21">
        <v>42033.97</v>
      </c>
      <c r="N39" s="5">
        <f t="shared" si="1"/>
        <v>445514.68999999994</v>
      </c>
      <c r="Q39" s="11"/>
      <c r="R39" s="10"/>
      <c r="S39" s="9"/>
    </row>
    <row r="40" spans="1:19" x14ac:dyDescent="0.2">
      <c r="A40" t="s">
        <v>13</v>
      </c>
      <c r="B40" s="5">
        <v>65055.32</v>
      </c>
      <c r="C40" s="8">
        <v>62518.61</v>
      </c>
      <c r="D40" s="8">
        <v>60483.87</v>
      </c>
      <c r="E40" s="8">
        <v>53221.82</v>
      </c>
      <c r="F40" s="8">
        <v>56435.03</v>
      </c>
      <c r="G40" s="8">
        <v>60830.42</v>
      </c>
      <c r="H40" s="8">
        <v>63644.11</v>
      </c>
      <c r="I40" s="8">
        <v>72808.92</v>
      </c>
      <c r="J40" s="5">
        <v>65645.84</v>
      </c>
      <c r="K40" s="5">
        <v>66905.36</v>
      </c>
      <c r="L40" s="8">
        <v>84935.27</v>
      </c>
      <c r="M40" s="21">
        <v>72588.86</v>
      </c>
      <c r="N40" s="5">
        <f t="shared" si="1"/>
        <v>785073.42999999993</v>
      </c>
      <c r="Q40" s="11"/>
      <c r="R40" s="10"/>
      <c r="S40" s="9"/>
    </row>
    <row r="41" spans="1:19" x14ac:dyDescent="0.2">
      <c r="A41" t="s">
        <v>14</v>
      </c>
      <c r="B41" s="5">
        <v>153873.29</v>
      </c>
      <c r="C41" s="8">
        <v>131759.93</v>
      </c>
      <c r="D41" s="8">
        <v>131937.26999999999</v>
      </c>
      <c r="E41" s="8">
        <v>136488.25</v>
      </c>
      <c r="F41" s="8">
        <v>131461.06</v>
      </c>
      <c r="G41" s="8">
        <v>127328.25</v>
      </c>
      <c r="H41" s="8">
        <v>131340.79</v>
      </c>
      <c r="I41" s="8">
        <v>165662.15</v>
      </c>
      <c r="J41" s="5">
        <v>150655.18</v>
      </c>
      <c r="K41" s="5">
        <v>139464.47</v>
      </c>
      <c r="L41" s="8">
        <v>176931.79</v>
      </c>
      <c r="M41" s="21">
        <v>172892.12</v>
      </c>
      <c r="N41" s="5">
        <f t="shared" si="1"/>
        <v>1749794.5499999998</v>
      </c>
      <c r="Q41" s="11"/>
      <c r="R41" s="10"/>
      <c r="S41" s="9"/>
    </row>
    <row r="42" spans="1:19" x14ac:dyDescent="0.2">
      <c r="A42" t="s">
        <v>50</v>
      </c>
      <c r="B42" s="5">
        <v>912717.29</v>
      </c>
      <c r="C42" s="8">
        <v>909454.48</v>
      </c>
      <c r="D42" s="8">
        <v>886398.27</v>
      </c>
      <c r="E42" s="8">
        <v>823081.94</v>
      </c>
      <c r="F42" s="8">
        <v>924113.58</v>
      </c>
      <c r="G42" s="8">
        <v>925585.96</v>
      </c>
      <c r="H42" s="8">
        <v>912177</v>
      </c>
      <c r="I42" s="8">
        <v>1093735.95</v>
      </c>
      <c r="J42" s="5">
        <v>948140.74</v>
      </c>
      <c r="K42" s="5">
        <v>896818.95</v>
      </c>
      <c r="L42" s="8">
        <v>1206572.3</v>
      </c>
      <c r="M42" s="21">
        <v>1089492.1100000001</v>
      </c>
      <c r="N42" s="5">
        <f t="shared" si="1"/>
        <v>11528288.57</v>
      </c>
      <c r="Q42" s="11"/>
      <c r="R42" s="10"/>
      <c r="S42" s="9"/>
    </row>
    <row r="43" spans="1:19" x14ac:dyDescent="0.2">
      <c r="A43" t="s">
        <v>15</v>
      </c>
      <c r="B43" s="5">
        <v>427180.02</v>
      </c>
      <c r="C43" s="8">
        <v>436565.95</v>
      </c>
      <c r="D43" s="8">
        <v>410641.44</v>
      </c>
      <c r="E43" s="8">
        <v>398802.49</v>
      </c>
      <c r="F43" s="8">
        <v>425677.53</v>
      </c>
      <c r="G43" s="8">
        <v>442820.45</v>
      </c>
      <c r="H43" s="8">
        <v>453498.38</v>
      </c>
      <c r="I43" s="8">
        <v>503281.79</v>
      </c>
      <c r="J43" s="5">
        <v>477236.27</v>
      </c>
      <c r="K43" s="5">
        <v>481191.03</v>
      </c>
      <c r="L43" s="8">
        <v>611321.06000000006</v>
      </c>
      <c r="M43" s="21">
        <v>549985.80000000005</v>
      </c>
      <c r="N43" s="5">
        <f t="shared" si="1"/>
        <v>5618202.21</v>
      </c>
      <c r="Q43" s="11"/>
      <c r="R43" s="10"/>
      <c r="S43" s="9"/>
    </row>
    <row r="44" spans="1:19" x14ac:dyDescent="0.2">
      <c r="A44" t="s">
        <v>51</v>
      </c>
      <c r="B44" s="5">
        <v>8761734.4700000007</v>
      </c>
      <c r="C44" s="8">
        <v>9128466.9199999999</v>
      </c>
      <c r="D44" s="8">
        <v>9109322.9499999993</v>
      </c>
      <c r="E44" s="8">
        <v>8824291.3399999999</v>
      </c>
      <c r="F44" s="8">
        <v>9647095.9299999997</v>
      </c>
      <c r="G44" s="8">
        <v>9935069.25</v>
      </c>
      <c r="H44" s="8">
        <v>9676868.7200000007</v>
      </c>
      <c r="I44" s="8">
        <v>11221218.460000001</v>
      </c>
      <c r="J44" s="5">
        <v>9617970.5700000003</v>
      </c>
      <c r="K44" s="5">
        <v>9714278.9499999993</v>
      </c>
      <c r="L44" s="8">
        <v>13552494.84</v>
      </c>
      <c r="M44" s="21">
        <v>10184817.07</v>
      </c>
      <c r="N44" s="5">
        <f t="shared" si="1"/>
        <v>119373629.47</v>
      </c>
    </row>
    <row r="45" spans="1:19" x14ac:dyDescent="0.2">
      <c r="A45" t="s">
        <v>16</v>
      </c>
      <c r="B45" s="5">
        <v>40298.67</v>
      </c>
      <c r="C45" s="8">
        <v>49190.25</v>
      </c>
      <c r="D45" s="8">
        <v>40380.879999999997</v>
      </c>
      <c r="E45" s="8">
        <v>43944.11</v>
      </c>
      <c r="F45" s="8">
        <v>47336.53</v>
      </c>
      <c r="G45" s="8">
        <v>40636.43</v>
      </c>
      <c r="H45" s="8">
        <v>37046.82</v>
      </c>
      <c r="I45" s="8">
        <v>39294</v>
      </c>
      <c r="J45" s="5">
        <v>39394.85</v>
      </c>
      <c r="K45" s="5">
        <v>35588.94</v>
      </c>
      <c r="L45" s="8">
        <v>46818.09</v>
      </c>
      <c r="M45" s="21">
        <v>43335.34</v>
      </c>
      <c r="N45" s="5">
        <f t="shared" si="1"/>
        <v>503264.90999999992</v>
      </c>
    </row>
    <row r="46" spans="1:19" x14ac:dyDescent="0.2">
      <c r="A46" t="s">
        <v>52</v>
      </c>
      <c r="B46" s="5">
        <v>795347.54</v>
      </c>
      <c r="C46" s="8">
        <v>841720.91</v>
      </c>
      <c r="D46" s="8">
        <v>802677.07</v>
      </c>
      <c r="E46" s="8">
        <v>824024.38</v>
      </c>
      <c r="F46" s="8">
        <v>889414.9</v>
      </c>
      <c r="G46" s="8">
        <v>889267.14</v>
      </c>
      <c r="H46" s="8">
        <v>903908.9</v>
      </c>
      <c r="I46" s="8">
        <v>1160944.27</v>
      </c>
      <c r="J46" s="5">
        <v>937456.65</v>
      </c>
      <c r="K46" s="5">
        <v>916494.49</v>
      </c>
      <c r="L46" s="8">
        <v>1164931.8999999999</v>
      </c>
      <c r="M46" s="21">
        <v>1206255.3500000001</v>
      </c>
      <c r="N46" s="5">
        <f t="shared" si="1"/>
        <v>11332443.5</v>
      </c>
    </row>
    <row r="47" spans="1:19" x14ac:dyDescent="0.2">
      <c r="A47" t="s">
        <v>17</v>
      </c>
      <c r="B47" s="5">
        <v>196175.27</v>
      </c>
      <c r="C47" s="8">
        <v>189319.91</v>
      </c>
      <c r="D47" s="8">
        <v>182670.02</v>
      </c>
      <c r="E47" s="8">
        <v>163703.78</v>
      </c>
      <c r="F47" s="8">
        <v>173815.02</v>
      </c>
      <c r="G47" s="8">
        <v>178334.37</v>
      </c>
      <c r="H47" s="8">
        <v>170179.17</v>
      </c>
      <c r="I47" s="8">
        <v>195129.26</v>
      </c>
      <c r="J47" s="5">
        <v>190902.06</v>
      </c>
      <c r="K47" s="5">
        <v>167605.47</v>
      </c>
      <c r="L47" s="8">
        <v>235646.38</v>
      </c>
      <c r="M47" s="21">
        <v>204079.51</v>
      </c>
      <c r="N47" s="5">
        <f t="shared" si="1"/>
        <v>2247560.2199999997</v>
      </c>
    </row>
    <row r="48" spans="1:19" x14ac:dyDescent="0.2">
      <c r="A48" t="s">
        <v>18</v>
      </c>
      <c r="B48" s="5">
        <v>123157.17</v>
      </c>
      <c r="C48" s="8">
        <v>118034.66</v>
      </c>
      <c r="D48" s="8">
        <v>144914.13</v>
      </c>
      <c r="E48" s="8">
        <v>122763.75</v>
      </c>
      <c r="F48" s="8">
        <v>180907.33</v>
      </c>
      <c r="G48" s="8">
        <v>160993.51</v>
      </c>
      <c r="H48" s="8">
        <v>138135.93</v>
      </c>
      <c r="I48" s="8">
        <v>144511.60999999999</v>
      </c>
      <c r="J48" s="5">
        <v>187981.3</v>
      </c>
      <c r="K48" s="5">
        <v>156564.01999999999</v>
      </c>
      <c r="L48" s="8">
        <v>145230.91</v>
      </c>
      <c r="M48" s="21">
        <v>149189.59</v>
      </c>
      <c r="N48" s="5">
        <f t="shared" si="1"/>
        <v>1772383.91</v>
      </c>
    </row>
    <row r="49" spans="1:14" x14ac:dyDescent="0.2">
      <c r="A49" t="s">
        <v>19</v>
      </c>
      <c r="B49" s="5">
        <v>14271.15</v>
      </c>
      <c r="C49" s="8">
        <v>16234.53</v>
      </c>
      <c r="D49" s="8">
        <v>14194.37</v>
      </c>
      <c r="E49" s="8">
        <v>13507.92</v>
      </c>
      <c r="F49" s="8">
        <v>13467.61</v>
      </c>
      <c r="G49" s="8">
        <v>13503.23</v>
      </c>
      <c r="H49" s="8">
        <v>12187.95</v>
      </c>
      <c r="I49" s="8">
        <v>13270.14</v>
      </c>
      <c r="J49" s="5">
        <v>16923.04</v>
      </c>
      <c r="K49" s="5">
        <v>15420.34</v>
      </c>
      <c r="L49" s="8">
        <v>18821.84</v>
      </c>
      <c r="M49" s="21">
        <v>17236.77</v>
      </c>
      <c r="N49" s="5">
        <f t="shared" si="1"/>
        <v>179038.88999999998</v>
      </c>
    </row>
    <row r="50" spans="1:14" x14ac:dyDescent="0.2">
      <c r="A50" t="s">
        <v>53</v>
      </c>
      <c r="B50" s="5">
        <v>1433890.11</v>
      </c>
      <c r="C50" s="8">
        <v>1455939.8</v>
      </c>
      <c r="D50" s="8">
        <v>1437883.37</v>
      </c>
      <c r="E50" s="8">
        <v>1355888.66</v>
      </c>
      <c r="F50" s="8">
        <v>1506346.45</v>
      </c>
      <c r="G50" s="8">
        <v>1531684.69</v>
      </c>
      <c r="H50" s="8">
        <v>1485663.55</v>
      </c>
      <c r="I50" s="8">
        <v>1745631.28</v>
      </c>
      <c r="J50" s="5">
        <v>1553124.94</v>
      </c>
      <c r="K50" s="5">
        <v>1536047.21</v>
      </c>
      <c r="L50" s="8">
        <v>1902193.07</v>
      </c>
      <c r="M50" s="21">
        <v>1831084.73</v>
      </c>
      <c r="N50" s="5">
        <f t="shared" si="1"/>
        <v>18775377.859999999</v>
      </c>
    </row>
    <row r="51" spans="1:14" x14ac:dyDescent="0.2">
      <c r="A51" t="s">
        <v>54</v>
      </c>
      <c r="B51" s="5">
        <v>3747249.42</v>
      </c>
      <c r="C51" s="8">
        <v>4130297.41</v>
      </c>
      <c r="D51" s="8">
        <v>3955262.12</v>
      </c>
      <c r="E51" s="8">
        <v>3729018.46</v>
      </c>
      <c r="F51" s="8">
        <v>4068102.58</v>
      </c>
      <c r="G51" s="8">
        <v>4272744.33</v>
      </c>
      <c r="H51" s="8">
        <v>4482275.8</v>
      </c>
      <c r="I51" s="8">
        <v>5289495.84</v>
      </c>
      <c r="J51" s="5">
        <v>4948484.68</v>
      </c>
      <c r="K51" s="5">
        <v>4967379.04</v>
      </c>
      <c r="L51" s="8">
        <v>6219945.2699999996</v>
      </c>
      <c r="M51" s="21">
        <v>5820129.7199999997</v>
      </c>
      <c r="N51" s="5">
        <f t="shared" si="1"/>
        <v>55630384.670000002</v>
      </c>
    </row>
    <row r="52" spans="1:14" x14ac:dyDescent="0.2">
      <c r="A52" t="s">
        <v>55</v>
      </c>
      <c r="B52" s="5">
        <v>977377.93</v>
      </c>
      <c r="C52" s="8">
        <v>1038456.25</v>
      </c>
      <c r="D52" s="8">
        <v>1035351.42</v>
      </c>
      <c r="E52" s="8">
        <v>1021216.86</v>
      </c>
      <c r="F52" s="8">
        <v>1091408.73</v>
      </c>
      <c r="G52" s="8">
        <v>1089449.1000000001</v>
      </c>
      <c r="H52" s="8">
        <v>1002215.69</v>
      </c>
      <c r="I52" s="8">
        <v>1201483.8700000001</v>
      </c>
      <c r="J52" s="5">
        <v>1035535.71</v>
      </c>
      <c r="K52" s="5">
        <v>1071586.04</v>
      </c>
      <c r="L52" s="8">
        <v>1337408.69</v>
      </c>
      <c r="M52" s="21">
        <v>1283060.67</v>
      </c>
      <c r="N52" s="5">
        <f t="shared" si="1"/>
        <v>13184550.959999997</v>
      </c>
    </row>
    <row r="53" spans="1:14" x14ac:dyDescent="0.2">
      <c r="A53" t="s">
        <v>20</v>
      </c>
      <c r="B53" s="5">
        <v>159741.79999999999</v>
      </c>
      <c r="C53" s="8">
        <v>161957.13</v>
      </c>
      <c r="D53" s="8">
        <v>152951.54999999999</v>
      </c>
      <c r="E53" s="8">
        <v>152027.04999999999</v>
      </c>
      <c r="F53" s="8">
        <v>154443.54</v>
      </c>
      <c r="G53" s="8">
        <v>149143.62</v>
      </c>
      <c r="H53" s="8">
        <v>151447.51</v>
      </c>
      <c r="I53" s="8">
        <v>187742.15</v>
      </c>
      <c r="J53" s="5">
        <v>171032.43</v>
      </c>
      <c r="K53" s="5">
        <v>166570.17000000001</v>
      </c>
      <c r="L53" s="8">
        <v>214662.03</v>
      </c>
      <c r="M53" s="21">
        <v>201617.91</v>
      </c>
      <c r="N53" s="5">
        <f t="shared" si="1"/>
        <v>2023336.89</v>
      </c>
    </row>
    <row r="54" spans="1:14" x14ac:dyDescent="0.2">
      <c r="A54" t="s">
        <v>21</v>
      </c>
      <c r="B54" s="5">
        <v>13295.7</v>
      </c>
      <c r="C54" s="8">
        <v>14856.21</v>
      </c>
      <c r="D54" s="8">
        <v>13119.2</v>
      </c>
      <c r="E54" s="8">
        <v>13695.28</v>
      </c>
      <c r="F54" s="8">
        <v>10608.88</v>
      </c>
      <c r="G54" s="8">
        <v>11902.89</v>
      </c>
      <c r="H54" s="8">
        <v>16118.34</v>
      </c>
      <c r="I54" s="8">
        <v>13585.31</v>
      </c>
      <c r="J54" s="5">
        <v>12966.15</v>
      </c>
      <c r="K54" s="5">
        <v>16539.87</v>
      </c>
      <c r="L54" s="8">
        <v>19621.43</v>
      </c>
      <c r="M54" s="21">
        <v>13698.29</v>
      </c>
      <c r="N54" s="5">
        <f t="shared" si="1"/>
        <v>170007.55</v>
      </c>
    </row>
    <row r="55" spans="1:14" x14ac:dyDescent="0.2">
      <c r="A55" t="s">
        <v>22</v>
      </c>
      <c r="B55" s="5">
        <v>41783.019999999997</v>
      </c>
      <c r="C55" s="8">
        <v>41090.33</v>
      </c>
      <c r="D55" s="8">
        <v>42249.31</v>
      </c>
      <c r="E55" s="8">
        <v>39866.54</v>
      </c>
      <c r="F55" s="8">
        <v>44117.94</v>
      </c>
      <c r="G55" s="8">
        <v>36719.29</v>
      </c>
      <c r="H55" s="8">
        <v>36415.22</v>
      </c>
      <c r="I55" s="8">
        <v>43427.360000000001</v>
      </c>
      <c r="J55" s="5">
        <v>45314.5</v>
      </c>
      <c r="K55" s="5">
        <v>38444.76</v>
      </c>
      <c r="L55" s="8">
        <v>48071.8</v>
      </c>
      <c r="M55" s="21">
        <v>46391.41</v>
      </c>
      <c r="N55" s="5">
        <f t="shared" si="1"/>
        <v>503891.48</v>
      </c>
    </row>
    <row r="56" spans="1:14" x14ac:dyDescent="0.2">
      <c r="A56" t="s">
        <v>56</v>
      </c>
      <c r="B56" s="5">
        <v>2147678.77</v>
      </c>
      <c r="C56" s="8">
        <v>2433973.98</v>
      </c>
      <c r="D56" s="8">
        <v>2312210.44</v>
      </c>
      <c r="E56" s="8">
        <v>2146349.94</v>
      </c>
      <c r="F56" s="8">
        <v>2251585.0099999998</v>
      </c>
      <c r="G56" s="8">
        <v>2398613.98</v>
      </c>
      <c r="H56" s="8">
        <v>2315498.5</v>
      </c>
      <c r="I56" s="8">
        <v>2889013.87</v>
      </c>
      <c r="J56" s="5">
        <v>2591378.17</v>
      </c>
      <c r="K56" s="5">
        <v>2576990.73</v>
      </c>
      <c r="L56" s="8">
        <v>3344109.47</v>
      </c>
      <c r="M56" s="21">
        <v>3097664.48</v>
      </c>
      <c r="N56" s="5">
        <f t="shared" si="1"/>
        <v>30505067.339999996</v>
      </c>
    </row>
    <row r="57" spans="1:14" x14ac:dyDescent="0.2">
      <c r="A57" t="s">
        <v>23</v>
      </c>
      <c r="B57" s="5">
        <v>2131723.86</v>
      </c>
      <c r="C57" s="8">
        <v>2224653.46</v>
      </c>
      <c r="D57" s="8">
        <v>2153125.83</v>
      </c>
      <c r="E57" s="8">
        <v>2026000.83</v>
      </c>
      <c r="F57" s="8">
        <v>2152608.91</v>
      </c>
      <c r="G57" s="8">
        <v>2198321.8199999998</v>
      </c>
      <c r="H57" s="8">
        <v>2104807.2999999998</v>
      </c>
      <c r="I57" s="8">
        <v>2520426.52</v>
      </c>
      <c r="J57" s="5">
        <v>2263826.92</v>
      </c>
      <c r="K57" s="5">
        <v>2269319.86</v>
      </c>
      <c r="L57" s="8">
        <v>2861074.02</v>
      </c>
      <c r="M57" s="21">
        <v>2671005.0099999998</v>
      </c>
      <c r="N57" s="5">
        <f t="shared" si="1"/>
        <v>27576894.340000004</v>
      </c>
    </row>
    <row r="58" spans="1:14" x14ac:dyDescent="0.2">
      <c r="A58" t="s">
        <v>24</v>
      </c>
      <c r="B58" s="5">
        <v>1494305.36</v>
      </c>
      <c r="C58" s="8">
        <v>1400683.12</v>
      </c>
      <c r="D58" s="8">
        <v>1330003.03</v>
      </c>
      <c r="E58" s="8">
        <v>1265029.6399999999</v>
      </c>
      <c r="F58" s="8">
        <v>1357437.14</v>
      </c>
      <c r="G58" s="8">
        <v>1406445.95</v>
      </c>
      <c r="H58" s="8">
        <v>1410594.32</v>
      </c>
      <c r="I58" s="8">
        <v>1709931.62</v>
      </c>
      <c r="J58" s="5">
        <v>1492346.11</v>
      </c>
      <c r="K58" s="5">
        <v>1482403.17</v>
      </c>
      <c r="L58" s="8">
        <v>1933964.17</v>
      </c>
      <c r="M58" s="21">
        <v>1760234.75</v>
      </c>
      <c r="N58" s="5">
        <f t="shared" si="1"/>
        <v>18043378.379999999</v>
      </c>
    </row>
    <row r="59" spans="1:14" x14ac:dyDescent="0.2">
      <c r="A59" t="s">
        <v>57</v>
      </c>
      <c r="B59" s="5">
        <v>505597.62</v>
      </c>
      <c r="C59" s="8">
        <v>912384.56</v>
      </c>
      <c r="D59" s="8">
        <v>943599.47</v>
      </c>
      <c r="E59" s="8">
        <v>885691.84</v>
      </c>
      <c r="F59" s="8">
        <v>820695.09</v>
      </c>
      <c r="G59" s="8">
        <v>875011.83</v>
      </c>
      <c r="H59" s="8">
        <v>880562.31</v>
      </c>
      <c r="I59" s="8">
        <v>1153129.03</v>
      </c>
      <c r="J59" s="5">
        <v>1154308.8999999999</v>
      </c>
      <c r="K59" s="5">
        <v>1301034.74</v>
      </c>
      <c r="L59" s="8">
        <v>1646624.14</v>
      </c>
      <c r="M59" s="21">
        <v>1523850.96</v>
      </c>
      <c r="N59" s="5">
        <f t="shared" si="1"/>
        <v>12602490.490000002</v>
      </c>
    </row>
    <row r="60" spans="1:14" x14ac:dyDescent="0.2">
      <c r="A60" t="s">
        <v>58</v>
      </c>
      <c r="B60" s="5">
        <v>421199.34</v>
      </c>
      <c r="C60" s="8">
        <v>493238.73</v>
      </c>
      <c r="D60" s="8">
        <v>478069.24</v>
      </c>
      <c r="E60" s="8">
        <v>417795.16</v>
      </c>
      <c r="F60" s="8">
        <v>457073.23</v>
      </c>
      <c r="G60" s="8">
        <v>443051.77</v>
      </c>
      <c r="H60" s="8">
        <v>405765.31</v>
      </c>
      <c r="I60" s="8">
        <v>464243.73</v>
      </c>
      <c r="J60" s="5">
        <v>400027.77</v>
      </c>
      <c r="K60" s="5">
        <v>410680.78</v>
      </c>
      <c r="L60" s="8">
        <v>592560.49</v>
      </c>
      <c r="M60" s="21">
        <v>584375.36</v>
      </c>
      <c r="N60" s="5">
        <f t="shared" si="1"/>
        <v>5568080.9100000011</v>
      </c>
    </row>
    <row r="61" spans="1:14" x14ac:dyDescent="0.2">
      <c r="A61" t="s">
        <v>59</v>
      </c>
      <c r="B61" s="5">
        <v>1461360.36</v>
      </c>
      <c r="C61" s="8">
        <v>1889428.54</v>
      </c>
      <c r="D61" s="8">
        <v>1894254.01</v>
      </c>
      <c r="E61" s="8">
        <v>1633936.22</v>
      </c>
      <c r="F61" s="8">
        <v>1585419.99</v>
      </c>
      <c r="G61" s="8">
        <v>1607669.38</v>
      </c>
      <c r="H61" s="8">
        <v>1346505.53</v>
      </c>
      <c r="I61" s="8">
        <v>1491019.66</v>
      </c>
      <c r="J61" s="5">
        <v>1284404.1399999999</v>
      </c>
      <c r="K61" s="5">
        <v>1350454.53</v>
      </c>
      <c r="L61" s="8">
        <v>1979876.3</v>
      </c>
      <c r="M61" s="21">
        <v>1988047.05</v>
      </c>
      <c r="N61" s="5">
        <f t="shared" si="1"/>
        <v>19512375.710000001</v>
      </c>
    </row>
    <row r="62" spans="1:14" x14ac:dyDescent="0.2">
      <c r="A62" t="s">
        <v>25</v>
      </c>
      <c r="B62" s="5">
        <v>207607.35</v>
      </c>
      <c r="C62" s="8">
        <v>211816.29</v>
      </c>
      <c r="D62" s="8">
        <v>255457.47</v>
      </c>
      <c r="E62" s="8">
        <v>183340.22</v>
      </c>
      <c r="F62" s="8">
        <v>207148.29</v>
      </c>
      <c r="G62" s="8">
        <v>226652.45</v>
      </c>
      <c r="H62" s="8">
        <v>225795.77</v>
      </c>
      <c r="I62" s="8">
        <v>266447.84000000003</v>
      </c>
      <c r="J62" s="5">
        <v>247905.77</v>
      </c>
      <c r="K62" s="5">
        <v>244717.57</v>
      </c>
      <c r="L62" s="8">
        <v>274731.95</v>
      </c>
      <c r="M62" s="21">
        <v>250115.6</v>
      </c>
      <c r="N62" s="5">
        <f t="shared" si="1"/>
        <v>2801736.5700000003</v>
      </c>
    </row>
    <row r="63" spans="1:14" x14ac:dyDescent="0.2">
      <c r="A63" t="s">
        <v>60</v>
      </c>
      <c r="B63" s="5">
        <v>8508324.0199999996</v>
      </c>
      <c r="C63" s="8">
        <v>9696532.0500000007</v>
      </c>
      <c r="D63" s="8">
        <v>10190459.17</v>
      </c>
      <c r="E63" s="8">
        <v>10206188.73</v>
      </c>
      <c r="F63" s="8">
        <v>11761986.74</v>
      </c>
      <c r="G63" s="8">
        <v>11651921.130000001</v>
      </c>
      <c r="H63" s="8">
        <v>12128157.58</v>
      </c>
      <c r="I63" s="8">
        <v>12904315.279999999</v>
      </c>
      <c r="J63" s="5">
        <v>11565449.27</v>
      </c>
      <c r="K63" s="5">
        <v>12850626.560000001</v>
      </c>
      <c r="L63" s="8">
        <v>17720959.859999999</v>
      </c>
      <c r="M63" s="21">
        <v>15608491.84</v>
      </c>
      <c r="N63" s="5">
        <f t="shared" si="1"/>
        <v>144793412.22999999</v>
      </c>
    </row>
    <row r="64" spans="1:14" x14ac:dyDescent="0.2">
      <c r="A64" t="s">
        <v>61</v>
      </c>
      <c r="B64" s="5">
        <v>1247027.67</v>
      </c>
      <c r="C64" s="8">
        <v>1455562.79</v>
      </c>
      <c r="D64" s="8">
        <v>1561768.48</v>
      </c>
      <c r="E64" s="8">
        <v>1420079.55</v>
      </c>
      <c r="F64" s="8">
        <v>1600467.16</v>
      </c>
      <c r="G64" s="8">
        <v>1613568.17</v>
      </c>
      <c r="H64" s="8">
        <v>1618301.91</v>
      </c>
      <c r="I64" s="8">
        <v>1883677.59</v>
      </c>
      <c r="J64" s="5">
        <v>1648061.2</v>
      </c>
      <c r="K64" s="5">
        <v>1708759.33</v>
      </c>
      <c r="L64" s="8">
        <v>2365054.4</v>
      </c>
      <c r="M64" s="21">
        <v>2293934.8199999998</v>
      </c>
      <c r="N64" s="5">
        <f t="shared" si="1"/>
        <v>20416263.07</v>
      </c>
    </row>
    <row r="65" spans="1:14" x14ac:dyDescent="0.2">
      <c r="A65" t="s">
        <v>62</v>
      </c>
      <c r="B65" s="5">
        <v>6267753</v>
      </c>
      <c r="C65" s="8">
        <v>7143186.0599999996</v>
      </c>
      <c r="D65" s="8">
        <v>6739208.3399999999</v>
      </c>
      <c r="E65" s="8">
        <v>6444717.8499999996</v>
      </c>
      <c r="F65" s="8">
        <v>7418644.96</v>
      </c>
      <c r="G65" s="8">
        <v>7615750.8300000001</v>
      </c>
      <c r="H65" s="8">
        <v>7683939.4900000002</v>
      </c>
      <c r="I65" s="8">
        <v>9448932.8100000005</v>
      </c>
      <c r="J65" s="5">
        <v>8116407.9900000002</v>
      </c>
      <c r="K65" s="5">
        <v>8009878.9900000002</v>
      </c>
      <c r="L65" s="8">
        <v>9890012.3599999994</v>
      </c>
      <c r="M65" s="21">
        <v>9312122.9399999995</v>
      </c>
      <c r="N65" s="5">
        <f t="shared" si="1"/>
        <v>94090555.620000005</v>
      </c>
    </row>
    <row r="66" spans="1:14" x14ac:dyDescent="0.2">
      <c r="A66" t="s">
        <v>26</v>
      </c>
      <c r="B66" s="5">
        <v>2913739.94</v>
      </c>
      <c r="C66" s="8">
        <v>2994970.09</v>
      </c>
      <c r="D66" s="8">
        <v>2917617.18</v>
      </c>
      <c r="E66" s="8">
        <v>2793332.07</v>
      </c>
      <c r="F66" s="8">
        <v>3023530.92</v>
      </c>
      <c r="G66" s="8">
        <v>3110019.69</v>
      </c>
      <c r="H66" s="8">
        <v>3034436.38</v>
      </c>
      <c r="I66" s="8">
        <v>3674658.83</v>
      </c>
      <c r="J66" s="5">
        <v>3129947.61</v>
      </c>
      <c r="K66" s="5">
        <v>3043246.1</v>
      </c>
      <c r="L66" s="8">
        <v>3967627.83</v>
      </c>
      <c r="M66" s="21">
        <v>3643818.78</v>
      </c>
      <c r="N66" s="5">
        <f t="shared" si="1"/>
        <v>38246945.420000002</v>
      </c>
    </row>
    <row r="67" spans="1:14" x14ac:dyDescent="0.2">
      <c r="A67" t="s">
        <v>63</v>
      </c>
      <c r="B67" s="5">
        <v>3638975.04</v>
      </c>
      <c r="C67" s="8">
        <v>3985548.14</v>
      </c>
      <c r="D67" s="8">
        <v>3934171.45</v>
      </c>
      <c r="E67" s="8">
        <v>3603791.45</v>
      </c>
      <c r="F67" s="8">
        <v>3988909.18</v>
      </c>
      <c r="G67" s="8">
        <v>3959659.44</v>
      </c>
      <c r="H67" s="8">
        <v>3936334.97</v>
      </c>
      <c r="I67" s="8">
        <v>4528400.1100000003</v>
      </c>
      <c r="J67" s="5">
        <v>3992939.42</v>
      </c>
      <c r="K67" s="5">
        <v>4105464.54</v>
      </c>
      <c r="L67" s="8">
        <v>5310931.53</v>
      </c>
      <c r="M67" s="21">
        <v>5055976.7</v>
      </c>
      <c r="N67" s="5">
        <f t="shared" si="1"/>
        <v>50041101.969999999</v>
      </c>
    </row>
    <row r="68" spans="1:14" x14ac:dyDescent="0.2">
      <c r="A68" t="s">
        <v>64</v>
      </c>
      <c r="B68" s="5">
        <v>3136137.53</v>
      </c>
      <c r="C68" s="8">
        <v>3236370.15</v>
      </c>
      <c r="D68" s="8">
        <v>3200088.23</v>
      </c>
      <c r="E68" s="8">
        <v>3082393.31</v>
      </c>
      <c r="F68" s="8">
        <v>3339969.59</v>
      </c>
      <c r="G68" s="8">
        <v>3521176.51</v>
      </c>
      <c r="H68" s="8">
        <v>3280627.48</v>
      </c>
      <c r="I68" s="8">
        <v>3894282.86</v>
      </c>
      <c r="J68" s="5">
        <v>3595573.68</v>
      </c>
      <c r="K68" s="5">
        <v>3476121.68</v>
      </c>
      <c r="L68" s="8">
        <v>4358489.32</v>
      </c>
      <c r="M68" s="21">
        <v>4133148.72</v>
      </c>
      <c r="N68" s="5">
        <f t="shared" si="1"/>
        <v>42254379.060000002</v>
      </c>
    </row>
    <row r="69" spans="1:14" x14ac:dyDescent="0.2">
      <c r="A69" t="s">
        <v>65</v>
      </c>
      <c r="B69" s="5">
        <v>297065.59000000003</v>
      </c>
      <c r="C69" s="8">
        <v>312246.76</v>
      </c>
      <c r="D69" s="8">
        <v>207011.21</v>
      </c>
      <c r="E69" s="8">
        <v>290774.87</v>
      </c>
      <c r="F69" s="8">
        <v>300484.78000000003</v>
      </c>
      <c r="G69" s="8">
        <v>296962.94</v>
      </c>
      <c r="H69" s="8">
        <v>272186.90999999997</v>
      </c>
      <c r="I69" s="8">
        <v>356727.56</v>
      </c>
      <c r="J69" s="5">
        <v>284665.90999999997</v>
      </c>
      <c r="K69" s="5">
        <v>300016.03000000003</v>
      </c>
      <c r="L69" s="8">
        <v>390491.07</v>
      </c>
      <c r="M69" s="21">
        <v>367990.13</v>
      </c>
      <c r="N69" s="5">
        <f t="shared" si="1"/>
        <v>3676623.7600000002</v>
      </c>
    </row>
    <row r="70" spans="1:14" x14ac:dyDescent="0.2">
      <c r="A70" t="s">
        <v>66</v>
      </c>
      <c r="B70" s="5">
        <v>1567115.35</v>
      </c>
      <c r="C70" s="8">
        <v>1801807.51</v>
      </c>
      <c r="D70" s="8">
        <v>1769728.58</v>
      </c>
      <c r="E70" s="8">
        <v>1609545.87</v>
      </c>
      <c r="F70" s="8">
        <v>1693509.54</v>
      </c>
      <c r="G70" s="8">
        <v>1912472.05</v>
      </c>
      <c r="H70" s="8">
        <v>1726287.9</v>
      </c>
      <c r="I70" s="8">
        <v>2122045.4399999999</v>
      </c>
      <c r="J70" s="5">
        <v>1721089.47</v>
      </c>
      <c r="K70" s="5">
        <v>1793976.59</v>
      </c>
      <c r="L70" s="8">
        <v>2333621.66</v>
      </c>
      <c r="M70" s="21">
        <v>2286253.86</v>
      </c>
      <c r="N70" s="5">
        <f t="shared" si="1"/>
        <v>22337453.820000004</v>
      </c>
    </row>
    <row r="71" spans="1:14" x14ac:dyDescent="0.2">
      <c r="A71" t="s">
        <v>67</v>
      </c>
      <c r="B71" s="5">
        <v>876527.17</v>
      </c>
      <c r="C71" s="8">
        <v>913655.14</v>
      </c>
      <c r="D71" s="8">
        <v>901315.89</v>
      </c>
      <c r="E71" s="8">
        <v>821707.98</v>
      </c>
      <c r="F71" s="8">
        <v>898793.01</v>
      </c>
      <c r="G71" s="8">
        <v>937137.92</v>
      </c>
      <c r="H71" s="8">
        <v>901944.65</v>
      </c>
      <c r="I71" s="8">
        <v>1104067.8999999999</v>
      </c>
      <c r="J71" s="5">
        <v>957847.16</v>
      </c>
      <c r="K71" s="5">
        <v>996926.38</v>
      </c>
      <c r="L71" s="8">
        <v>1189787.71</v>
      </c>
      <c r="M71" s="21">
        <v>1167618.22</v>
      </c>
      <c r="N71" s="5">
        <f t="shared" si="1"/>
        <v>11667329.130000001</v>
      </c>
    </row>
    <row r="72" spans="1:14" x14ac:dyDescent="0.2">
      <c r="A72" t="s">
        <v>68</v>
      </c>
      <c r="B72" s="5">
        <v>851655.89</v>
      </c>
      <c r="C72" s="8">
        <v>931652.7</v>
      </c>
      <c r="D72" s="8">
        <v>895587.26</v>
      </c>
      <c r="E72" s="8">
        <v>792810.55</v>
      </c>
      <c r="F72" s="8">
        <v>849058.95</v>
      </c>
      <c r="G72" s="8">
        <v>890080.76</v>
      </c>
      <c r="H72" s="8">
        <v>786097.96</v>
      </c>
      <c r="I72" s="8">
        <v>926241.89</v>
      </c>
      <c r="J72" s="5">
        <v>798688.92</v>
      </c>
      <c r="K72" s="5">
        <v>763358.04</v>
      </c>
      <c r="L72" s="8">
        <v>1034718.67</v>
      </c>
      <c r="M72" s="21">
        <v>994345.52</v>
      </c>
      <c r="N72" s="5">
        <f t="shared" si="1"/>
        <v>10514297.109999998</v>
      </c>
    </row>
    <row r="73" spans="1:14" x14ac:dyDescent="0.2">
      <c r="A73" t="s">
        <v>69</v>
      </c>
      <c r="B73" s="5">
        <v>2496667.9900000002</v>
      </c>
      <c r="C73" s="8">
        <v>2767435.81</v>
      </c>
      <c r="D73" s="8">
        <v>2651532.41</v>
      </c>
      <c r="E73" s="8">
        <v>2422612.9700000002</v>
      </c>
      <c r="F73" s="8">
        <v>2737927.64</v>
      </c>
      <c r="G73" s="8">
        <v>2828033.83</v>
      </c>
      <c r="H73" s="8">
        <v>2788449.28</v>
      </c>
      <c r="I73" s="8">
        <v>3364270.74</v>
      </c>
      <c r="J73" s="5">
        <v>3118853.51</v>
      </c>
      <c r="K73" s="5">
        <v>3223858.33</v>
      </c>
      <c r="L73" s="8">
        <v>3996697.66</v>
      </c>
      <c r="M73" s="21">
        <v>3712635.81</v>
      </c>
      <c r="N73" s="5">
        <f t="shared" si="1"/>
        <v>36108975.979999997</v>
      </c>
    </row>
    <row r="74" spans="1:14" x14ac:dyDescent="0.2">
      <c r="A74" t="s">
        <v>70</v>
      </c>
      <c r="B74" s="5">
        <v>1975870.67</v>
      </c>
      <c r="C74" s="8">
        <v>2130561.7400000002</v>
      </c>
      <c r="D74" s="8">
        <v>2114250.5299999998</v>
      </c>
      <c r="E74" s="8">
        <v>1955550.01</v>
      </c>
      <c r="F74" s="8">
        <v>2190680.85</v>
      </c>
      <c r="G74" s="8">
        <v>2134548.66</v>
      </c>
      <c r="H74" s="8">
        <v>2125270.06</v>
      </c>
      <c r="I74" s="8">
        <v>2464513.7200000002</v>
      </c>
      <c r="J74" s="5">
        <v>2164096.4700000002</v>
      </c>
      <c r="K74" s="5">
        <v>2127663.88</v>
      </c>
      <c r="L74" s="8">
        <v>2596039.14</v>
      </c>
      <c r="M74" s="21">
        <v>2501830.2799999998</v>
      </c>
      <c r="N74" s="5">
        <f t="shared" si="1"/>
        <v>26480876.009999998</v>
      </c>
    </row>
    <row r="75" spans="1:14" x14ac:dyDescent="0.2">
      <c r="A75" t="s">
        <v>27</v>
      </c>
      <c r="B75" s="5">
        <v>630677.38</v>
      </c>
      <c r="C75" s="8">
        <v>660914.36</v>
      </c>
      <c r="D75" s="8">
        <v>595225.80000000005</v>
      </c>
      <c r="E75" s="8">
        <v>603886.80000000005</v>
      </c>
      <c r="F75" s="8">
        <v>599366.6</v>
      </c>
      <c r="G75" s="8">
        <v>642724.75</v>
      </c>
      <c r="H75" s="8">
        <v>637665.26</v>
      </c>
      <c r="I75" s="8">
        <v>765419.07</v>
      </c>
      <c r="J75" s="5">
        <v>703304.91</v>
      </c>
      <c r="K75" s="5">
        <v>714375.15</v>
      </c>
      <c r="L75" s="8">
        <v>860854.9</v>
      </c>
      <c r="M75" s="21">
        <v>812723.47</v>
      </c>
      <c r="N75" s="5">
        <f t="shared" si="1"/>
        <v>8227138.4500000011</v>
      </c>
    </row>
    <row r="76" spans="1:14" x14ac:dyDescent="0.2">
      <c r="A76" t="s">
        <v>71</v>
      </c>
      <c r="B76" s="5">
        <v>171221.82</v>
      </c>
      <c r="C76" s="8">
        <v>180336.8</v>
      </c>
      <c r="D76" s="8">
        <v>182534.88</v>
      </c>
      <c r="E76" s="8">
        <v>169158.44</v>
      </c>
      <c r="F76" s="8">
        <v>174616.94</v>
      </c>
      <c r="G76" s="8">
        <v>160781.93</v>
      </c>
      <c r="H76" s="8">
        <v>175729.27</v>
      </c>
      <c r="I76" s="8">
        <v>198861.87</v>
      </c>
      <c r="J76" s="5">
        <v>175445.68</v>
      </c>
      <c r="K76" s="5">
        <v>172348.93</v>
      </c>
      <c r="L76" s="8">
        <v>229486.4</v>
      </c>
      <c r="M76" s="21">
        <v>208375.16</v>
      </c>
      <c r="N76" s="5">
        <f t="shared" si="1"/>
        <v>2198898.1199999996</v>
      </c>
    </row>
    <row r="77" spans="1:14" x14ac:dyDescent="0.2">
      <c r="A77" t="s">
        <v>28</v>
      </c>
      <c r="B77" s="5">
        <v>108546.83</v>
      </c>
      <c r="C77" s="8">
        <v>105697.09</v>
      </c>
      <c r="D77" s="8">
        <v>116329.43</v>
      </c>
      <c r="E77" s="8">
        <v>99435.95</v>
      </c>
      <c r="F77" s="8">
        <v>83797.09</v>
      </c>
      <c r="G77" s="8">
        <v>116401.67</v>
      </c>
      <c r="H77" s="8">
        <v>84542.75</v>
      </c>
      <c r="I77" s="8">
        <v>99300.56</v>
      </c>
      <c r="J77" s="5">
        <v>95146.87</v>
      </c>
      <c r="K77" s="5">
        <v>111736.82</v>
      </c>
      <c r="L77" s="8">
        <v>120484.05</v>
      </c>
      <c r="M77" s="21">
        <v>101866.89</v>
      </c>
      <c r="N77" s="5">
        <f t="shared" si="1"/>
        <v>1243286</v>
      </c>
    </row>
    <row r="78" spans="1:14" x14ac:dyDescent="0.2">
      <c r="A78" t="s">
        <v>29</v>
      </c>
      <c r="B78" s="5">
        <v>26170.19</v>
      </c>
      <c r="C78" s="8">
        <v>24772.68</v>
      </c>
      <c r="D78" s="8">
        <v>36238.1</v>
      </c>
      <c r="E78" s="8">
        <v>31663.83</v>
      </c>
      <c r="F78" s="8">
        <v>23044.17</v>
      </c>
      <c r="G78" s="8">
        <v>23437.54</v>
      </c>
      <c r="H78" s="8">
        <v>20534.68</v>
      </c>
      <c r="I78" s="8">
        <v>27360.41</v>
      </c>
      <c r="J78" s="5">
        <v>22436.21</v>
      </c>
      <c r="K78" s="5">
        <v>27086.01</v>
      </c>
      <c r="L78" s="8">
        <v>33535.83</v>
      </c>
      <c r="M78" s="21">
        <v>28072.9</v>
      </c>
      <c r="N78" s="5">
        <f t="shared" si="1"/>
        <v>324352.55000000005</v>
      </c>
    </row>
    <row r="79" spans="1:14" x14ac:dyDescent="0.2">
      <c r="A79" t="s">
        <v>72</v>
      </c>
      <c r="B79" s="5">
        <v>1829670.33</v>
      </c>
      <c r="C79" s="8">
        <v>1956825.42</v>
      </c>
      <c r="D79" s="8">
        <v>1961687.28</v>
      </c>
      <c r="E79" s="8">
        <v>1738673.45</v>
      </c>
      <c r="F79" s="8">
        <v>1871133.23</v>
      </c>
      <c r="G79" s="8">
        <v>1898924.69</v>
      </c>
      <c r="H79" s="8">
        <v>1790527.93</v>
      </c>
      <c r="I79" s="8">
        <v>2152867.2999999998</v>
      </c>
      <c r="J79" s="5">
        <v>1887670.79</v>
      </c>
      <c r="K79" s="5">
        <v>1944277.33</v>
      </c>
      <c r="L79" s="8">
        <v>2555764.08</v>
      </c>
      <c r="M79" s="21">
        <v>2313994.4900000002</v>
      </c>
      <c r="N79" s="5">
        <f t="shared" si="1"/>
        <v>23902016.32</v>
      </c>
    </row>
    <row r="80" spans="1:14" x14ac:dyDescent="0.2">
      <c r="A80" t="s">
        <v>73</v>
      </c>
      <c r="B80" s="5">
        <v>125427.73</v>
      </c>
      <c r="C80" s="8">
        <v>134492.56</v>
      </c>
      <c r="D80" s="8">
        <v>122206.62</v>
      </c>
      <c r="E80" s="8">
        <v>110455.43</v>
      </c>
      <c r="F80" s="8">
        <v>114925.81</v>
      </c>
      <c r="G80" s="8">
        <v>108972.94</v>
      </c>
      <c r="H80" s="8">
        <v>102233.89</v>
      </c>
      <c r="I80" s="8">
        <v>120828.15</v>
      </c>
      <c r="J80" s="5">
        <v>112297.42</v>
      </c>
      <c r="K80" s="5">
        <v>106285.96</v>
      </c>
      <c r="L80" s="8">
        <v>147199.37</v>
      </c>
      <c r="M80" s="21">
        <v>136740.81</v>
      </c>
      <c r="N80" s="5">
        <f t="shared" si="1"/>
        <v>1442066.69</v>
      </c>
    </row>
    <row r="81" spans="1:14" x14ac:dyDescent="0.2">
      <c r="A81" t="s">
        <v>74</v>
      </c>
      <c r="B81" s="5">
        <v>978781.24</v>
      </c>
      <c r="C81" s="8">
        <v>1696940.84</v>
      </c>
      <c r="D81" s="8">
        <v>1616241.4</v>
      </c>
      <c r="E81" s="8">
        <v>1277562.48</v>
      </c>
      <c r="F81" s="8">
        <v>1147365.6399999999</v>
      </c>
      <c r="G81" s="8">
        <v>1109402.77</v>
      </c>
      <c r="H81" s="8">
        <v>810017.19</v>
      </c>
      <c r="I81" s="8">
        <v>924949.98</v>
      </c>
      <c r="J81" s="5">
        <v>823013.54</v>
      </c>
      <c r="K81" s="5">
        <v>908865.05</v>
      </c>
      <c r="L81" s="8">
        <v>1634534.59</v>
      </c>
      <c r="M81" s="21">
        <v>1646076.68</v>
      </c>
      <c r="N81" s="5">
        <f>SUM(B81:M81)</f>
        <v>14573751.400000002</v>
      </c>
    </row>
    <row r="82" spans="1:14" x14ac:dyDescent="0.2">
      <c r="A82" t="s">
        <v>30</v>
      </c>
      <c r="B82" s="5">
        <v>70502.11</v>
      </c>
      <c r="C82" s="8">
        <v>77584.929999999993</v>
      </c>
      <c r="D82" s="8">
        <v>71169.56</v>
      </c>
      <c r="E82" s="8">
        <v>75613.289999999994</v>
      </c>
      <c r="F82" s="8">
        <v>72682.66</v>
      </c>
      <c r="G82" s="8">
        <v>74453.31</v>
      </c>
      <c r="H82" s="8">
        <v>68685.210000000006</v>
      </c>
      <c r="I82" s="8">
        <v>81658.720000000001</v>
      </c>
      <c r="J82" s="5">
        <v>69788.960000000006</v>
      </c>
      <c r="K82" s="5">
        <v>69509.710000000006</v>
      </c>
      <c r="L82" s="8">
        <v>94558.91</v>
      </c>
      <c r="M82" s="21">
        <v>87944.58</v>
      </c>
      <c r="N82" s="5">
        <f>SUM(B82:M82)</f>
        <v>914151.94999999984</v>
      </c>
    </row>
    <row r="83" spans="1:14" x14ac:dyDescent="0.2">
      <c r="A83" t="s">
        <v>1</v>
      </c>
    </row>
    <row r="84" spans="1:14" x14ac:dyDescent="0.2">
      <c r="A84" t="s">
        <v>31</v>
      </c>
      <c r="B84" s="5">
        <f>SUM(B16:B82)</f>
        <v>101691036.8</v>
      </c>
      <c r="C84" s="5">
        <f t="shared" ref="C84:M84" si="2">SUM(C16:C82)</f>
        <v>113124118.05000007</v>
      </c>
      <c r="D84" s="5">
        <f t="shared" si="2"/>
        <v>110556550.12000005</v>
      </c>
      <c r="E84" s="5">
        <f t="shared" si="2"/>
        <v>105170138.24000002</v>
      </c>
      <c r="F84" s="5">
        <f t="shared" si="2"/>
        <v>115549222.17000002</v>
      </c>
      <c r="G84" s="5">
        <f t="shared" si="2"/>
        <v>118217252.39999998</v>
      </c>
      <c r="H84" s="5">
        <f t="shared" si="2"/>
        <v>116270288.55999999</v>
      </c>
      <c r="I84" s="5">
        <f t="shared" si="2"/>
        <v>137252345.44000003</v>
      </c>
      <c r="J84" s="5">
        <f t="shared" si="2"/>
        <v>120704742.61000001</v>
      </c>
      <c r="K84" s="5">
        <f>SUM(K16:K82)</f>
        <v>122183945.36999997</v>
      </c>
      <c r="L84" s="5">
        <f t="shared" si="2"/>
        <v>158144578.84999999</v>
      </c>
      <c r="M84" s="5">
        <f t="shared" si="2"/>
        <v>146430431.22000003</v>
      </c>
      <c r="N84" s="5">
        <f>SUM(B84:M84)</f>
        <v>1465294649.8299999</v>
      </c>
    </row>
    <row r="92" spans="1:14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4" x14ac:dyDescent="0.2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4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4" x14ac:dyDescent="0.2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4" x14ac:dyDescent="0.2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x14ac:dyDescent="0.2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mergeCells count="5">
    <mergeCell ref="A8:N8"/>
    <mergeCell ref="A4:N4"/>
    <mergeCell ref="A5:N5"/>
    <mergeCell ref="A6:N6"/>
    <mergeCell ref="A7:N7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30"/>
  <sheetViews>
    <sheetView workbookViewId="0">
      <pane ySplit="13" topLeftCell="A14" activePane="bottomLeft" state="frozen"/>
      <selection pane="bottomLeft" activeCell="B16" sqref="B16:M82"/>
    </sheetView>
  </sheetViews>
  <sheetFormatPr defaultRowHeight="12.75" x14ac:dyDescent="0.2"/>
  <cols>
    <col min="1" max="1" width="16.1640625" bestFit="1" customWidth="1"/>
    <col min="2" max="3" width="11.1640625" bestFit="1" customWidth="1"/>
    <col min="4" max="8" width="10.1640625" bestFit="1" customWidth="1"/>
    <col min="9" max="9" width="11.1640625" bestFit="1" customWidth="1"/>
    <col min="10" max="11" width="10.1640625" bestFit="1" customWidth="1"/>
    <col min="12" max="12" width="11.1640625" bestFit="1" customWidth="1"/>
    <col min="13" max="13" width="10.1640625" bestFit="1" customWidth="1"/>
    <col min="14" max="14" width="12.6640625" bestFit="1" customWidth="1"/>
  </cols>
  <sheetData>
    <row r="1" spans="1:14" x14ac:dyDescent="0.2">
      <c r="A1" t="str">
        <f>'SFY 20-21'!A1</f>
        <v>VALIDATED TAX RECEIPTS DATA FOR: JULY 2020 thru June 2021</v>
      </c>
      <c r="N1" t="s">
        <v>75</v>
      </c>
    </row>
    <row r="2" spans="1:14" hidden="1" x14ac:dyDescent="0.2"/>
    <row r="3" spans="1:14" hidden="1" x14ac:dyDescent="0.2">
      <c r="D3" s="6"/>
      <c r="E3" s="6"/>
      <c r="F3" s="6"/>
      <c r="G3" s="6"/>
      <c r="H3" s="6"/>
    </row>
    <row r="4" spans="1:14" x14ac:dyDescent="0.2">
      <c r="D4" s="6"/>
      <c r="E4" s="6"/>
      <c r="F4" s="6"/>
      <c r="G4" s="6"/>
      <c r="H4" s="6"/>
    </row>
    <row r="5" spans="1:14" x14ac:dyDescent="0.2">
      <c r="A5" s="27" t="s">
        <v>76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">
      <c r="A6" s="27" t="s">
        <v>98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27" t="s">
        <v>35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">
      <c r="A8" s="27" t="s">
        <v>36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x14ac:dyDescent="0.2">
      <c r="A9" s="27" t="s">
        <v>78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idden="1" x14ac:dyDescent="0.2"/>
    <row r="11" spans="1:14" hidden="1" x14ac:dyDescent="0.2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">
      <c r="B13" s="1">
        <f>'Half-Cent to County before'!B13</f>
        <v>44013</v>
      </c>
      <c r="C13" s="1">
        <f>'Half-Cent to County before'!C13</f>
        <v>44044</v>
      </c>
      <c r="D13" s="1">
        <f>'Half-Cent to County before'!D13</f>
        <v>44075</v>
      </c>
      <c r="E13" s="1">
        <f>'Half-Cent to County before'!E13</f>
        <v>44105</v>
      </c>
      <c r="F13" s="1">
        <f>'Half-Cent to County before'!F13</f>
        <v>44136</v>
      </c>
      <c r="G13" s="1">
        <f>'Half-Cent to County before'!G13</f>
        <v>44166</v>
      </c>
      <c r="H13" s="1">
        <f>'Half-Cent to County before'!H13</f>
        <v>44197</v>
      </c>
      <c r="I13" s="1">
        <f>'Half-Cent to County before'!I13</f>
        <v>44228</v>
      </c>
      <c r="J13" s="1">
        <f>'Half-Cent to County before'!J13</f>
        <v>44256</v>
      </c>
      <c r="K13" s="1">
        <f>'Half-Cent to County before'!K13</f>
        <v>44287</v>
      </c>
      <c r="L13" s="1">
        <f>'Half-Cent to County before'!L13</f>
        <v>44317</v>
      </c>
      <c r="M13" s="1">
        <f>'Half-Cent to County before'!M13</f>
        <v>44348</v>
      </c>
      <c r="N13" s="1" t="str">
        <f>'Half-Cent to County before'!N13</f>
        <v>SFY20-21</v>
      </c>
    </row>
    <row r="14" spans="1:14" x14ac:dyDescent="0.2">
      <c r="A14" t="s">
        <v>0</v>
      </c>
    </row>
    <row r="15" spans="1:14" x14ac:dyDescent="0.2">
      <c r="A15" t="s">
        <v>1</v>
      </c>
    </row>
    <row r="16" spans="1:14" x14ac:dyDescent="0.2">
      <c r="A16" t="s">
        <v>38</v>
      </c>
      <c r="B16" s="8">
        <v>-280986.83</v>
      </c>
      <c r="C16" s="8">
        <v>-280986.83</v>
      </c>
      <c r="D16" s="8">
        <v>-280986.83</v>
      </c>
      <c r="E16" s="8">
        <v>-280986.83</v>
      </c>
      <c r="F16" s="8">
        <v>-280986.83</v>
      </c>
      <c r="G16" s="8">
        <v>-280986.83</v>
      </c>
      <c r="H16" s="8">
        <v>-280986.83</v>
      </c>
      <c r="I16" s="8">
        <v>-280986.83</v>
      </c>
      <c r="J16" s="5">
        <v>-280986.83</v>
      </c>
      <c r="K16">
        <v>-280986.83</v>
      </c>
      <c r="L16" s="8">
        <v>-280986.83</v>
      </c>
      <c r="M16" s="21">
        <v>-280986.83</v>
      </c>
      <c r="N16" s="5">
        <f t="shared" ref="N16:N47" si="0">SUM(B16:M16)</f>
        <v>-3371841.9600000004</v>
      </c>
    </row>
    <row r="17" spans="1:14" x14ac:dyDescent="0.2">
      <c r="A17" t="s">
        <v>39</v>
      </c>
      <c r="B17" s="8">
        <v>-41210.67</v>
      </c>
      <c r="C17" s="8">
        <v>-41210.67</v>
      </c>
      <c r="D17" s="8">
        <v>-41210.67</v>
      </c>
      <c r="E17" s="8">
        <v>-41210.67</v>
      </c>
      <c r="F17" s="8">
        <v>-41210.67</v>
      </c>
      <c r="G17" s="8">
        <v>-41210.67</v>
      </c>
      <c r="H17" s="8">
        <v>-41210.67</v>
      </c>
      <c r="I17" s="8">
        <v>-41210.67</v>
      </c>
      <c r="J17" s="5">
        <v>-41210.67</v>
      </c>
      <c r="K17">
        <v>-41210.67</v>
      </c>
      <c r="L17" s="8">
        <v>-41210.67</v>
      </c>
      <c r="M17" s="21">
        <v>-41210.67</v>
      </c>
      <c r="N17" s="5">
        <f t="shared" si="0"/>
        <v>-494528.03999999986</v>
      </c>
    </row>
    <row r="18" spans="1:14" x14ac:dyDescent="0.2">
      <c r="A18" t="s">
        <v>40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5">
        <v>0</v>
      </c>
      <c r="K18">
        <v>0</v>
      </c>
      <c r="L18" s="8">
        <v>0</v>
      </c>
      <c r="M18" s="21">
        <v>0</v>
      </c>
      <c r="N18" s="5">
        <f t="shared" si="0"/>
        <v>0</v>
      </c>
    </row>
    <row r="19" spans="1:14" x14ac:dyDescent="0.2">
      <c r="A19" t="s">
        <v>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5">
        <v>0</v>
      </c>
      <c r="K19">
        <v>0</v>
      </c>
      <c r="L19" s="8">
        <v>0</v>
      </c>
      <c r="M19" s="21">
        <v>0</v>
      </c>
      <c r="N19" s="5">
        <f t="shared" si="0"/>
        <v>0</v>
      </c>
    </row>
    <row r="20" spans="1:14" x14ac:dyDescent="0.2">
      <c r="A20" t="s">
        <v>41</v>
      </c>
      <c r="B20" s="8">
        <v>-590382.32999999996</v>
      </c>
      <c r="C20" s="8">
        <v>-590382.32999999996</v>
      </c>
      <c r="D20" s="8">
        <v>-590382.32999999996</v>
      </c>
      <c r="E20" s="8">
        <v>-590382.32999999996</v>
      </c>
      <c r="F20" s="8">
        <v>-590382.32999999996</v>
      </c>
      <c r="G20" s="8">
        <v>-590382.32999999996</v>
      </c>
      <c r="H20" s="8">
        <v>-590382.32999999996</v>
      </c>
      <c r="I20" s="8">
        <v>-590382.32999999996</v>
      </c>
      <c r="J20" s="5">
        <v>-590382.32999999996</v>
      </c>
      <c r="K20">
        <v>-590382.32999999996</v>
      </c>
      <c r="L20" s="8">
        <v>-590382.32999999996</v>
      </c>
      <c r="M20" s="21">
        <v>-590382.32999999996</v>
      </c>
      <c r="N20" s="5">
        <f t="shared" si="0"/>
        <v>-7084587.96</v>
      </c>
    </row>
    <row r="21" spans="1:14" x14ac:dyDescent="0.2">
      <c r="A21" t="s">
        <v>42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5">
        <v>0</v>
      </c>
      <c r="K21">
        <v>0</v>
      </c>
      <c r="L21" s="8">
        <v>0</v>
      </c>
      <c r="M21" s="21">
        <v>0</v>
      </c>
      <c r="N21" s="5">
        <f t="shared" si="0"/>
        <v>0</v>
      </c>
    </row>
    <row r="22" spans="1:14" x14ac:dyDescent="0.2">
      <c r="A22" t="s">
        <v>3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5">
        <v>0</v>
      </c>
      <c r="K22">
        <v>0</v>
      </c>
      <c r="L22" s="8">
        <v>0</v>
      </c>
      <c r="M22" s="21">
        <v>0</v>
      </c>
      <c r="N22" s="5">
        <f t="shared" si="0"/>
        <v>0</v>
      </c>
    </row>
    <row r="23" spans="1:14" x14ac:dyDescent="0.2">
      <c r="A23" t="s">
        <v>43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5">
        <v>0</v>
      </c>
      <c r="K23">
        <v>0</v>
      </c>
      <c r="L23" s="8">
        <v>0</v>
      </c>
      <c r="M23" s="21">
        <v>0</v>
      </c>
      <c r="N23" s="5">
        <f t="shared" si="0"/>
        <v>0</v>
      </c>
    </row>
    <row r="24" spans="1:14" x14ac:dyDescent="0.2">
      <c r="A24" t="s">
        <v>44</v>
      </c>
      <c r="B24" s="8">
        <v>-185530.33</v>
      </c>
      <c r="C24" s="8">
        <v>-185530.33</v>
      </c>
      <c r="D24" s="8">
        <v>-185530.33</v>
      </c>
      <c r="E24" s="8">
        <v>-185530.33</v>
      </c>
      <c r="F24" s="8">
        <v>-185530.33</v>
      </c>
      <c r="G24" s="8">
        <v>-185530.33</v>
      </c>
      <c r="H24" s="8">
        <v>-185530.33</v>
      </c>
      <c r="I24" s="8">
        <v>-185530.33</v>
      </c>
      <c r="J24" s="5">
        <v>-185530.33</v>
      </c>
      <c r="K24">
        <v>-185530.33</v>
      </c>
      <c r="L24" s="8">
        <v>-185530.33</v>
      </c>
      <c r="M24" s="21">
        <v>-185530.33</v>
      </c>
      <c r="N24" s="5">
        <f t="shared" si="0"/>
        <v>-2226363.9600000004</v>
      </c>
    </row>
    <row r="25" spans="1:14" x14ac:dyDescent="0.2">
      <c r="A25" t="s">
        <v>45</v>
      </c>
      <c r="B25" s="8">
        <v>-212286.42</v>
      </c>
      <c r="C25" s="8">
        <v>-212286.42</v>
      </c>
      <c r="D25" s="8">
        <v>-212286.42</v>
      </c>
      <c r="E25" s="8">
        <v>-212286.42</v>
      </c>
      <c r="F25" s="8">
        <v>-212286.42</v>
      </c>
      <c r="G25" s="8">
        <v>-212286.42</v>
      </c>
      <c r="H25" s="8">
        <v>-212286.42</v>
      </c>
      <c r="I25" s="8">
        <v>-212286.42</v>
      </c>
      <c r="J25" s="5">
        <v>-212286.42</v>
      </c>
      <c r="K25">
        <v>-212286.42</v>
      </c>
      <c r="L25" s="8">
        <v>-212286.42</v>
      </c>
      <c r="M25" s="21">
        <v>-212286.42</v>
      </c>
      <c r="N25" s="5">
        <f t="shared" si="0"/>
        <v>-2547437.0399999996</v>
      </c>
    </row>
    <row r="26" spans="1:14" x14ac:dyDescent="0.2">
      <c r="A26" t="s">
        <v>46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5">
        <v>0</v>
      </c>
      <c r="K26">
        <v>0</v>
      </c>
      <c r="L26" s="8">
        <v>0</v>
      </c>
      <c r="M26" s="21">
        <v>0</v>
      </c>
      <c r="N26" s="5">
        <f t="shared" si="0"/>
        <v>0</v>
      </c>
    </row>
    <row r="27" spans="1:14" x14ac:dyDescent="0.2">
      <c r="A27" t="s">
        <v>4</v>
      </c>
      <c r="B27" s="8">
        <v>-120560.08</v>
      </c>
      <c r="C27" s="8">
        <v>-120560.08</v>
      </c>
      <c r="D27" s="8">
        <v>-120560.08</v>
      </c>
      <c r="E27" s="8">
        <v>-120560.08</v>
      </c>
      <c r="F27" s="8">
        <v>-120560.08</v>
      </c>
      <c r="G27" s="8">
        <v>-120560.08</v>
      </c>
      <c r="H27" s="8">
        <v>-120560.08</v>
      </c>
      <c r="I27" s="8">
        <v>-120560.08</v>
      </c>
      <c r="J27" s="5">
        <v>-120560.08</v>
      </c>
      <c r="K27">
        <v>-120560.08</v>
      </c>
      <c r="L27" s="8">
        <v>-120560.08</v>
      </c>
      <c r="M27" s="21">
        <v>-120560.08</v>
      </c>
      <c r="N27" s="5">
        <f t="shared" si="0"/>
        <v>-1446720.9600000002</v>
      </c>
    </row>
    <row r="28" spans="1:14" x14ac:dyDescent="0.2">
      <c r="A28" t="s">
        <v>94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5">
        <v>0</v>
      </c>
      <c r="K28">
        <v>0</v>
      </c>
      <c r="L28" s="8">
        <v>0</v>
      </c>
      <c r="M28" s="21">
        <v>0</v>
      </c>
      <c r="N28" s="5">
        <f t="shared" si="0"/>
        <v>0</v>
      </c>
    </row>
    <row r="29" spans="1:14" x14ac:dyDescent="0.2">
      <c r="A29" t="s">
        <v>5</v>
      </c>
      <c r="B29" s="8">
        <v>-52874.42</v>
      </c>
      <c r="C29" s="8">
        <v>-52874.42</v>
      </c>
      <c r="D29" s="8">
        <v>-52874.42</v>
      </c>
      <c r="E29" s="8">
        <v>-52874.42</v>
      </c>
      <c r="F29" s="8">
        <v>-52874.42</v>
      </c>
      <c r="G29" s="8">
        <v>-52874.42</v>
      </c>
      <c r="H29" s="8">
        <v>-52874.42</v>
      </c>
      <c r="I29" s="8">
        <v>-52874.42</v>
      </c>
      <c r="J29" s="5">
        <v>-52874.42</v>
      </c>
      <c r="K29">
        <v>-52874.42</v>
      </c>
      <c r="L29" s="8">
        <v>-52874.42</v>
      </c>
      <c r="M29" s="21">
        <v>-52874.42</v>
      </c>
      <c r="N29" s="5">
        <f t="shared" si="0"/>
        <v>-634493.04</v>
      </c>
    </row>
    <row r="30" spans="1:14" x14ac:dyDescent="0.2">
      <c r="A30" t="s">
        <v>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5">
        <v>0</v>
      </c>
      <c r="K30">
        <v>0</v>
      </c>
      <c r="L30" s="8">
        <v>0</v>
      </c>
      <c r="M30" s="21">
        <v>0</v>
      </c>
      <c r="N30" s="5">
        <f t="shared" si="0"/>
        <v>0</v>
      </c>
    </row>
    <row r="31" spans="1:14" x14ac:dyDescent="0.2">
      <c r="A31" t="s">
        <v>47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5">
        <v>0</v>
      </c>
      <c r="K31">
        <v>0</v>
      </c>
      <c r="L31" s="8">
        <v>0</v>
      </c>
      <c r="M31" s="21">
        <v>0</v>
      </c>
      <c r="N31" s="5">
        <f t="shared" si="0"/>
        <v>0</v>
      </c>
    </row>
    <row r="32" spans="1:14" x14ac:dyDescent="0.2">
      <c r="A32" t="s">
        <v>48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5">
        <v>0</v>
      </c>
      <c r="K32">
        <v>0</v>
      </c>
      <c r="L32" s="8">
        <v>0</v>
      </c>
      <c r="M32" s="21">
        <v>0</v>
      </c>
      <c r="N32" s="5">
        <f t="shared" si="0"/>
        <v>0</v>
      </c>
    </row>
    <row r="33" spans="1:14" x14ac:dyDescent="0.2">
      <c r="A33" t="s">
        <v>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5">
        <v>0</v>
      </c>
      <c r="K33">
        <v>0</v>
      </c>
      <c r="L33" s="8">
        <v>0</v>
      </c>
      <c r="M33" s="21">
        <v>0</v>
      </c>
      <c r="N33" s="5">
        <f t="shared" si="0"/>
        <v>0</v>
      </c>
    </row>
    <row r="34" spans="1:14" x14ac:dyDescent="0.2">
      <c r="A34" t="s">
        <v>8</v>
      </c>
      <c r="B34" s="8">
        <v>-15112.83</v>
      </c>
      <c r="C34" s="8">
        <v>-15112.83</v>
      </c>
      <c r="D34" s="8">
        <v>-15112.83</v>
      </c>
      <c r="E34" s="8">
        <v>-15112.83</v>
      </c>
      <c r="F34" s="8">
        <v>-15112.83</v>
      </c>
      <c r="G34" s="8">
        <v>-15112.83</v>
      </c>
      <c r="H34" s="8">
        <v>-15112.83</v>
      </c>
      <c r="I34" s="8">
        <v>-15112.83</v>
      </c>
      <c r="J34" s="5">
        <v>-15112.83</v>
      </c>
      <c r="K34">
        <v>-15112.83</v>
      </c>
      <c r="L34" s="8">
        <v>-15112.83</v>
      </c>
      <c r="M34" s="21">
        <v>-15112.83</v>
      </c>
      <c r="N34" s="5">
        <f t="shared" si="0"/>
        <v>-181353.95999999996</v>
      </c>
    </row>
    <row r="35" spans="1:14" x14ac:dyDescent="0.2">
      <c r="A35" t="s">
        <v>9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5">
        <v>0</v>
      </c>
      <c r="K35">
        <v>0</v>
      </c>
      <c r="L35" s="8">
        <v>0</v>
      </c>
      <c r="M35" s="21">
        <v>0</v>
      </c>
      <c r="N35" s="5">
        <f t="shared" si="0"/>
        <v>0</v>
      </c>
    </row>
    <row r="36" spans="1:14" x14ac:dyDescent="0.2">
      <c r="A36" t="s">
        <v>10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5">
        <v>0</v>
      </c>
      <c r="K36">
        <v>0</v>
      </c>
      <c r="L36" s="8">
        <v>0</v>
      </c>
      <c r="M36" s="21">
        <v>0</v>
      </c>
      <c r="N36" s="5">
        <f t="shared" si="0"/>
        <v>0</v>
      </c>
    </row>
    <row r="37" spans="1:14" x14ac:dyDescent="0.2">
      <c r="A37" t="s">
        <v>11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5">
        <v>0</v>
      </c>
      <c r="K37">
        <v>0</v>
      </c>
      <c r="L37" s="8">
        <v>0</v>
      </c>
      <c r="M37" s="21">
        <v>0</v>
      </c>
      <c r="N37" s="5">
        <f t="shared" si="0"/>
        <v>0</v>
      </c>
    </row>
    <row r="38" spans="1:14" x14ac:dyDescent="0.2">
      <c r="A38" t="s">
        <v>49</v>
      </c>
      <c r="B38" s="8">
        <v>-16786</v>
      </c>
      <c r="C38" s="8">
        <v>-16786</v>
      </c>
      <c r="D38" s="8">
        <v>-16786</v>
      </c>
      <c r="E38" s="8">
        <v>-16786</v>
      </c>
      <c r="F38" s="8">
        <v>-16786</v>
      </c>
      <c r="G38" s="8">
        <v>-16786</v>
      </c>
      <c r="H38" s="8">
        <v>-16786</v>
      </c>
      <c r="I38" s="8">
        <v>-16786</v>
      </c>
      <c r="J38" s="5">
        <v>-16786</v>
      </c>
      <c r="K38">
        <v>-16786</v>
      </c>
      <c r="L38" s="8">
        <v>-16786</v>
      </c>
      <c r="M38" s="21">
        <v>-16786</v>
      </c>
      <c r="N38" s="5">
        <f t="shared" si="0"/>
        <v>-201432</v>
      </c>
    </row>
    <row r="39" spans="1:14" x14ac:dyDescent="0.2">
      <c r="A39" t="s">
        <v>12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5">
        <v>0</v>
      </c>
      <c r="K39">
        <v>0</v>
      </c>
      <c r="L39" s="8">
        <v>0</v>
      </c>
      <c r="M39" s="21">
        <v>0</v>
      </c>
      <c r="N39" s="5">
        <f t="shared" si="0"/>
        <v>0</v>
      </c>
    </row>
    <row r="40" spans="1:14" x14ac:dyDescent="0.2">
      <c r="A40" t="s">
        <v>13</v>
      </c>
      <c r="B40" s="5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5">
        <v>0</v>
      </c>
      <c r="K40">
        <v>0</v>
      </c>
      <c r="L40" s="8">
        <v>0</v>
      </c>
      <c r="M40" s="21">
        <v>0</v>
      </c>
      <c r="N40" s="5">
        <f t="shared" si="0"/>
        <v>0</v>
      </c>
    </row>
    <row r="41" spans="1:14" x14ac:dyDescent="0.2">
      <c r="A41" t="s">
        <v>14</v>
      </c>
      <c r="B41" s="5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5">
        <v>0</v>
      </c>
      <c r="K41">
        <v>0</v>
      </c>
      <c r="L41" s="8">
        <v>0</v>
      </c>
      <c r="M41" s="21">
        <v>0</v>
      </c>
      <c r="N41" s="5">
        <f t="shared" si="0"/>
        <v>0</v>
      </c>
    </row>
    <row r="42" spans="1:14" x14ac:dyDescent="0.2">
      <c r="A42" t="s">
        <v>50</v>
      </c>
      <c r="B42" s="5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5">
        <v>0</v>
      </c>
      <c r="K42">
        <v>0</v>
      </c>
      <c r="L42" s="8">
        <v>0</v>
      </c>
      <c r="M42" s="21">
        <v>0</v>
      </c>
      <c r="N42" s="5">
        <f t="shared" si="0"/>
        <v>0</v>
      </c>
    </row>
    <row r="43" spans="1:14" x14ac:dyDescent="0.2">
      <c r="A43" t="s">
        <v>15</v>
      </c>
      <c r="B43" s="5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5">
        <v>0</v>
      </c>
      <c r="K43">
        <v>0</v>
      </c>
      <c r="L43" s="8">
        <v>0</v>
      </c>
      <c r="M43" s="21">
        <v>0</v>
      </c>
      <c r="N43" s="5">
        <f t="shared" si="0"/>
        <v>0</v>
      </c>
    </row>
    <row r="44" spans="1:14" x14ac:dyDescent="0.2">
      <c r="A44" t="s">
        <v>51</v>
      </c>
      <c r="B44" s="5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5">
        <v>0</v>
      </c>
      <c r="K44">
        <v>0</v>
      </c>
      <c r="L44" s="8">
        <v>0</v>
      </c>
      <c r="M44" s="21">
        <v>0</v>
      </c>
      <c r="N44" s="5">
        <f t="shared" si="0"/>
        <v>0</v>
      </c>
    </row>
    <row r="45" spans="1:14" x14ac:dyDescent="0.2">
      <c r="A45" t="s">
        <v>16</v>
      </c>
      <c r="B45" s="5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5">
        <v>0</v>
      </c>
      <c r="K45">
        <v>0</v>
      </c>
      <c r="L45" s="8">
        <v>0</v>
      </c>
      <c r="M45" s="21">
        <v>0</v>
      </c>
      <c r="N45" s="5">
        <f t="shared" si="0"/>
        <v>0</v>
      </c>
    </row>
    <row r="46" spans="1:14" x14ac:dyDescent="0.2">
      <c r="A46" t="s">
        <v>52</v>
      </c>
      <c r="B46" s="5">
        <v>-150072.67000000001</v>
      </c>
      <c r="C46" s="8">
        <v>-150072.67000000001</v>
      </c>
      <c r="D46" s="8">
        <v>-150072.67000000001</v>
      </c>
      <c r="E46" s="8">
        <v>-150072.67000000001</v>
      </c>
      <c r="F46" s="8">
        <v>-150072.67000000001</v>
      </c>
      <c r="G46" s="8">
        <v>-150072.67000000001</v>
      </c>
      <c r="H46" s="8">
        <v>-150072.67000000001</v>
      </c>
      <c r="I46" s="8">
        <v>-150072.67000000001</v>
      </c>
      <c r="J46" s="5">
        <v>-150072.67000000001</v>
      </c>
      <c r="K46">
        <v>-150072.67000000001</v>
      </c>
      <c r="L46" s="8">
        <v>-150072.67000000001</v>
      </c>
      <c r="M46" s="21">
        <v>-150072.67000000001</v>
      </c>
      <c r="N46" s="5">
        <f t="shared" si="0"/>
        <v>-1800872.0399999998</v>
      </c>
    </row>
    <row r="47" spans="1:14" x14ac:dyDescent="0.2">
      <c r="A47" t="s">
        <v>17</v>
      </c>
      <c r="B47" s="5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5">
        <v>0</v>
      </c>
      <c r="K47">
        <v>0</v>
      </c>
      <c r="L47" s="8">
        <v>0</v>
      </c>
      <c r="M47" s="21">
        <v>0</v>
      </c>
      <c r="N47" s="5">
        <f t="shared" si="0"/>
        <v>0</v>
      </c>
    </row>
    <row r="48" spans="1:14" x14ac:dyDescent="0.2">
      <c r="A48" t="s">
        <v>18</v>
      </c>
      <c r="B48" s="5">
        <v>-18486.5</v>
      </c>
      <c r="C48" s="8">
        <v>-18486.5</v>
      </c>
      <c r="D48" s="8">
        <v>-18486.5</v>
      </c>
      <c r="E48" s="8">
        <v>-18486.5</v>
      </c>
      <c r="F48" s="8">
        <v>-18486.5</v>
      </c>
      <c r="G48" s="8">
        <v>-18486.5</v>
      </c>
      <c r="H48" s="8">
        <v>-18486.5</v>
      </c>
      <c r="I48" s="8">
        <v>-18486.5</v>
      </c>
      <c r="J48" s="5">
        <v>-18486.5</v>
      </c>
      <c r="K48">
        <v>-18486.5</v>
      </c>
      <c r="L48" s="8">
        <v>-18486.5</v>
      </c>
      <c r="M48" s="21">
        <v>-18486.5</v>
      </c>
      <c r="N48" s="5">
        <f t="shared" ref="N48:N79" si="1">SUM(B48:M48)</f>
        <v>-221838</v>
      </c>
    </row>
    <row r="49" spans="1:14" x14ac:dyDescent="0.2">
      <c r="A49" t="s">
        <v>19</v>
      </c>
      <c r="B49" s="5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5">
        <v>0</v>
      </c>
      <c r="K49">
        <v>0</v>
      </c>
      <c r="L49" s="8">
        <v>0</v>
      </c>
      <c r="M49" s="21">
        <v>0</v>
      </c>
      <c r="N49" s="5">
        <f t="shared" si="1"/>
        <v>0</v>
      </c>
    </row>
    <row r="50" spans="1:14" x14ac:dyDescent="0.2">
      <c r="A50" t="s">
        <v>53</v>
      </c>
      <c r="B50" s="5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5">
        <v>0</v>
      </c>
      <c r="K50">
        <v>0</v>
      </c>
      <c r="L50" s="8">
        <v>0</v>
      </c>
      <c r="M50" s="21">
        <v>0</v>
      </c>
      <c r="N50" s="5">
        <f t="shared" si="1"/>
        <v>0</v>
      </c>
    </row>
    <row r="51" spans="1:14" x14ac:dyDescent="0.2">
      <c r="A51" t="s">
        <v>54</v>
      </c>
      <c r="B51" s="5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5">
        <v>0</v>
      </c>
      <c r="K51">
        <v>0</v>
      </c>
      <c r="L51" s="8">
        <v>0</v>
      </c>
      <c r="M51" s="21">
        <v>0</v>
      </c>
      <c r="N51" s="5">
        <f t="shared" si="1"/>
        <v>0</v>
      </c>
    </row>
    <row r="52" spans="1:14" x14ac:dyDescent="0.2">
      <c r="A52" t="s">
        <v>55</v>
      </c>
      <c r="B52" s="5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5">
        <v>0</v>
      </c>
      <c r="K52">
        <v>0</v>
      </c>
      <c r="L52" s="8">
        <v>0</v>
      </c>
      <c r="M52" s="21">
        <v>0</v>
      </c>
      <c r="N52" s="5">
        <f t="shared" si="1"/>
        <v>0</v>
      </c>
    </row>
    <row r="53" spans="1:14" x14ac:dyDescent="0.2">
      <c r="A53" t="s">
        <v>20</v>
      </c>
      <c r="B53" s="5">
        <v>-66506.17</v>
      </c>
      <c r="C53" s="8">
        <v>-66506.17</v>
      </c>
      <c r="D53" s="8">
        <v>-66506.17</v>
      </c>
      <c r="E53" s="8">
        <v>-66506.17</v>
      </c>
      <c r="F53" s="8">
        <v>-66506.17</v>
      </c>
      <c r="G53" s="8">
        <v>-66506.17</v>
      </c>
      <c r="H53" s="8">
        <v>-66506.17</v>
      </c>
      <c r="I53" s="8">
        <v>-66506.17</v>
      </c>
      <c r="J53" s="5">
        <v>-66506.17</v>
      </c>
      <c r="K53">
        <v>-66506.17</v>
      </c>
      <c r="L53" s="8">
        <v>-66506.17</v>
      </c>
      <c r="M53" s="21">
        <v>-66506.17</v>
      </c>
      <c r="N53" s="5">
        <f t="shared" si="1"/>
        <v>-798074.04000000015</v>
      </c>
    </row>
    <row r="54" spans="1:14" x14ac:dyDescent="0.2">
      <c r="A54" t="s">
        <v>21</v>
      </c>
      <c r="B54" s="5">
        <v>-10964.33</v>
      </c>
      <c r="C54" s="8">
        <v>-10964.33</v>
      </c>
      <c r="D54" s="8">
        <v>-10964.33</v>
      </c>
      <c r="E54" s="8">
        <v>-10964.33</v>
      </c>
      <c r="F54" s="8">
        <v>-10608.88</v>
      </c>
      <c r="G54" s="8">
        <v>-10964.33</v>
      </c>
      <c r="H54" s="8">
        <v>-10964.33</v>
      </c>
      <c r="I54" s="8">
        <v>-10964.33</v>
      </c>
      <c r="J54" s="5">
        <v>-10964.33</v>
      </c>
      <c r="K54">
        <v>-10964.33</v>
      </c>
      <c r="L54" s="8">
        <v>-10964.33</v>
      </c>
      <c r="M54" s="21">
        <v>-10964.33</v>
      </c>
      <c r="N54" s="5">
        <f t="shared" si="1"/>
        <v>-131216.51</v>
      </c>
    </row>
    <row r="55" spans="1:14" x14ac:dyDescent="0.2">
      <c r="A55" t="s">
        <v>22</v>
      </c>
      <c r="B55" s="5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5">
        <v>0</v>
      </c>
      <c r="K55">
        <v>0</v>
      </c>
      <c r="L55" s="8">
        <v>0</v>
      </c>
      <c r="M55" s="21">
        <v>0</v>
      </c>
      <c r="N55" s="5">
        <f t="shared" si="1"/>
        <v>0</v>
      </c>
    </row>
    <row r="56" spans="1:14" x14ac:dyDescent="0.2">
      <c r="A56" t="s">
        <v>56</v>
      </c>
      <c r="B56" s="5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5">
        <v>0</v>
      </c>
      <c r="K56">
        <v>0</v>
      </c>
      <c r="L56" s="8">
        <v>0</v>
      </c>
      <c r="M56" s="21">
        <v>0</v>
      </c>
      <c r="N56" s="5">
        <f t="shared" si="1"/>
        <v>0</v>
      </c>
    </row>
    <row r="57" spans="1:14" x14ac:dyDescent="0.2">
      <c r="A57" t="s">
        <v>23</v>
      </c>
      <c r="B57" s="5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5">
        <v>0</v>
      </c>
      <c r="K57">
        <v>0</v>
      </c>
      <c r="L57" s="8">
        <v>0</v>
      </c>
      <c r="M57" s="21">
        <v>0</v>
      </c>
      <c r="N57" s="5">
        <f t="shared" si="1"/>
        <v>0</v>
      </c>
    </row>
    <row r="58" spans="1:14" x14ac:dyDescent="0.2">
      <c r="A58" t="s">
        <v>24</v>
      </c>
      <c r="B58" s="5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5">
        <v>0</v>
      </c>
      <c r="K58">
        <v>0</v>
      </c>
      <c r="L58" s="8">
        <v>0</v>
      </c>
      <c r="M58" s="21">
        <v>0</v>
      </c>
      <c r="N58" s="5">
        <f t="shared" si="1"/>
        <v>0</v>
      </c>
    </row>
    <row r="59" spans="1:14" x14ac:dyDescent="0.2">
      <c r="A59" t="s">
        <v>57</v>
      </c>
      <c r="B59" s="5">
        <v>-54245.83</v>
      </c>
      <c r="C59" s="8">
        <v>-54245.830000000104</v>
      </c>
      <c r="D59" s="8">
        <v>-54245.83</v>
      </c>
      <c r="E59" s="8">
        <v>-54245.83</v>
      </c>
      <c r="F59" s="8">
        <v>-54245.83</v>
      </c>
      <c r="G59" s="8">
        <v>-54245.83</v>
      </c>
      <c r="H59" s="8">
        <v>-54245.830000000104</v>
      </c>
      <c r="I59" s="8">
        <v>-54245.830000000104</v>
      </c>
      <c r="J59" s="5">
        <v>-54245.829999999798</v>
      </c>
      <c r="K59">
        <v>-54245.830000000104</v>
      </c>
      <c r="L59" s="8">
        <v>-54245.829999999798</v>
      </c>
      <c r="M59" s="21">
        <v>-54245.830000000104</v>
      </c>
      <c r="N59" s="5">
        <f t="shared" si="1"/>
        <v>-650949.9600000002</v>
      </c>
    </row>
    <row r="60" spans="1:14" x14ac:dyDescent="0.2">
      <c r="A60" t="s">
        <v>58</v>
      </c>
      <c r="B60" s="5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5">
        <v>0</v>
      </c>
      <c r="K60">
        <v>0</v>
      </c>
      <c r="L60" s="8">
        <v>0</v>
      </c>
      <c r="M60" s="21">
        <v>0</v>
      </c>
      <c r="N60" s="5">
        <f t="shared" si="1"/>
        <v>0</v>
      </c>
    </row>
    <row r="61" spans="1:14" x14ac:dyDescent="0.2">
      <c r="A61" t="s">
        <v>59</v>
      </c>
      <c r="B61" s="5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5">
        <v>0</v>
      </c>
      <c r="K61">
        <v>0</v>
      </c>
      <c r="L61" s="8">
        <v>0</v>
      </c>
      <c r="M61" s="21">
        <v>0</v>
      </c>
      <c r="N61" s="5">
        <f t="shared" si="1"/>
        <v>0</v>
      </c>
    </row>
    <row r="62" spans="1:14" x14ac:dyDescent="0.2">
      <c r="A62" t="s">
        <v>25</v>
      </c>
      <c r="B62" s="5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5">
        <v>0</v>
      </c>
      <c r="K62">
        <v>0</v>
      </c>
      <c r="L62" s="8">
        <v>0</v>
      </c>
      <c r="M62" s="21">
        <v>0</v>
      </c>
      <c r="N62" s="5">
        <f t="shared" si="1"/>
        <v>0</v>
      </c>
    </row>
    <row r="63" spans="1:14" x14ac:dyDescent="0.2">
      <c r="A63" t="s">
        <v>60</v>
      </c>
      <c r="B63" s="5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5">
        <v>0</v>
      </c>
      <c r="K63">
        <v>0</v>
      </c>
      <c r="L63" s="8">
        <v>0</v>
      </c>
      <c r="M63" s="21">
        <v>0</v>
      </c>
      <c r="N63" s="5">
        <f t="shared" si="1"/>
        <v>0</v>
      </c>
    </row>
    <row r="64" spans="1:14" x14ac:dyDescent="0.2">
      <c r="A64" t="s">
        <v>61</v>
      </c>
      <c r="B64" s="5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5">
        <v>0</v>
      </c>
      <c r="K64">
        <v>0</v>
      </c>
      <c r="L64" s="8">
        <v>0</v>
      </c>
      <c r="M64" s="21">
        <v>0</v>
      </c>
      <c r="N64" s="5">
        <f t="shared" si="1"/>
        <v>0</v>
      </c>
    </row>
    <row r="65" spans="1:14" x14ac:dyDescent="0.2">
      <c r="A65" t="s">
        <v>62</v>
      </c>
      <c r="B65" s="5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5">
        <v>0</v>
      </c>
      <c r="K65">
        <v>0</v>
      </c>
      <c r="L65" s="8">
        <v>0</v>
      </c>
      <c r="M65" s="21">
        <v>0</v>
      </c>
      <c r="N65" s="5">
        <f t="shared" si="1"/>
        <v>0</v>
      </c>
    </row>
    <row r="66" spans="1:14" x14ac:dyDescent="0.2">
      <c r="A66" t="s">
        <v>26</v>
      </c>
      <c r="B66" s="5">
        <v>-629254.75</v>
      </c>
      <c r="C66" s="8">
        <v>-629254.75</v>
      </c>
      <c r="D66" s="8">
        <v>-629254.75</v>
      </c>
      <c r="E66" s="8">
        <v>-629254.75</v>
      </c>
      <c r="F66" s="8">
        <v>-629254.75</v>
      </c>
      <c r="G66" s="8">
        <v>-629254.75</v>
      </c>
      <c r="H66" s="8">
        <v>-629254.75</v>
      </c>
      <c r="I66" s="8">
        <v>-629254.75</v>
      </c>
      <c r="J66" s="5">
        <v>-629254.75</v>
      </c>
      <c r="K66">
        <v>-629254.75</v>
      </c>
      <c r="L66" s="8">
        <v>-629254.75</v>
      </c>
      <c r="M66" s="21">
        <v>-629254.75</v>
      </c>
      <c r="N66" s="5">
        <f t="shared" si="1"/>
        <v>-7551057</v>
      </c>
    </row>
    <row r="67" spans="1:14" x14ac:dyDescent="0.2">
      <c r="A67" t="s">
        <v>63</v>
      </c>
      <c r="B67" s="5">
        <v>-966496.5</v>
      </c>
      <c r="C67" s="8">
        <v>-966496.5</v>
      </c>
      <c r="D67" s="8">
        <v>-966496.5</v>
      </c>
      <c r="E67" s="8">
        <v>-966496.5</v>
      </c>
      <c r="F67" s="8">
        <v>-966496.5</v>
      </c>
      <c r="G67" s="8">
        <v>-966496.5</v>
      </c>
      <c r="H67" s="8">
        <v>-966496.5</v>
      </c>
      <c r="I67" s="8">
        <v>-966496.5</v>
      </c>
      <c r="J67" s="5">
        <v>-966496.5</v>
      </c>
      <c r="K67">
        <v>-966496.5</v>
      </c>
      <c r="L67" s="8">
        <v>-966496.5</v>
      </c>
      <c r="M67" s="21">
        <v>-966496.5</v>
      </c>
      <c r="N67" s="5">
        <f t="shared" si="1"/>
        <v>-11597958</v>
      </c>
    </row>
    <row r="68" spans="1:14" x14ac:dyDescent="0.2">
      <c r="A68" t="s">
        <v>64</v>
      </c>
      <c r="B68" s="5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5">
        <v>0</v>
      </c>
      <c r="K68">
        <v>0</v>
      </c>
      <c r="L68" s="8">
        <v>0</v>
      </c>
      <c r="M68" s="21">
        <v>0</v>
      </c>
      <c r="N68" s="5">
        <f t="shared" si="1"/>
        <v>0</v>
      </c>
    </row>
    <row r="69" spans="1:14" x14ac:dyDescent="0.2">
      <c r="A69" t="s">
        <v>65</v>
      </c>
      <c r="B69" s="5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5">
        <v>0</v>
      </c>
      <c r="K69">
        <v>0</v>
      </c>
      <c r="L69" s="8">
        <v>0</v>
      </c>
      <c r="M69" s="21">
        <v>0</v>
      </c>
      <c r="N69" s="5">
        <f t="shared" si="1"/>
        <v>0</v>
      </c>
    </row>
    <row r="70" spans="1:14" x14ac:dyDescent="0.2">
      <c r="A70" t="s">
        <v>66</v>
      </c>
      <c r="B70" s="5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5">
        <v>0</v>
      </c>
      <c r="K70">
        <v>0</v>
      </c>
      <c r="L70" s="8">
        <v>0</v>
      </c>
      <c r="M70" s="21">
        <v>0</v>
      </c>
      <c r="N70" s="5">
        <f t="shared" si="1"/>
        <v>0</v>
      </c>
    </row>
    <row r="71" spans="1:14" x14ac:dyDescent="0.2">
      <c r="A71" t="s">
        <v>67</v>
      </c>
      <c r="B71" s="5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5">
        <v>0</v>
      </c>
      <c r="K71">
        <v>0</v>
      </c>
      <c r="L71" s="8">
        <v>0</v>
      </c>
      <c r="M71" s="21">
        <v>0</v>
      </c>
      <c r="N71" s="5">
        <f t="shared" si="1"/>
        <v>0</v>
      </c>
    </row>
    <row r="72" spans="1:14" x14ac:dyDescent="0.2">
      <c r="A72" t="s">
        <v>68</v>
      </c>
      <c r="B72" s="5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5">
        <v>0</v>
      </c>
      <c r="K72">
        <v>0</v>
      </c>
      <c r="L72" s="8">
        <v>0</v>
      </c>
      <c r="M72" s="21">
        <v>0</v>
      </c>
      <c r="N72" s="5">
        <f t="shared" si="1"/>
        <v>0</v>
      </c>
    </row>
    <row r="73" spans="1:14" x14ac:dyDescent="0.2">
      <c r="A73" t="s">
        <v>69</v>
      </c>
      <c r="B73" s="5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5">
        <v>0</v>
      </c>
      <c r="K73">
        <v>0</v>
      </c>
      <c r="L73" s="8">
        <v>0</v>
      </c>
      <c r="M73" s="21">
        <v>0</v>
      </c>
      <c r="N73" s="5">
        <f t="shared" si="1"/>
        <v>0</v>
      </c>
    </row>
    <row r="74" spans="1:14" x14ac:dyDescent="0.2">
      <c r="A74" t="s">
        <v>70</v>
      </c>
      <c r="B74" s="5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5">
        <v>0</v>
      </c>
      <c r="K74">
        <v>0</v>
      </c>
      <c r="L74" s="8">
        <v>0</v>
      </c>
      <c r="M74" s="21">
        <v>0</v>
      </c>
      <c r="N74" s="5">
        <f t="shared" si="1"/>
        <v>0</v>
      </c>
    </row>
    <row r="75" spans="1:14" x14ac:dyDescent="0.2">
      <c r="A75" t="s">
        <v>27</v>
      </c>
      <c r="B75" s="5">
        <v>-73939.25</v>
      </c>
      <c r="C75" s="8">
        <v>-73939.25</v>
      </c>
      <c r="D75" s="8">
        <v>-73939.250000000102</v>
      </c>
      <c r="E75" s="8">
        <v>-73939.25</v>
      </c>
      <c r="F75" s="8">
        <v>-73939.25</v>
      </c>
      <c r="G75" s="8">
        <v>-73939.25</v>
      </c>
      <c r="H75" s="8">
        <v>-73939.25</v>
      </c>
      <c r="I75" s="8">
        <v>-73939.25</v>
      </c>
      <c r="J75" s="5">
        <v>-73939.25</v>
      </c>
      <c r="K75">
        <v>-73939.25</v>
      </c>
      <c r="L75" s="8">
        <v>-73939.25</v>
      </c>
      <c r="M75" s="21">
        <v>-73939.25</v>
      </c>
      <c r="N75" s="5">
        <f t="shared" si="1"/>
        <v>-887271.00000000012</v>
      </c>
    </row>
    <row r="76" spans="1:14" x14ac:dyDescent="0.2">
      <c r="A76" t="s">
        <v>71</v>
      </c>
      <c r="B76" s="5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5">
        <v>0</v>
      </c>
      <c r="K76">
        <v>0</v>
      </c>
      <c r="L76" s="8">
        <v>0</v>
      </c>
      <c r="M76" s="21">
        <v>0</v>
      </c>
      <c r="N76" s="5">
        <f t="shared" si="1"/>
        <v>0</v>
      </c>
    </row>
    <row r="77" spans="1:14" x14ac:dyDescent="0.2">
      <c r="A77" t="s">
        <v>28</v>
      </c>
      <c r="B77" s="5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5">
        <v>0</v>
      </c>
      <c r="K77">
        <v>0</v>
      </c>
      <c r="L77" s="8">
        <v>0</v>
      </c>
      <c r="M77" s="21">
        <v>0</v>
      </c>
      <c r="N77" s="5">
        <f t="shared" si="1"/>
        <v>0</v>
      </c>
    </row>
    <row r="78" spans="1:14" x14ac:dyDescent="0.2">
      <c r="A78" t="s">
        <v>29</v>
      </c>
      <c r="B78" s="5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5">
        <v>0</v>
      </c>
      <c r="K78">
        <v>0</v>
      </c>
      <c r="L78" s="8">
        <v>0</v>
      </c>
      <c r="M78" s="21">
        <v>0</v>
      </c>
      <c r="N78" s="5">
        <f t="shared" si="1"/>
        <v>0</v>
      </c>
    </row>
    <row r="79" spans="1:14" x14ac:dyDescent="0.2">
      <c r="A79" t="s">
        <v>72</v>
      </c>
      <c r="B79" s="5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5">
        <v>0</v>
      </c>
      <c r="K79">
        <v>0</v>
      </c>
      <c r="L79" s="8">
        <v>0</v>
      </c>
      <c r="M79" s="21">
        <v>0</v>
      </c>
      <c r="N79" s="5">
        <f t="shared" si="1"/>
        <v>0</v>
      </c>
    </row>
    <row r="80" spans="1:14" x14ac:dyDescent="0.2">
      <c r="A80" t="s">
        <v>73</v>
      </c>
      <c r="B80" s="5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5">
        <v>0</v>
      </c>
      <c r="K80">
        <v>0</v>
      </c>
      <c r="L80" s="8">
        <v>0</v>
      </c>
      <c r="M80" s="21">
        <v>0</v>
      </c>
      <c r="N80" s="5">
        <f t="shared" ref="N80:N82" si="2">SUM(B80:M80)</f>
        <v>0</v>
      </c>
    </row>
    <row r="81" spans="1:14" x14ac:dyDescent="0.2">
      <c r="A81" t="s">
        <v>74</v>
      </c>
      <c r="B81" s="5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5">
        <v>0</v>
      </c>
      <c r="K81">
        <v>0</v>
      </c>
      <c r="L81" s="8">
        <v>0</v>
      </c>
      <c r="M81" s="21">
        <v>0</v>
      </c>
      <c r="N81" s="5">
        <f t="shared" si="2"/>
        <v>0</v>
      </c>
    </row>
    <row r="82" spans="1:14" x14ac:dyDescent="0.2">
      <c r="A82" t="s">
        <v>30</v>
      </c>
      <c r="B82" s="5">
        <v>-40614.080000000002</v>
      </c>
      <c r="C82" s="8">
        <v>-40614.080000000002</v>
      </c>
      <c r="D82" s="8">
        <v>-40614.080000000002</v>
      </c>
      <c r="E82" s="8">
        <v>-40614.080000000002</v>
      </c>
      <c r="F82" s="8">
        <v>-40614.080000000002</v>
      </c>
      <c r="G82" s="8">
        <v>-40614.080000000002</v>
      </c>
      <c r="H82" s="8">
        <v>-40614.080000000002</v>
      </c>
      <c r="I82" s="8">
        <v>-40614.080000000002</v>
      </c>
      <c r="J82" s="5">
        <v>-40614.080000000002</v>
      </c>
      <c r="K82">
        <v>-40614.080000000002</v>
      </c>
      <c r="L82" s="8">
        <v>-40614.080000000002</v>
      </c>
      <c r="M82" s="21">
        <v>-40614.080000000002</v>
      </c>
      <c r="N82" s="5">
        <f t="shared" si="2"/>
        <v>-487368.96000000014</v>
      </c>
    </row>
    <row r="83" spans="1:14" x14ac:dyDescent="0.2">
      <c r="A83" t="s">
        <v>1</v>
      </c>
    </row>
    <row r="84" spans="1:14" x14ac:dyDescent="0.2">
      <c r="A84" t="s">
        <v>31</v>
      </c>
      <c r="B84" s="5">
        <f t="shared" ref="B84:L84" si="3">SUM(B16:B82)</f>
        <v>-3526309.99</v>
      </c>
      <c r="C84" s="5">
        <f t="shared" si="3"/>
        <v>-3526309.99</v>
      </c>
      <c r="D84" s="5">
        <f t="shared" si="3"/>
        <v>-3526309.99</v>
      </c>
      <c r="E84" s="5">
        <f t="shared" si="3"/>
        <v>-3526309.99</v>
      </c>
      <c r="F84" s="5">
        <f t="shared" si="3"/>
        <v>-3525954.54</v>
      </c>
      <c r="G84" s="5">
        <f t="shared" si="3"/>
        <v>-3526309.99</v>
      </c>
      <c r="H84" s="5">
        <f t="shared" si="3"/>
        <v>-3526309.99</v>
      </c>
      <c r="I84" s="5">
        <f t="shared" si="3"/>
        <v>-3526309.99</v>
      </c>
      <c r="J84" s="5">
        <f t="shared" si="3"/>
        <v>-3526309.9899999998</v>
      </c>
      <c r="K84" s="5">
        <f t="shared" si="3"/>
        <v>-3526309.99</v>
      </c>
      <c r="L84" s="5">
        <f t="shared" si="3"/>
        <v>-3526309.9899999998</v>
      </c>
      <c r="M84" s="5">
        <f>SUM(M16:M82)</f>
        <v>-3526309.99</v>
      </c>
      <c r="N84" s="5">
        <f>SUM(B84:M84)</f>
        <v>-42315364.430000007</v>
      </c>
    </row>
    <row r="92" spans="1:14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4" x14ac:dyDescent="0.2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4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4" x14ac:dyDescent="0.2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4" x14ac:dyDescent="0.2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x14ac:dyDescent="0.2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mergeCells count="5">
    <mergeCell ref="A5:N5"/>
    <mergeCell ref="A6:N6"/>
    <mergeCell ref="A7:N7"/>
    <mergeCell ref="A8:N8"/>
    <mergeCell ref="A9:N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1"/>
  </sheetPr>
  <dimension ref="A1:N230"/>
  <sheetViews>
    <sheetView workbookViewId="0">
      <pane ySplit="13" topLeftCell="A14" activePane="bottomLeft" state="frozen"/>
      <selection pane="bottomLeft" activeCell="B16" sqref="B16:M82"/>
    </sheetView>
  </sheetViews>
  <sheetFormatPr defaultRowHeight="12.75" x14ac:dyDescent="0.2"/>
  <cols>
    <col min="1" max="1" width="16.1640625" bestFit="1" customWidth="1"/>
    <col min="2" max="13" width="10.1640625" bestFit="1" customWidth="1"/>
    <col min="14" max="14" width="11.1640625" bestFit="1" customWidth="1"/>
  </cols>
  <sheetData>
    <row r="1" spans="1:14" x14ac:dyDescent="0.2">
      <c r="A1" t="str">
        <f>'SFY 20-21'!A1</f>
        <v>VALIDATED TAX RECEIPTS DATA FOR: JULY 2020 thru June 2021</v>
      </c>
      <c r="N1" t="s">
        <v>75</v>
      </c>
    </row>
    <row r="2" spans="1:14" hidden="1" x14ac:dyDescent="0.2"/>
    <row r="3" spans="1:14" hidden="1" x14ac:dyDescent="0.2"/>
    <row r="4" spans="1:14" x14ac:dyDescent="0.2">
      <c r="D4" s="6"/>
      <c r="E4" s="6"/>
      <c r="F4" s="6"/>
      <c r="G4" s="6"/>
      <c r="H4" s="6"/>
    </row>
    <row r="5" spans="1:14" x14ac:dyDescent="0.2">
      <c r="A5" s="27" t="s">
        <v>76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">
      <c r="A6" s="27" t="s">
        <v>77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27" t="s">
        <v>35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">
      <c r="A8" s="27" t="s">
        <v>36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x14ac:dyDescent="0.2">
      <c r="A9" s="27" t="s">
        <v>78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idden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idden="1" x14ac:dyDescent="0.2"/>
    <row r="13" spans="1:14" x14ac:dyDescent="0.2">
      <c r="B13" s="1">
        <f>'Half-Cent to County before'!B13</f>
        <v>44013</v>
      </c>
      <c r="C13" s="1">
        <f>'Half-Cent to County before'!C13</f>
        <v>44044</v>
      </c>
      <c r="D13" s="1">
        <f>'Half-Cent to County before'!D13</f>
        <v>44075</v>
      </c>
      <c r="E13" s="1">
        <f>'Half-Cent to County before'!E13</f>
        <v>44105</v>
      </c>
      <c r="F13" s="1">
        <f>'Half-Cent to County before'!F13</f>
        <v>44136</v>
      </c>
      <c r="G13" s="1">
        <f>'Half-Cent to County before'!G13</f>
        <v>44166</v>
      </c>
      <c r="H13" s="1">
        <f>'Half-Cent to County before'!H13</f>
        <v>44197</v>
      </c>
      <c r="I13" s="1">
        <f>'Half-Cent to County before'!I13</f>
        <v>44228</v>
      </c>
      <c r="J13" s="1">
        <f>'Half-Cent to County before'!J13</f>
        <v>44256</v>
      </c>
      <c r="K13" s="1">
        <f>'Half-Cent to County before'!K13</f>
        <v>44287</v>
      </c>
      <c r="L13" s="1">
        <f>'Half-Cent to County before'!L13</f>
        <v>44317</v>
      </c>
      <c r="M13" s="1">
        <f>'Half-Cent to County before'!M13</f>
        <v>44348</v>
      </c>
      <c r="N13" s="1" t="str">
        <f>'Half-Cent to County before'!N13</f>
        <v>SFY20-21</v>
      </c>
    </row>
    <row r="14" spans="1:14" x14ac:dyDescent="0.2">
      <c r="A14" t="s">
        <v>0</v>
      </c>
    </row>
    <row r="15" spans="1:14" x14ac:dyDescent="0.2">
      <c r="A15" t="s">
        <v>1</v>
      </c>
    </row>
    <row r="16" spans="1:14" x14ac:dyDescent="0.2">
      <c r="A16" t="s">
        <v>38</v>
      </c>
      <c r="B16" s="8">
        <v>723156.83</v>
      </c>
      <c r="C16" s="8">
        <v>795746.83</v>
      </c>
      <c r="D16" s="8">
        <v>767578.46</v>
      </c>
      <c r="E16" s="8">
        <v>760881.73</v>
      </c>
      <c r="F16" s="8">
        <v>819652.97</v>
      </c>
      <c r="G16" s="20">
        <v>811332.78</v>
      </c>
      <c r="H16" s="5">
        <v>775187.84</v>
      </c>
      <c r="I16" s="20">
        <v>911260.24</v>
      </c>
      <c r="J16" s="5">
        <v>814059.81</v>
      </c>
      <c r="K16" s="20">
        <v>787835.7</v>
      </c>
      <c r="L16" s="20">
        <v>1014941.56</v>
      </c>
      <c r="M16" s="20">
        <v>992243.5</v>
      </c>
      <c r="N16" s="5">
        <f>SUM(B16:M16)</f>
        <v>9973878.25</v>
      </c>
    </row>
    <row r="17" spans="1:14" x14ac:dyDescent="0.2">
      <c r="A17" t="s">
        <v>39</v>
      </c>
      <c r="B17" s="8">
        <v>28706.43</v>
      </c>
      <c r="C17" s="8">
        <v>37776.06</v>
      </c>
      <c r="D17" s="8">
        <v>28019.96</v>
      </c>
      <c r="E17" s="8">
        <v>30701.48</v>
      </c>
      <c r="F17" s="8">
        <v>27877.759999999998</v>
      </c>
      <c r="G17" s="20">
        <v>16359.68</v>
      </c>
      <c r="H17" s="5">
        <v>26993.86</v>
      </c>
      <c r="I17" s="20">
        <v>33755.599999999999</v>
      </c>
      <c r="J17" s="5">
        <v>27611.57</v>
      </c>
      <c r="K17" s="20">
        <v>26309.43</v>
      </c>
      <c r="L17" s="20">
        <v>33125.01</v>
      </c>
      <c r="M17" s="20">
        <v>34062.400000000001</v>
      </c>
      <c r="N17" s="5">
        <f t="shared" ref="N17:N80" si="0">SUM(B17:M17)</f>
        <v>351299.24000000005</v>
      </c>
    </row>
    <row r="18" spans="1:14" x14ac:dyDescent="0.2">
      <c r="A18" t="s">
        <v>40</v>
      </c>
      <c r="B18" s="8">
        <v>906552.33</v>
      </c>
      <c r="C18" s="8">
        <v>1202693.68</v>
      </c>
      <c r="D18" s="8">
        <v>1123013.26</v>
      </c>
      <c r="E18" s="8">
        <v>881515.37</v>
      </c>
      <c r="F18" s="8">
        <v>922975.53</v>
      </c>
      <c r="G18" s="20">
        <v>896274.52</v>
      </c>
      <c r="H18" s="5">
        <v>717673.43</v>
      </c>
      <c r="I18" s="20">
        <v>814988.12</v>
      </c>
      <c r="J18" s="5">
        <v>719560.99</v>
      </c>
      <c r="K18" s="20">
        <v>728719.04</v>
      </c>
      <c r="L18" s="20">
        <v>1148682</v>
      </c>
      <c r="M18" s="20">
        <v>1142972.43</v>
      </c>
      <c r="N18" s="5">
        <f t="shared" si="0"/>
        <v>11205620.699999999</v>
      </c>
    </row>
    <row r="19" spans="1:14" x14ac:dyDescent="0.2">
      <c r="A19" t="s">
        <v>2</v>
      </c>
      <c r="B19" s="8">
        <v>36806.15</v>
      </c>
      <c r="C19" s="8">
        <v>38117.870000000003</v>
      </c>
      <c r="D19" s="8">
        <v>36468.639999999999</v>
      </c>
      <c r="E19" s="8">
        <v>38810</v>
      </c>
      <c r="F19" s="8">
        <v>38755.1</v>
      </c>
      <c r="G19" s="20">
        <v>36548.83</v>
      </c>
      <c r="H19" s="5">
        <v>36352.769999999997</v>
      </c>
      <c r="I19" s="20">
        <v>48647.24</v>
      </c>
      <c r="J19" s="5">
        <v>37868.17</v>
      </c>
      <c r="K19" s="20">
        <v>39943.99</v>
      </c>
      <c r="L19" s="20">
        <v>47993.5</v>
      </c>
      <c r="M19" s="20">
        <v>43636.33</v>
      </c>
      <c r="N19" s="5">
        <f t="shared" si="0"/>
        <v>479948.59</v>
      </c>
    </row>
    <row r="20" spans="1:14" x14ac:dyDescent="0.2">
      <c r="A20" t="s">
        <v>41</v>
      </c>
      <c r="B20" s="8">
        <v>1811466.22</v>
      </c>
      <c r="C20" s="8">
        <v>1846909.57</v>
      </c>
      <c r="D20" s="8">
        <v>1836720.94</v>
      </c>
      <c r="E20" s="8">
        <v>1653948.73</v>
      </c>
      <c r="F20" s="8">
        <v>1813608.31</v>
      </c>
      <c r="G20" s="20">
        <v>1835775.47</v>
      </c>
      <c r="H20" s="5">
        <v>1796688.45</v>
      </c>
      <c r="I20" s="20">
        <v>2128531.8199999998</v>
      </c>
      <c r="J20" s="5">
        <v>1850643.56</v>
      </c>
      <c r="K20" s="20">
        <v>1788428.86</v>
      </c>
      <c r="L20" s="20">
        <v>2292230.27</v>
      </c>
      <c r="M20" s="20">
        <v>2184841.4</v>
      </c>
      <c r="N20" s="5">
        <f t="shared" si="0"/>
        <v>22839793.600000001</v>
      </c>
    </row>
    <row r="21" spans="1:14" x14ac:dyDescent="0.2">
      <c r="A21" t="s">
        <v>42</v>
      </c>
      <c r="B21" s="8">
        <v>8020297.9900000002</v>
      </c>
      <c r="C21" s="8">
        <v>9438312.6300000008</v>
      </c>
      <c r="D21" s="8">
        <v>9204016.9100000001</v>
      </c>
      <c r="E21" s="8">
        <v>8877269.7899999991</v>
      </c>
      <c r="F21" s="8">
        <v>9774202.8000000007</v>
      </c>
      <c r="G21" s="20">
        <v>9993312.6999999993</v>
      </c>
      <c r="H21" s="5">
        <v>10023165.289999999</v>
      </c>
      <c r="I21" s="20">
        <v>11944135.4</v>
      </c>
      <c r="J21" s="5">
        <v>10366871.09</v>
      </c>
      <c r="K21" s="20">
        <v>10344358.050000001</v>
      </c>
      <c r="L21" s="20">
        <v>12752004.68</v>
      </c>
      <c r="M21" s="20">
        <v>12380168.24</v>
      </c>
      <c r="N21" s="5">
        <f t="shared" si="0"/>
        <v>123118115.57000001</v>
      </c>
    </row>
    <row r="22" spans="1:14" x14ac:dyDescent="0.2">
      <c r="A22" t="s">
        <v>3</v>
      </c>
      <c r="B22" s="8">
        <v>6920.23</v>
      </c>
      <c r="C22" s="8">
        <v>7822.79</v>
      </c>
      <c r="D22" s="8">
        <v>7523.56</v>
      </c>
      <c r="E22" s="8">
        <v>7178.04</v>
      </c>
      <c r="F22" s="8">
        <v>8396.61</v>
      </c>
      <c r="G22" s="20">
        <v>6552.12</v>
      </c>
      <c r="H22" s="5">
        <v>7033.76</v>
      </c>
      <c r="I22" s="20">
        <v>8281.91</v>
      </c>
      <c r="J22" s="5">
        <v>6641.26</v>
      </c>
      <c r="K22" s="20">
        <v>6119.85</v>
      </c>
      <c r="L22" s="20">
        <v>9715.44</v>
      </c>
      <c r="M22" s="20">
        <v>8047.27</v>
      </c>
      <c r="N22" s="5">
        <f t="shared" si="0"/>
        <v>90232.840000000011</v>
      </c>
    </row>
    <row r="23" spans="1:14" x14ac:dyDescent="0.2">
      <c r="A23" t="s">
        <v>43</v>
      </c>
      <c r="B23" s="8">
        <v>133253.82999999999</v>
      </c>
      <c r="C23" s="8">
        <v>141149.01</v>
      </c>
      <c r="D23" s="8">
        <v>131860.26999999999</v>
      </c>
      <c r="E23" s="8">
        <v>122957.68</v>
      </c>
      <c r="F23" s="8">
        <v>141216.60999999999</v>
      </c>
      <c r="G23" s="20">
        <v>148990.70000000001</v>
      </c>
      <c r="H23" s="5">
        <v>149469.06</v>
      </c>
      <c r="I23" s="20">
        <v>174204.47</v>
      </c>
      <c r="J23" s="5">
        <v>172151.62</v>
      </c>
      <c r="K23" s="20">
        <v>164970.72</v>
      </c>
      <c r="L23" s="20">
        <v>201253.49</v>
      </c>
      <c r="M23" s="20">
        <v>186842.75</v>
      </c>
      <c r="N23" s="5">
        <f t="shared" si="0"/>
        <v>1868320.21</v>
      </c>
    </row>
    <row r="24" spans="1:14" x14ac:dyDescent="0.2">
      <c r="A24" t="s">
        <v>44</v>
      </c>
      <c r="B24" s="8">
        <v>62469.85</v>
      </c>
      <c r="C24" s="8">
        <v>64251.96</v>
      </c>
      <c r="D24" s="8">
        <v>62184.42</v>
      </c>
      <c r="E24" s="8">
        <v>55020.06</v>
      </c>
      <c r="F24" s="8">
        <v>60099.66</v>
      </c>
      <c r="G24" s="20">
        <v>61365.9</v>
      </c>
      <c r="H24" s="5">
        <v>58773.49</v>
      </c>
      <c r="I24" s="20">
        <v>66828.05</v>
      </c>
      <c r="J24" s="5">
        <v>60547.68</v>
      </c>
      <c r="K24" s="20">
        <v>62081.04</v>
      </c>
      <c r="L24" s="20">
        <v>78931.91</v>
      </c>
      <c r="M24" s="20">
        <v>72917.05</v>
      </c>
      <c r="N24" s="5">
        <f t="shared" si="0"/>
        <v>765471.07000000007</v>
      </c>
    </row>
    <row r="25" spans="1:14" x14ac:dyDescent="0.2">
      <c r="A25" t="s">
        <v>45</v>
      </c>
      <c r="B25" s="8">
        <v>92468.19</v>
      </c>
      <c r="C25" s="8">
        <v>97866.54</v>
      </c>
      <c r="D25" s="8">
        <v>91211.27</v>
      </c>
      <c r="E25" s="8">
        <v>85281.59</v>
      </c>
      <c r="F25" s="8">
        <v>90674.52</v>
      </c>
      <c r="G25" s="20">
        <v>95566.44</v>
      </c>
      <c r="H25" s="5">
        <v>89243.97</v>
      </c>
      <c r="I25" s="20">
        <v>107186.86</v>
      </c>
      <c r="J25" s="5">
        <v>94161.46</v>
      </c>
      <c r="K25" s="20">
        <v>88552.7</v>
      </c>
      <c r="L25" s="20">
        <v>110407.02</v>
      </c>
      <c r="M25" s="20">
        <v>109201.34</v>
      </c>
      <c r="N25" s="5">
        <f t="shared" si="0"/>
        <v>1151821.8999999999</v>
      </c>
    </row>
    <row r="26" spans="1:14" x14ac:dyDescent="0.2">
      <c r="A26" t="s">
        <v>46</v>
      </c>
      <c r="B26" s="8">
        <v>336455.39</v>
      </c>
      <c r="C26" s="8">
        <v>363581.28</v>
      </c>
      <c r="D26" s="8">
        <v>336346.91</v>
      </c>
      <c r="E26" s="8">
        <v>322515.03999999998</v>
      </c>
      <c r="F26" s="8">
        <v>380110.05</v>
      </c>
      <c r="G26" s="20">
        <v>422936.21</v>
      </c>
      <c r="H26" s="5">
        <v>451874.65</v>
      </c>
      <c r="I26" s="20">
        <v>565045.85</v>
      </c>
      <c r="J26" s="5">
        <v>498957.86</v>
      </c>
      <c r="K26" s="20">
        <v>513899.53</v>
      </c>
      <c r="L26" s="20">
        <v>619174.68000000005</v>
      </c>
      <c r="M26" s="20">
        <v>562166.34</v>
      </c>
      <c r="N26" s="5">
        <f t="shared" si="0"/>
        <v>5373063.79</v>
      </c>
    </row>
    <row r="27" spans="1:14" x14ac:dyDescent="0.2">
      <c r="A27" t="s">
        <v>4</v>
      </c>
      <c r="B27" s="8">
        <v>96784.73</v>
      </c>
      <c r="C27" s="8">
        <v>96818.51</v>
      </c>
      <c r="D27" s="8">
        <v>93727.77</v>
      </c>
      <c r="E27" s="8">
        <v>92934.47</v>
      </c>
      <c r="F27" s="8">
        <v>98867.73</v>
      </c>
      <c r="G27" s="20">
        <v>95721.88</v>
      </c>
      <c r="H27" s="5">
        <v>92767.44</v>
      </c>
      <c r="I27" s="20">
        <v>114189.34</v>
      </c>
      <c r="J27" s="5">
        <v>101340.39</v>
      </c>
      <c r="K27" s="20">
        <v>97549.01</v>
      </c>
      <c r="L27" s="20">
        <v>124163.98</v>
      </c>
      <c r="M27" s="20">
        <v>113355.4</v>
      </c>
      <c r="N27" s="5">
        <f t="shared" si="0"/>
        <v>1218220.6499999999</v>
      </c>
    </row>
    <row r="28" spans="1:14" x14ac:dyDescent="0.2">
      <c r="A28" t="s">
        <v>94</v>
      </c>
      <c r="B28" s="8">
        <v>6819559.4400000004</v>
      </c>
      <c r="C28" s="8">
        <v>8341986.1900000004</v>
      </c>
      <c r="D28" s="8">
        <v>8001542.8899999997</v>
      </c>
      <c r="E28" s="8">
        <v>7978526.8799999999</v>
      </c>
      <c r="F28" s="8">
        <v>8970414.3800000008</v>
      </c>
      <c r="G28" s="20">
        <v>9242389.5700000003</v>
      </c>
      <c r="H28" s="5">
        <v>9310566.6699999999</v>
      </c>
      <c r="I28" s="20">
        <v>11193348.890000001</v>
      </c>
      <c r="J28" s="5">
        <v>9916213.0999999996</v>
      </c>
      <c r="K28" s="20">
        <v>9877533.4600000009</v>
      </c>
      <c r="L28" s="20">
        <v>12313583.359999999</v>
      </c>
      <c r="M28" s="20">
        <v>12101894.060000001</v>
      </c>
      <c r="N28" s="5">
        <f t="shared" si="0"/>
        <v>114067558.89</v>
      </c>
    </row>
    <row r="29" spans="1:14" x14ac:dyDescent="0.2">
      <c r="A29" t="s">
        <v>5</v>
      </c>
      <c r="B29" s="8">
        <v>27181.05</v>
      </c>
      <c r="C29" s="8">
        <v>26206.39</v>
      </c>
      <c r="D29" s="8">
        <v>28619.98</v>
      </c>
      <c r="E29" s="8">
        <v>25903.86</v>
      </c>
      <c r="F29" s="8">
        <v>24006.76</v>
      </c>
      <c r="G29" s="20">
        <v>24017.81</v>
      </c>
      <c r="H29" s="5">
        <v>25596.76</v>
      </c>
      <c r="I29" s="20">
        <v>31212.71</v>
      </c>
      <c r="J29" s="5">
        <v>29219.83</v>
      </c>
      <c r="K29" s="20">
        <v>28733.58</v>
      </c>
      <c r="L29" s="20">
        <v>31190.41</v>
      </c>
      <c r="M29" s="20">
        <v>32811.919999999998</v>
      </c>
      <c r="N29" s="5">
        <f t="shared" si="0"/>
        <v>334701.06</v>
      </c>
    </row>
    <row r="30" spans="1:14" x14ac:dyDescent="0.2">
      <c r="A30" t="s">
        <v>6</v>
      </c>
      <c r="B30" s="8">
        <v>4430.55</v>
      </c>
      <c r="C30" s="8">
        <v>4899.5200000000004</v>
      </c>
      <c r="D30" s="8">
        <v>4713.9799999999996</v>
      </c>
      <c r="E30" s="8">
        <v>4740.05</v>
      </c>
      <c r="F30" s="8">
        <v>5031.33</v>
      </c>
      <c r="G30" s="20">
        <v>4111.5200000000004</v>
      </c>
      <c r="H30" s="5">
        <v>4596.8</v>
      </c>
      <c r="I30" s="20">
        <v>4765.2700000000004</v>
      </c>
      <c r="J30" s="5">
        <v>4100.3599999999997</v>
      </c>
      <c r="K30" s="20">
        <v>4160.62</v>
      </c>
      <c r="L30" s="20">
        <v>5147.26</v>
      </c>
      <c r="M30" s="20">
        <v>4957.05</v>
      </c>
      <c r="N30" s="5">
        <f t="shared" si="0"/>
        <v>55654.310000000012</v>
      </c>
    </row>
    <row r="31" spans="1:14" x14ac:dyDescent="0.2">
      <c r="A31" t="s">
        <v>47</v>
      </c>
      <c r="B31" s="8">
        <v>396063.64</v>
      </c>
      <c r="C31" s="8">
        <v>415384.66</v>
      </c>
      <c r="D31" s="8">
        <v>406360.74</v>
      </c>
      <c r="E31" s="8">
        <v>386703.45</v>
      </c>
      <c r="F31" s="8">
        <v>425554.41</v>
      </c>
      <c r="G31" s="20">
        <v>422538.26</v>
      </c>
      <c r="H31" s="5">
        <v>407457.79</v>
      </c>
      <c r="I31" s="20">
        <v>494808.23</v>
      </c>
      <c r="J31" s="5">
        <v>403347.28</v>
      </c>
      <c r="K31" s="20">
        <v>401436.19</v>
      </c>
      <c r="L31" s="20">
        <v>517627.55</v>
      </c>
      <c r="M31" s="20">
        <v>484788.6</v>
      </c>
      <c r="N31" s="5">
        <f t="shared" si="0"/>
        <v>5162070.8</v>
      </c>
    </row>
    <row r="32" spans="1:14" x14ac:dyDescent="0.2">
      <c r="A32" t="s">
        <v>48</v>
      </c>
      <c r="B32" s="8">
        <v>441716.82</v>
      </c>
      <c r="C32" s="8">
        <v>485312.29</v>
      </c>
      <c r="D32" s="8">
        <v>460197.02</v>
      </c>
      <c r="E32" s="8">
        <v>428573.03</v>
      </c>
      <c r="F32" s="8">
        <v>444457.58</v>
      </c>
      <c r="G32" s="20">
        <v>487913.48</v>
      </c>
      <c r="H32" s="5">
        <v>445959.44</v>
      </c>
      <c r="I32" s="20">
        <v>497736.88</v>
      </c>
      <c r="J32" s="5">
        <v>443647.47</v>
      </c>
      <c r="K32" s="20">
        <v>445391.57</v>
      </c>
      <c r="L32" s="20">
        <v>587455.68999999994</v>
      </c>
      <c r="M32" s="20">
        <v>553122.17000000004</v>
      </c>
      <c r="N32" s="5">
        <f t="shared" si="0"/>
        <v>5721483.4399999995</v>
      </c>
    </row>
    <row r="33" spans="1:14" x14ac:dyDescent="0.2">
      <c r="A33" t="s">
        <v>7</v>
      </c>
      <c r="B33" s="8">
        <v>275124.07</v>
      </c>
      <c r="C33" s="8">
        <v>298805.02</v>
      </c>
      <c r="D33" s="8">
        <v>303495.09999999998</v>
      </c>
      <c r="E33" s="8">
        <v>274985.57</v>
      </c>
      <c r="F33" s="8">
        <v>312580.34000000003</v>
      </c>
      <c r="G33" s="20">
        <v>298672.84000000003</v>
      </c>
      <c r="H33" s="5">
        <v>300081.78000000003</v>
      </c>
      <c r="I33" s="20">
        <v>356028.04</v>
      </c>
      <c r="J33" s="5">
        <v>310069.18</v>
      </c>
      <c r="K33" s="20">
        <v>301027.3</v>
      </c>
      <c r="L33" s="20">
        <v>398447.44</v>
      </c>
      <c r="M33" s="20">
        <v>374562.31</v>
      </c>
      <c r="N33" s="5">
        <f t="shared" si="0"/>
        <v>3803878.99</v>
      </c>
    </row>
    <row r="34" spans="1:14" x14ac:dyDescent="0.2">
      <c r="A34" t="s">
        <v>8</v>
      </c>
      <c r="B34" s="8">
        <v>30219.63</v>
      </c>
      <c r="C34" s="8">
        <v>48301.98</v>
      </c>
      <c r="D34" s="8">
        <v>43802.02</v>
      </c>
      <c r="E34" s="8">
        <v>34863.910000000003</v>
      </c>
      <c r="F34" s="8">
        <v>30550.880000000001</v>
      </c>
      <c r="G34" s="20">
        <v>30296.95</v>
      </c>
      <c r="H34" s="5">
        <v>23787.25</v>
      </c>
      <c r="I34" s="20">
        <v>23367.74</v>
      </c>
      <c r="J34" s="5">
        <v>24338.41</v>
      </c>
      <c r="K34" s="20">
        <v>21225.17</v>
      </c>
      <c r="L34" s="20">
        <v>35752.26</v>
      </c>
      <c r="M34" s="20">
        <v>37036.69</v>
      </c>
      <c r="N34" s="5">
        <f t="shared" si="0"/>
        <v>383542.89</v>
      </c>
    </row>
    <row r="35" spans="1:14" x14ac:dyDescent="0.2">
      <c r="A35" t="s">
        <v>9</v>
      </c>
      <c r="B35" s="8">
        <v>58996.84</v>
      </c>
      <c r="C35" s="8">
        <v>63563</v>
      </c>
      <c r="D35" s="8">
        <v>56643.53</v>
      </c>
      <c r="E35" s="8">
        <v>60017.52</v>
      </c>
      <c r="F35" s="8">
        <v>63244.08</v>
      </c>
      <c r="G35" s="20">
        <v>60330.27</v>
      </c>
      <c r="H35" s="5">
        <v>57704.05</v>
      </c>
      <c r="I35" s="20">
        <v>65590.25</v>
      </c>
      <c r="J35" s="5">
        <v>59183.3</v>
      </c>
      <c r="K35" s="20">
        <v>67900.59</v>
      </c>
      <c r="L35" s="20">
        <v>75008.899999999994</v>
      </c>
      <c r="M35" s="20">
        <v>72601.98</v>
      </c>
      <c r="N35" s="5">
        <f t="shared" si="0"/>
        <v>760784.30999999994</v>
      </c>
    </row>
    <row r="36" spans="1:14" x14ac:dyDescent="0.2">
      <c r="A36" t="s">
        <v>10</v>
      </c>
      <c r="B36" s="8">
        <v>7803.36</v>
      </c>
      <c r="C36" s="8">
        <v>7629.45</v>
      </c>
      <c r="D36" s="8">
        <v>9594.41</v>
      </c>
      <c r="E36" s="8">
        <v>7355.37</v>
      </c>
      <c r="F36" s="8">
        <v>7562.46</v>
      </c>
      <c r="G36" s="20">
        <v>7349.06</v>
      </c>
      <c r="H36" s="5">
        <v>7139.45</v>
      </c>
      <c r="I36" s="20">
        <v>7834.25</v>
      </c>
      <c r="J36" s="5">
        <v>9490.4500000000007</v>
      </c>
      <c r="K36" s="20">
        <v>8025.38</v>
      </c>
      <c r="L36" s="20">
        <v>10225.73</v>
      </c>
      <c r="M36" s="20">
        <v>9132.4699999999993</v>
      </c>
      <c r="N36" s="5">
        <f t="shared" si="0"/>
        <v>99141.84</v>
      </c>
    </row>
    <row r="37" spans="1:14" x14ac:dyDescent="0.2">
      <c r="A37" t="s">
        <v>11</v>
      </c>
      <c r="B37" s="8">
        <v>3403.25</v>
      </c>
      <c r="C37" s="8">
        <v>4228.72</v>
      </c>
      <c r="D37" s="8">
        <v>3948.72</v>
      </c>
      <c r="E37" s="8">
        <v>4312.7</v>
      </c>
      <c r="F37" s="8">
        <v>4158.01</v>
      </c>
      <c r="G37" s="20">
        <v>3897.51</v>
      </c>
      <c r="H37" s="5">
        <v>1718.35</v>
      </c>
      <c r="I37" s="20">
        <v>2880.19</v>
      </c>
      <c r="J37" s="5">
        <v>3782.9</v>
      </c>
      <c r="K37" s="20">
        <v>3734.63</v>
      </c>
      <c r="L37" s="20">
        <v>4195.29</v>
      </c>
      <c r="M37" s="20">
        <v>4209.12</v>
      </c>
      <c r="N37" s="5">
        <f t="shared" si="0"/>
        <v>44469.390000000007</v>
      </c>
    </row>
    <row r="38" spans="1:14" x14ac:dyDescent="0.2">
      <c r="A38" t="s">
        <v>49</v>
      </c>
      <c r="B38" s="8">
        <v>29672.44</v>
      </c>
      <c r="C38" s="8">
        <v>48122.32</v>
      </c>
      <c r="D38" s="8">
        <v>44338.36</v>
      </c>
      <c r="E38" s="8">
        <v>41876.65</v>
      </c>
      <c r="F38" s="8">
        <v>35263.449999999997</v>
      </c>
      <c r="G38" s="20">
        <v>32830.78</v>
      </c>
      <c r="H38" s="5">
        <v>18065.28</v>
      </c>
      <c r="I38" s="20">
        <v>29102.16</v>
      </c>
      <c r="J38" s="5">
        <v>28954.29</v>
      </c>
      <c r="K38" s="20">
        <v>30940.11</v>
      </c>
      <c r="L38" s="20">
        <v>44195.71</v>
      </c>
      <c r="M38" s="20">
        <v>44752.95</v>
      </c>
      <c r="N38" s="5">
        <f t="shared" si="0"/>
        <v>428114.49999999994</v>
      </c>
    </row>
    <row r="39" spans="1:14" x14ac:dyDescent="0.2">
      <c r="A39" t="s">
        <v>12</v>
      </c>
      <c r="B39" s="8">
        <v>10329.82</v>
      </c>
      <c r="C39" s="8">
        <v>12752.01</v>
      </c>
      <c r="D39" s="8">
        <v>9297.32</v>
      </c>
      <c r="E39" s="8">
        <v>10553.01</v>
      </c>
      <c r="F39" s="8">
        <v>10951.11</v>
      </c>
      <c r="G39" s="20">
        <v>13051.64</v>
      </c>
      <c r="H39" s="5">
        <v>11113.39</v>
      </c>
      <c r="I39" s="20">
        <v>9668.1299999999992</v>
      </c>
      <c r="J39" s="5">
        <v>10133.379999999999</v>
      </c>
      <c r="K39" s="20">
        <v>11075.04</v>
      </c>
      <c r="L39" s="20">
        <v>12485.66</v>
      </c>
      <c r="M39" s="20">
        <v>12771.12</v>
      </c>
      <c r="N39" s="5">
        <f t="shared" si="0"/>
        <v>134181.63</v>
      </c>
    </row>
    <row r="40" spans="1:14" x14ac:dyDescent="0.2">
      <c r="A40" t="s">
        <v>13</v>
      </c>
      <c r="B40" s="5">
        <v>28324.39</v>
      </c>
      <c r="C40" s="8">
        <v>27219.93</v>
      </c>
      <c r="D40" s="8">
        <v>26334.02</v>
      </c>
      <c r="E40" s="8">
        <v>23397.05</v>
      </c>
      <c r="F40" s="8">
        <v>24809.62</v>
      </c>
      <c r="G40" s="20">
        <v>26741.9</v>
      </c>
      <c r="H40" s="5">
        <v>27978.85</v>
      </c>
      <c r="I40" s="20">
        <v>32007.82</v>
      </c>
      <c r="J40" s="5">
        <v>28858.83</v>
      </c>
      <c r="K40" s="20">
        <v>29412.53</v>
      </c>
      <c r="L40" s="20">
        <v>37338.74</v>
      </c>
      <c r="M40" s="20">
        <v>31911.08</v>
      </c>
      <c r="N40" s="5">
        <f t="shared" si="0"/>
        <v>344334.76000000007</v>
      </c>
    </row>
    <row r="41" spans="1:14" x14ac:dyDescent="0.2">
      <c r="A41" t="s">
        <v>14</v>
      </c>
      <c r="B41" s="5">
        <v>56586.5</v>
      </c>
      <c r="C41" s="8">
        <v>48454.38</v>
      </c>
      <c r="D41" s="8">
        <v>48519.59</v>
      </c>
      <c r="E41" s="8">
        <v>49923.55</v>
      </c>
      <c r="F41" s="8">
        <v>48084.75</v>
      </c>
      <c r="G41" s="20">
        <v>46573.09</v>
      </c>
      <c r="H41" s="5">
        <v>48040.76</v>
      </c>
      <c r="I41" s="20">
        <v>60594.54</v>
      </c>
      <c r="J41" s="5">
        <v>55105.42</v>
      </c>
      <c r="K41" s="20">
        <v>51012.17</v>
      </c>
      <c r="L41" s="20">
        <v>64716.66</v>
      </c>
      <c r="M41" s="20">
        <v>63239.06</v>
      </c>
      <c r="N41" s="5">
        <f t="shared" si="0"/>
        <v>640850.47</v>
      </c>
    </row>
    <row r="42" spans="1:14" x14ac:dyDescent="0.2">
      <c r="A42" t="s">
        <v>50</v>
      </c>
      <c r="B42" s="5">
        <v>42106.7</v>
      </c>
      <c r="C42" s="8">
        <v>41956.17</v>
      </c>
      <c r="D42" s="8">
        <v>40892.51</v>
      </c>
      <c r="E42" s="8">
        <v>38545.46</v>
      </c>
      <c r="F42" s="8">
        <v>43276.83</v>
      </c>
      <c r="G42" s="20">
        <v>43345.79</v>
      </c>
      <c r="H42" s="5">
        <v>42717.84</v>
      </c>
      <c r="I42" s="20">
        <v>51220.36</v>
      </c>
      <c r="J42" s="5">
        <v>44402.04</v>
      </c>
      <c r="K42" s="20">
        <v>41998.61</v>
      </c>
      <c r="L42" s="20">
        <v>56504.56</v>
      </c>
      <c r="M42" s="20">
        <v>51021.62</v>
      </c>
      <c r="N42" s="5">
        <f t="shared" si="0"/>
        <v>537988.49</v>
      </c>
    </row>
    <row r="43" spans="1:14" x14ac:dyDescent="0.2">
      <c r="A43" t="s">
        <v>15</v>
      </c>
      <c r="B43" s="5">
        <v>113175.44</v>
      </c>
      <c r="C43" s="8">
        <v>115662.12</v>
      </c>
      <c r="D43" s="8">
        <v>108793.77</v>
      </c>
      <c r="E43" s="8">
        <v>105262.7</v>
      </c>
      <c r="F43" s="8">
        <v>112356.28</v>
      </c>
      <c r="G43" s="20">
        <v>116881.1</v>
      </c>
      <c r="H43" s="5">
        <v>119699.51</v>
      </c>
      <c r="I43" s="20">
        <v>132839.67999999999</v>
      </c>
      <c r="J43" s="5">
        <v>125965.04</v>
      </c>
      <c r="K43" s="20">
        <v>127008.9</v>
      </c>
      <c r="L43" s="20">
        <v>161356.32999999999</v>
      </c>
      <c r="M43" s="20">
        <v>145167.07</v>
      </c>
      <c r="N43" s="5">
        <f t="shared" si="0"/>
        <v>1484167.9400000002</v>
      </c>
    </row>
    <row r="44" spans="1:14" x14ac:dyDescent="0.2">
      <c r="A44" t="s">
        <v>51</v>
      </c>
      <c r="B44" s="5">
        <v>3082321.37</v>
      </c>
      <c r="C44" s="8">
        <v>3211335.47</v>
      </c>
      <c r="D44" s="8">
        <v>3204600.75</v>
      </c>
      <c r="E44" s="8">
        <v>3114272.98</v>
      </c>
      <c r="F44" s="8">
        <v>3404657.56</v>
      </c>
      <c r="G44" s="20">
        <v>3506289.24</v>
      </c>
      <c r="H44" s="5">
        <v>3415164.99</v>
      </c>
      <c r="I44" s="20">
        <v>3960197.61</v>
      </c>
      <c r="J44" s="5">
        <v>3394378.63</v>
      </c>
      <c r="K44" s="20">
        <v>3428367.83</v>
      </c>
      <c r="L44" s="20">
        <v>4782952.75</v>
      </c>
      <c r="M44" s="20">
        <v>3594430.36</v>
      </c>
      <c r="N44" s="5">
        <f t="shared" si="0"/>
        <v>42098969.539999999</v>
      </c>
    </row>
    <row r="45" spans="1:14" x14ac:dyDescent="0.2">
      <c r="A45" t="s">
        <v>16</v>
      </c>
      <c r="B45" s="5">
        <v>9514.48</v>
      </c>
      <c r="C45" s="8">
        <v>11613.78</v>
      </c>
      <c r="D45" s="8">
        <v>9533.89</v>
      </c>
      <c r="E45" s="8">
        <v>10982.84</v>
      </c>
      <c r="F45" s="8">
        <v>11830.68</v>
      </c>
      <c r="G45" s="20">
        <v>10156.16</v>
      </c>
      <c r="H45" s="5">
        <v>9259.01</v>
      </c>
      <c r="I45" s="20">
        <v>9820.64</v>
      </c>
      <c r="J45" s="5">
        <v>9845.85</v>
      </c>
      <c r="K45" s="20">
        <v>8894.65</v>
      </c>
      <c r="L45" s="20">
        <v>11701.11</v>
      </c>
      <c r="M45" s="20">
        <v>10830.68</v>
      </c>
      <c r="N45" s="5">
        <f t="shared" si="0"/>
        <v>123983.76999999999</v>
      </c>
    </row>
    <row r="46" spans="1:14" x14ac:dyDescent="0.2">
      <c r="A46" t="s">
        <v>52</v>
      </c>
      <c r="B46" s="5">
        <v>301558.96000000002</v>
      </c>
      <c r="C46" s="8">
        <v>319141.59000000003</v>
      </c>
      <c r="D46" s="8">
        <v>304337.96999999997</v>
      </c>
      <c r="E46" s="8">
        <v>312916.40999999997</v>
      </c>
      <c r="F46" s="8">
        <v>337747.9</v>
      </c>
      <c r="G46" s="20">
        <v>337691.8</v>
      </c>
      <c r="H46" s="5">
        <v>343251.88</v>
      </c>
      <c r="I46" s="20">
        <v>440858.93</v>
      </c>
      <c r="J46" s="5">
        <v>355991.36</v>
      </c>
      <c r="K46" s="20">
        <v>348031.16</v>
      </c>
      <c r="L46" s="20">
        <v>442373.2</v>
      </c>
      <c r="M46" s="20">
        <v>458065.44</v>
      </c>
      <c r="N46" s="5">
        <f t="shared" si="0"/>
        <v>4301966.6000000006</v>
      </c>
    </row>
    <row r="47" spans="1:14" x14ac:dyDescent="0.2">
      <c r="A47" t="s">
        <v>17</v>
      </c>
      <c r="B47" s="5">
        <v>73479.38</v>
      </c>
      <c r="C47" s="8">
        <v>70911.62</v>
      </c>
      <c r="D47" s="8">
        <v>68420.84</v>
      </c>
      <c r="E47" s="8">
        <v>62141.22</v>
      </c>
      <c r="F47" s="8">
        <v>65979.41</v>
      </c>
      <c r="G47" s="20">
        <v>67694.929999999993</v>
      </c>
      <c r="H47" s="5">
        <v>64599.26</v>
      </c>
      <c r="I47" s="20">
        <v>74070.19</v>
      </c>
      <c r="J47" s="5">
        <v>72465.570000000007</v>
      </c>
      <c r="K47" s="20">
        <v>63622.29</v>
      </c>
      <c r="L47" s="20">
        <v>89450.31</v>
      </c>
      <c r="M47" s="20">
        <v>77467.67</v>
      </c>
      <c r="N47" s="5">
        <f t="shared" si="0"/>
        <v>850302.69000000006</v>
      </c>
    </row>
    <row r="48" spans="1:14" x14ac:dyDescent="0.2">
      <c r="A48" t="s">
        <v>18</v>
      </c>
      <c r="B48" s="5">
        <v>23173.03</v>
      </c>
      <c r="C48" s="8">
        <v>22209.19</v>
      </c>
      <c r="D48" s="8">
        <v>27266.78</v>
      </c>
      <c r="E48" s="8">
        <v>23371.91</v>
      </c>
      <c r="F48" s="8">
        <v>34441.35</v>
      </c>
      <c r="G48" s="20">
        <v>30650.13</v>
      </c>
      <c r="H48" s="5">
        <v>26298.48</v>
      </c>
      <c r="I48" s="20">
        <v>27512.29</v>
      </c>
      <c r="J48" s="5">
        <v>35788.1</v>
      </c>
      <c r="K48" s="20">
        <v>29806.84</v>
      </c>
      <c r="L48" s="20">
        <v>27649.23</v>
      </c>
      <c r="M48" s="20">
        <v>28402.89</v>
      </c>
      <c r="N48" s="5">
        <f t="shared" si="0"/>
        <v>336570.22000000003</v>
      </c>
    </row>
    <row r="49" spans="1:14" x14ac:dyDescent="0.2">
      <c r="A49" t="s">
        <v>19</v>
      </c>
      <c r="B49" s="5">
        <v>2576.4</v>
      </c>
      <c r="C49" s="8">
        <v>2930.85</v>
      </c>
      <c r="D49" s="8">
        <v>2562.54</v>
      </c>
      <c r="E49" s="8">
        <v>2387.56</v>
      </c>
      <c r="F49" s="8">
        <v>2380.4299999999998</v>
      </c>
      <c r="G49" s="20">
        <v>2386.73</v>
      </c>
      <c r="H49" s="5">
        <v>2154.25</v>
      </c>
      <c r="I49" s="20">
        <v>2345.5300000000002</v>
      </c>
      <c r="J49" s="5">
        <v>2991.19</v>
      </c>
      <c r="K49" s="20">
        <v>2725.58</v>
      </c>
      <c r="L49" s="20">
        <v>3326.81</v>
      </c>
      <c r="M49" s="20">
        <v>3046.64</v>
      </c>
      <c r="N49" s="5">
        <f t="shared" si="0"/>
        <v>31814.51</v>
      </c>
    </row>
    <row r="50" spans="1:14" x14ac:dyDescent="0.2">
      <c r="A50" t="s">
        <v>53</v>
      </c>
      <c r="B50" s="5">
        <v>934453.48</v>
      </c>
      <c r="C50" s="8">
        <v>948823.06</v>
      </c>
      <c r="D50" s="8">
        <v>937055.84</v>
      </c>
      <c r="E50" s="8">
        <v>888252.99</v>
      </c>
      <c r="F50" s="8">
        <v>986819.02</v>
      </c>
      <c r="G50" s="20">
        <v>1003418.3</v>
      </c>
      <c r="H50" s="5">
        <v>973269.51</v>
      </c>
      <c r="I50" s="20">
        <v>1143576.3400000001</v>
      </c>
      <c r="J50" s="5">
        <v>1017463.98</v>
      </c>
      <c r="K50" s="20">
        <v>1006276.21</v>
      </c>
      <c r="L50" s="20">
        <v>1246141.1499999999</v>
      </c>
      <c r="M50" s="20">
        <v>1199557.54</v>
      </c>
      <c r="N50" s="5">
        <f t="shared" si="0"/>
        <v>12285107.420000002</v>
      </c>
    </row>
    <row r="51" spans="1:14" x14ac:dyDescent="0.2">
      <c r="A51" t="s">
        <v>54</v>
      </c>
      <c r="B51" s="5">
        <v>2257830.9</v>
      </c>
      <c r="C51" s="8">
        <v>2488628.87</v>
      </c>
      <c r="D51" s="8">
        <v>2383164.83</v>
      </c>
      <c r="E51" s="8">
        <v>2283669.34</v>
      </c>
      <c r="F51" s="8">
        <v>2491326.11</v>
      </c>
      <c r="G51" s="20">
        <v>2616649.73</v>
      </c>
      <c r="H51" s="5">
        <v>2744967.85</v>
      </c>
      <c r="I51" s="20">
        <v>3239313.38</v>
      </c>
      <c r="J51" s="5">
        <v>3030476.47</v>
      </c>
      <c r="K51" s="20">
        <v>3042047.48</v>
      </c>
      <c r="L51" s="20">
        <v>3809125.22</v>
      </c>
      <c r="M51" s="20">
        <v>3564276.2</v>
      </c>
      <c r="N51" s="5">
        <f t="shared" si="0"/>
        <v>33951476.379999995</v>
      </c>
    </row>
    <row r="52" spans="1:14" x14ac:dyDescent="0.2">
      <c r="A52" t="s">
        <v>55</v>
      </c>
      <c r="B52" s="5">
        <v>821675.35</v>
      </c>
      <c r="C52" s="8">
        <v>873023.5</v>
      </c>
      <c r="D52" s="8">
        <v>870413.29</v>
      </c>
      <c r="E52" s="8">
        <v>862159.47</v>
      </c>
      <c r="F52" s="8">
        <v>921418.76</v>
      </c>
      <c r="G52" s="20">
        <v>919764.35</v>
      </c>
      <c r="H52" s="5">
        <v>846117.78</v>
      </c>
      <c r="I52" s="20">
        <v>1014349.39</v>
      </c>
      <c r="J52" s="5">
        <v>874248.12</v>
      </c>
      <c r="K52" s="20">
        <v>904683.51</v>
      </c>
      <c r="L52" s="20">
        <v>1129103.54</v>
      </c>
      <c r="M52" s="20">
        <v>1083220.3799999999</v>
      </c>
      <c r="N52" s="5">
        <f t="shared" si="0"/>
        <v>11120177.439999998</v>
      </c>
    </row>
    <row r="53" spans="1:14" x14ac:dyDescent="0.2">
      <c r="A53" t="s">
        <v>20</v>
      </c>
      <c r="B53" s="5">
        <v>39748.300000000003</v>
      </c>
      <c r="C53" s="8">
        <v>40299.519999999997</v>
      </c>
      <c r="D53" s="8">
        <v>38058.68</v>
      </c>
      <c r="E53" s="8">
        <v>37637.120000000003</v>
      </c>
      <c r="F53" s="8">
        <v>38235.360000000001</v>
      </c>
      <c r="G53" s="20">
        <v>36923.279999999999</v>
      </c>
      <c r="H53" s="5">
        <v>37493.629999999997</v>
      </c>
      <c r="I53" s="20">
        <v>46479.05</v>
      </c>
      <c r="J53" s="5">
        <v>42342.23</v>
      </c>
      <c r="K53" s="20">
        <v>41237.53</v>
      </c>
      <c r="L53" s="20">
        <v>53143.56</v>
      </c>
      <c r="M53" s="20">
        <v>49914.239999999998</v>
      </c>
      <c r="N53" s="5">
        <f t="shared" si="0"/>
        <v>501512.49999999994</v>
      </c>
    </row>
    <row r="54" spans="1:14" x14ac:dyDescent="0.2">
      <c r="A54" t="s">
        <v>21</v>
      </c>
      <c r="B54" s="5">
        <v>1851.41</v>
      </c>
      <c r="C54" s="8">
        <v>2068.71</v>
      </c>
      <c r="D54" s="8">
        <v>1826.83</v>
      </c>
      <c r="E54" s="8">
        <v>1917.23</v>
      </c>
      <c r="F54" s="8">
        <v>1485.16</v>
      </c>
      <c r="G54" s="20">
        <v>1666.31</v>
      </c>
      <c r="H54" s="5">
        <v>2256.44</v>
      </c>
      <c r="I54" s="20">
        <v>1901.84</v>
      </c>
      <c r="J54" s="5">
        <v>1815.16</v>
      </c>
      <c r="K54" s="20">
        <v>2315.4499999999998</v>
      </c>
      <c r="L54" s="20">
        <v>2746.84</v>
      </c>
      <c r="M54" s="20">
        <v>1917.65</v>
      </c>
      <c r="N54" s="5">
        <f t="shared" si="0"/>
        <v>23769.030000000002</v>
      </c>
    </row>
    <row r="55" spans="1:14" x14ac:dyDescent="0.2">
      <c r="A55" t="s">
        <v>22</v>
      </c>
      <c r="B55" s="5">
        <v>10648.52</v>
      </c>
      <c r="C55" s="8">
        <v>10471.98</v>
      </c>
      <c r="D55" s="8">
        <v>10767.35</v>
      </c>
      <c r="E55" s="8">
        <v>9845.31</v>
      </c>
      <c r="F55" s="8">
        <v>10895.22</v>
      </c>
      <c r="G55" s="20">
        <v>9068.08</v>
      </c>
      <c r="H55" s="5">
        <v>8992.9699999999993</v>
      </c>
      <c r="I55" s="20">
        <v>10724.67</v>
      </c>
      <c r="J55" s="5">
        <v>11190.72</v>
      </c>
      <c r="K55" s="20">
        <v>9494.19</v>
      </c>
      <c r="L55" s="20">
        <v>11871.66</v>
      </c>
      <c r="M55" s="20">
        <v>11456.67</v>
      </c>
      <c r="N55" s="5">
        <f t="shared" si="0"/>
        <v>125427.34</v>
      </c>
    </row>
    <row r="56" spans="1:14" x14ac:dyDescent="0.2">
      <c r="A56" t="s">
        <v>56</v>
      </c>
      <c r="B56" s="5">
        <v>479907.51</v>
      </c>
      <c r="C56" s="8">
        <v>543881.35</v>
      </c>
      <c r="D56" s="8">
        <v>516672.79</v>
      </c>
      <c r="E56" s="8">
        <v>472942.92</v>
      </c>
      <c r="F56" s="8">
        <v>496131.2</v>
      </c>
      <c r="G56" s="20">
        <v>528528.68999999994</v>
      </c>
      <c r="H56" s="5">
        <v>510214.38</v>
      </c>
      <c r="I56" s="20">
        <v>636587.07999999996</v>
      </c>
      <c r="J56" s="5">
        <v>571003.79</v>
      </c>
      <c r="K56" s="20">
        <v>567833.55000000005</v>
      </c>
      <c r="L56" s="20">
        <v>736866.27</v>
      </c>
      <c r="M56" s="20">
        <v>682562.74</v>
      </c>
      <c r="N56" s="5">
        <f t="shared" si="0"/>
        <v>6743132.2699999996</v>
      </c>
    </row>
    <row r="57" spans="1:14" x14ac:dyDescent="0.2">
      <c r="A57" t="s">
        <v>23</v>
      </c>
      <c r="B57" s="5">
        <v>443815.26</v>
      </c>
      <c r="C57" s="8">
        <v>463162.78</v>
      </c>
      <c r="D57" s="8">
        <v>448271.05</v>
      </c>
      <c r="E57" s="8">
        <v>424446.36</v>
      </c>
      <c r="F57" s="8">
        <v>450970.69</v>
      </c>
      <c r="G57" s="20">
        <v>460547.53</v>
      </c>
      <c r="H57" s="5">
        <v>440956.27</v>
      </c>
      <c r="I57" s="20">
        <v>528028.32999999996</v>
      </c>
      <c r="J57" s="5">
        <v>474270.81</v>
      </c>
      <c r="K57" s="20">
        <v>475421.58</v>
      </c>
      <c r="L57" s="20">
        <v>599393.85</v>
      </c>
      <c r="M57" s="20">
        <v>559574.46</v>
      </c>
      <c r="N57" s="5">
        <f t="shared" si="0"/>
        <v>5768858.9699999997</v>
      </c>
    </row>
    <row r="58" spans="1:14" x14ac:dyDescent="0.2">
      <c r="A58" t="s">
        <v>24</v>
      </c>
      <c r="B58" s="5">
        <v>270176.42</v>
      </c>
      <c r="C58" s="8">
        <v>253249.16</v>
      </c>
      <c r="D58" s="8">
        <v>240469.92</v>
      </c>
      <c r="E58" s="8">
        <v>226273.99</v>
      </c>
      <c r="F58" s="8">
        <v>242802.79</v>
      </c>
      <c r="G58" s="20">
        <v>251568.92</v>
      </c>
      <c r="H58" s="5">
        <v>252310.94</v>
      </c>
      <c r="I58" s="20">
        <v>305852.96000000002</v>
      </c>
      <c r="J58" s="5">
        <v>266933.77</v>
      </c>
      <c r="K58" s="20">
        <v>265155.28999999998</v>
      </c>
      <c r="L58" s="20">
        <v>345925.34</v>
      </c>
      <c r="M58" s="20">
        <v>314850.62</v>
      </c>
      <c r="N58" s="5">
        <f t="shared" si="0"/>
        <v>3235570.12</v>
      </c>
    </row>
    <row r="59" spans="1:14" x14ac:dyDescent="0.2">
      <c r="A59" t="s">
        <v>57</v>
      </c>
      <c r="B59" s="5">
        <v>330379.15999999997</v>
      </c>
      <c r="C59" s="8">
        <v>596191.16</v>
      </c>
      <c r="D59" s="8">
        <v>616588.31999999995</v>
      </c>
      <c r="E59" s="8">
        <v>579178.42000000004</v>
      </c>
      <c r="F59" s="8">
        <v>536675.25</v>
      </c>
      <c r="G59" s="20">
        <v>572194.48</v>
      </c>
      <c r="H59" s="5">
        <v>575824.07999999996</v>
      </c>
      <c r="I59" s="20">
        <v>754063.01</v>
      </c>
      <c r="J59" s="5">
        <v>754834.56</v>
      </c>
      <c r="K59" s="20">
        <v>850782.65</v>
      </c>
      <c r="L59" s="20">
        <v>1076773.1499999999</v>
      </c>
      <c r="M59" s="20">
        <v>996488.35</v>
      </c>
      <c r="N59" s="5">
        <f t="shared" si="0"/>
        <v>8239972.5899999999</v>
      </c>
    </row>
    <row r="60" spans="1:14" x14ac:dyDescent="0.2">
      <c r="A60" t="s">
        <v>58</v>
      </c>
      <c r="B60" s="5">
        <v>93168.72</v>
      </c>
      <c r="C60" s="8">
        <v>109103.74</v>
      </c>
      <c r="D60" s="8">
        <v>105748.26</v>
      </c>
      <c r="E60" s="8">
        <v>90896.7</v>
      </c>
      <c r="F60" s="8">
        <v>99442.15</v>
      </c>
      <c r="G60" s="20">
        <v>96391.59</v>
      </c>
      <c r="H60" s="5">
        <v>88279.45</v>
      </c>
      <c r="I60" s="20">
        <v>101002.18</v>
      </c>
      <c r="J60" s="5">
        <v>87031.17</v>
      </c>
      <c r="K60" s="20">
        <v>89348.87</v>
      </c>
      <c r="L60" s="20">
        <v>128919.15</v>
      </c>
      <c r="M60" s="20">
        <v>127138.35</v>
      </c>
      <c r="N60" s="5">
        <f t="shared" si="0"/>
        <v>1216470.33</v>
      </c>
    </row>
    <row r="61" spans="1:14" x14ac:dyDescent="0.2">
      <c r="A61" t="s">
        <v>59</v>
      </c>
      <c r="B61" s="5">
        <v>733945.84</v>
      </c>
      <c r="C61" s="8">
        <v>948936.51</v>
      </c>
      <c r="D61" s="8">
        <v>951360.02</v>
      </c>
      <c r="E61" s="8">
        <v>818851.12</v>
      </c>
      <c r="F61" s="8">
        <v>794537.11</v>
      </c>
      <c r="G61" s="20">
        <v>805687.44</v>
      </c>
      <c r="H61" s="5">
        <v>674804.54</v>
      </c>
      <c r="I61" s="20">
        <v>747228.14</v>
      </c>
      <c r="J61" s="5">
        <v>643682.28</v>
      </c>
      <c r="K61" s="20">
        <v>676783.6</v>
      </c>
      <c r="L61" s="20">
        <v>992219.86</v>
      </c>
      <c r="M61" s="20">
        <v>996314.65</v>
      </c>
      <c r="N61" s="5">
        <f t="shared" si="0"/>
        <v>9784351.1100000013</v>
      </c>
    </row>
    <row r="62" spans="1:14" x14ac:dyDescent="0.2">
      <c r="A62" t="s">
        <v>25</v>
      </c>
      <c r="B62" s="5">
        <v>31290.49</v>
      </c>
      <c r="C62" s="8">
        <v>31924.86</v>
      </c>
      <c r="D62" s="8">
        <v>38502.44</v>
      </c>
      <c r="E62" s="8">
        <v>27374.25</v>
      </c>
      <c r="F62" s="8">
        <v>30929</v>
      </c>
      <c r="G62" s="20">
        <v>33841.129999999997</v>
      </c>
      <c r="H62" s="5">
        <v>33713.22</v>
      </c>
      <c r="I62" s="20">
        <v>39782.92</v>
      </c>
      <c r="J62" s="5">
        <v>37014.44</v>
      </c>
      <c r="K62" s="20">
        <v>36538.410000000003</v>
      </c>
      <c r="L62" s="20">
        <v>41019.81</v>
      </c>
      <c r="M62" s="20">
        <v>37344.379999999997</v>
      </c>
      <c r="N62" s="5">
        <f t="shared" si="0"/>
        <v>419275.35000000003</v>
      </c>
    </row>
    <row r="63" spans="1:14" x14ac:dyDescent="0.2">
      <c r="A63" t="s">
        <v>60</v>
      </c>
      <c r="B63" s="5">
        <v>3554459.88</v>
      </c>
      <c r="C63" s="8">
        <v>4050848.79</v>
      </c>
      <c r="D63" s="8">
        <v>4257193.0999999996</v>
      </c>
      <c r="E63" s="8">
        <v>4279061.29</v>
      </c>
      <c r="F63" s="8">
        <v>4931347.37</v>
      </c>
      <c r="G63" s="20">
        <v>4885201.12</v>
      </c>
      <c r="H63" s="5">
        <v>5084868.68</v>
      </c>
      <c r="I63" s="20">
        <v>5410281.6900000004</v>
      </c>
      <c r="J63" s="5">
        <v>4848946.79</v>
      </c>
      <c r="K63" s="20">
        <v>5387772.0599999996</v>
      </c>
      <c r="L63" s="20">
        <v>7429714.9800000004</v>
      </c>
      <c r="M63" s="20">
        <v>6544038.5899999999</v>
      </c>
      <c r="N63" s="5">
        <f t="shared" si="0"/>
        <v>60663734.340000004</v>
      </c>
    </row>
    <row r="64" spans="1:14" x14ac:dyDescent="0.2">
      <c r="A64" t="s">
        <v>61</v>
      </c>
      <c r="B64" s="5">
        <v>476639.29</v>
      </c>
      <c r="C64" s="8">
        <v>556345.64</v>
      </c>
      <c r="D64" s="8">
        <v>596939.62</v>
      </c>
      <c r="E64" s="8">
        <v>528090.17000000004</v>
      </c>
      <c r="F64" s="8">
        <v>595171.56999999995</v>
      </c>
      <c r="G64" s="20">
        <v>600043.49</v>
      </c>
      <c r="H64" s="5">
        <v>601803.84</v>
      </c>
      <c r="I64" s="20">
        <v>700490.07</v>
      </c>
      <c r="J64" s="5">
        <v>612870.54</v>
      </c>
      <c r="K64" s="20">
        <v>635442.56999999995</v>
      </c>
      <c r="L64" s="20">
        <v>879501.42</v>
      </c>
      <c r="M64" s="20">
        <v>853053.92</v>
      </c>
      <c r="N64" s="5">
        <f t="shared" si="0"/>
        <v>7636392.1399999997</v>
      </c>
    </row>
    <row r="65" spans="1:14" x14ac:dyDescent="0.2">
      <c r="A65" t="s">
        <v>62</v>
      </c>
      <c r="B65" s="5">
        <v>4347033.87</v>
      </c>
      <c r="C65" s="8">
        <v>4954195.21</v>
      </c>
      <c r="D65" s="8">
        <v>4674014.29</v>
      </c>
      <c r="E65" s="8">
        <v>4480103.76</v>
      </c>
      <c r="F65" s="8">
        <v>5157137.93</v>
      </c>
      <c r="G65" s="20">
        <v>5294157.8899999997</v>
      </c>
      <c r="H65" s="5">
        <v>5341559.8600000003</v>
      </c>
      <c r="I65" s="20">
        <v>6568510.8600000003</v>
      </c>
      <c r="J65" s="5">
        <v>5642194.2400000002</v>
      </c>
      <c r="K65" s="20">
        <v>5568139.6799999997</v>
      </c>
      <c r="L65" s="20">
        <v>6875131.3300000001</v>
      </c>
      <c r="M65" s="20">
        <v>6473406.2599999998</v>
      </c>
      <c r="N65" s="5">
        <f t="shared" si="0"/>
        <v>65375585.18</v>
      </c>
    </row>
    <row r="66" spans="1:14" x14ac:dyDescent="0.2">
      <c r="A66" t="s">
        <v>26</v>
      </c>
      <c r="B66" s="5">
        <v>258719.83</v>
      </c>
      <c r="C66" s="8">
        <v>265932.49</v>
      </c>
      <c r="D66" s="8">
        <v>259064.11</v>
      </c>
      <c r="E66" s="8">
        <v>248728.25</v>
      </c>
      <c r="F66" s="8">
        <v>269225.98</v>
      </c>
      <c r="G66" s="20">
        <v>276927.26</v>
      </c>
      <c r="H66" s="5">
        <v>270197.03999999998</v>
      </c>
      <c r="I66" s="20">
        <v>327204.74</v>
      </c>
      <c r="J66" s="5">
        <v>278701.71000000002</v>
      </c>
      <c r="K66" s="20">
        <v>270981.51</v>
      </c>
      <c r="L66" s="20">
        <v>353291.74</v>
      </c>
      <c r="M66" s="20">
        <v>324458.64</v>
      </c>
      <c r="N66" s="5">
        <f t="shared" si="0"/>
        <v>3403433.3000000003</v>
      </c>
    </row>
    <row r="67" spans="1:14" x14ac:dyDescent="0.2">
      <c r="A67" t="s">
        <v>63</v>
      </c>
      <c r="B67" s="5">
        <v>3422370.19</v>
      </c>
      <c r="C67" s="8">
        <v>3748314.02</v>
      </c>
      <c r="D67" s="8">
        <v>3699995.45</v>
      </c>
      <c r="E67" s="8">
        <v>3392686.75</v>
      </c>
      <c r="F67" s="8">
        <v>3755244.86</v>
      </c>
      <c r="G67" s="20">
        <v>3727708.54</v>
      </c>
      <c r="H67" s="5">
        <v>3705750.36</v>
      </c>
      <c r="I67" s="20">
        <v>4263133.21</v>
      </c>
      <c r="J67" s="5">
        <v>3759039.02</v>
      </c>
      <c r="K67" s="20">
        <v>3864972.59</v>
      </c>
      <c r="L67" s="20">
        <v>4999825.13</v>
      </c>
      <c r="M67" s="20">
        <v>4759805.17</v>
      </c>
      <c r="N67" s="5">
        <f t="shared" si="0"/>
        <v>47098845.289999999</v>
      </c>
    </row>
    <row r="68" spans="1:14" x14ac:dyDescent="0.2">
      <c r="A68" t="s">
        <v>64</v>
      </c>
      <c r="B68" s="5">
        <v>1397069.61</v>
      </c>
      <c r="C68" s="8">
        <v>1441720.69</v>
      </c>
      <c r="D68" s="8">
        <v>1425558.02</v>
      </c>
      <c r="E68" s="8">
        <v>1376114.61</v>
      </c>
      <c r="F68" s="8">
        <v>1491107.87</v>
      </c>
      <c r="G68" s="20">
        <v>1572006.52</v>
      </c>
      <c r="H68" s="5">
        <v>1464614.95</v>
      </c>
      <c r="I68" s="20">
        <v>1738577.45</v>
      </c>
      <c r="J68" s="5">
        <v>1605220.65</v>
      </c>
      <c r="K68" s="20">
        <v>1551892.09</v>
      </c>
      <c r="L68" s="20">
        <v>1945819.43</v>
      </c>
      <c r="M68" s="20">
        <v>1845217.59</v>
      </c>
      <c r="N68" s="5">
        <f t="shared" si="0"/>
        <v>18854919.48</v>
      </c>
    </row>
    <row r="69" spans="1:14" x14ac:dyDescent="0.2">
      <c r="A69" t="s">
        <v>65</v>
      </c>
      <c r="B69" s="5">
        <v>66601.070000000007</v>
      </c>
      <c r="C69" s="8">
        <v>70004.649999999994</v>
      </c>
      <c r="D69" s="8">
        <v>46411.199999999997</v>
      </c>
      <c r="E69" s="8">
        <v>65506.9</v>
      </c>
      <c r="F69" s="8">
        <v>67694.399999999994</v>
      </c>
      <c r="G69" s="20">
        <v>66900.990000000005</v>
      </c>
      <c r="H69" s="5">
        <v>61319.34</v>
      </c>
      <c r="I69" s="20">
        <v>80364.990000000005</v>
      </c>
      <c r="J69" s="5">
        <v>64130.66</v>
      </c>
      <c r="K69" s="20">
        <v>67588.800000000003</v>
      </c>
      <c r="L69" s="20">
        <v>87971.37</v>
      </c>
      <c r="M69" s="20">
        <v>82902.27</v>
      </c>
      <c r="N69" s="5">
        <f t="shared" si="0"/>
        <v>827396.64</v>
      </c>
    </row>
    <row r="70" spans="1:14" x14ac:dyDescent="0.2">
      <c r="A70" t="s">
        <v>66</v>
      </c>
      <c r="B70" s="5">
        <v>140250.04999999999</v>
      </c>
      <c r="C70" s="8">
        <v>161253.97</v>
      </c>
      <c r="D70" s="8">
        <v>158383.04999999999</v>
      </c>
      <c r="E70" s="8">
        <v>139388.51</v>
      </c>
      <c r="F70" s="8">
        <v>146659.85999999999</v>
      </c>
      <c r="G70" s="20">
        <v>165622.26999999999</v>
      </c>
      <c r="H70" s="5">
        <v>149498.5</v>
      </c>
      <c r="I70" s="20">
        <v>183771.55</v>
      </c>
      <c r="J70" s="5">
        <v>149048.31</v>
      </c>
      <c r="K70" s="20">
        <v>155360.42000000001</v>
      </c>
      <c r="L70" s="20">
        <v>202094.3</v>
      </c>
      <c r="M70" s="20">
        <v>197992.19</v>
      </c>
      <c r="N70" s="5">
        <f t="shared" si="0"/>
        <v>1949322.98</v>
      </c>
    </row>
    <row r="71" spans="1:14" x14ac:dyDescent="0.2">
      <c r="A71" t="s">
        <v>67</v>
      </c>
      <c r="B71" s="5">
        <v>892244.76</v>
      </c>
      <c r="C71" s="8">
        <v>930038.49</v>
      </c>
      <c r="D71" s="8">
        <v>917477.98</v>
      </c>
      <c r="E71" s="8">
        <v>842231.37</v>
      </c>
      <c r="F71" s="8">
        <v>921241.71</v>
      </c>
      <c r="G71" s="20">
        <v>960544.35</v>
      </c>
      <c r="H71" s="5">
        <v>924472.07</v>
      </c>
      <c r="I71" s="20">
        <v>1131643.6499999999</v>
      </c>
      <c r="J71" s="5">
        <v>981770.82</v>
      </c>
      <c r="K71" s="20">
        <v>1021826.11</v>
      </c>
      <c r="L71" s="20">
        <v>1219504.43</v>
      </c>
      <c r="M71" s="20">
        <v>1196781.23</v>
      </c>
      <c r="N71" s="5">
        <f t="shared" si="0"/>
        <v>11939776.970000001</v>
      </c>
    </row>
    <row r="72" spans="1:14" x14ac:dyDescent="0.2">
      <c r="A72" t="s">
        <v>68</v>
      </c>
      <c r="B72" s="5">
        <v>85361.54</v>
      </c>
      <c r="C72" s="8">
        <v>93379.63</v>
      </c>
      <c r="D72" s="8">
        <v>89764.78</v>
      </c>
      <c r="E72" s="8">
        <v>79263.649999999994</v>
      </c>
      <c r="F72" s="8">
        <v>84887.25</v>
      </c>
      <c r="G72" s="20">
        <v>88988.53</v>
      </c>
      <c r="H72" s="5">
        <v>78592.53</v>
      </c>
      <c r="I72" s="20">
        <v>92603.85</v>
      </c>
      <c r="J72" s="5">
        <v>79851.350000000006</v>
      </c>
      <c r="K72" s="20">
        <v>76319.05</v>
      </c>
      <c r="L72" s="20">
        <v>103449.14</v>
      </c>
      <c r="M72" s="20">
        <v>99412.71</v>
      </c>
      <c r="N72" s="5">
        <f t="shared" si="0"/>
        <v>1051874.01</v>
      </c>
    </row>
    <row r="73" spans="1:14" x14ac:dyDescent="0.2">
      <c r="A73" t="s">
        <v>69</v>
      </c>
      <c r="B73" s="5">
        <v>1048661.1000000001</v>
      </c>
      <c r="C73" s="8">
        <v>1162390.1599999999</v>
      </c>
      <c r="D73" s="8">
        <v>1113707.9099999999</v>
      </c>
      <c r="E73" s="8">
        <v>1026396.25</v>
      </c>
      <c r="F73" s="8">
        <v>1159986.6299999999</v>
      </c>
      <c r="G73" s="20">
        <v>1198162.22</v>
      </c>
      <c r="H73" s="5">
        <v>1181391.29</v>
      </c>
      <c r="I73" s="20">
        <v>1425351.43</v>
      </c>
      <c r="J73" s="5">
        <v>1321374.74</v>
      </c>
      <c r="K73" s="20">
        <v>1365862.46</v>
      </c>
      <c r="L73" s="20">
        <v>1693293.79</v>
      </c>
      <c r="M73" s="20">
        <v>1572944.39</v>
      </c>
      <c r="N73" s="5">
        <f t="shared" si="0"/>
        <v>15269522.370000001</v>
      </c>
    </row>
    <row r="74" spans="1:14" x14ac:dyDescent="0.2">
      <c r="A74" t="s">
        <v>70</v>
      </c>
      <c r="B74" s="5">
        <v>1256360.3899999999</v>
      </c>
      <c r="C74" s="8">
        <v>1354720.93</v>
      </c>
      <c r="D74" s="8">
        <v>1344349.43</v>
      </c>
      <c r="E74" s="8">
        <v>1243719.6100000001</v>
      </c>
      <c r="F74" s="8">
        <v>1393261.6</v>
      </c>
      <c r="G74" s="20">
        <v>1357561.83</v>
      </c>
      <c r="H74" s="5">
        <v>1351660.68</v>
      </c>
      <c r="I74" s="20">
        <v>1567417.87</v>
      </c>
      <c r="J74" s="5">
        <v>1376354.08</v>
      </c>
      <c r="K74" s="20">
        <v>1353183.13</v>
      </c>
      <c r="L74" s="20">
        <v>1651067.35</v>
      </c>
      <c r="M74" s="20">
        <v>1591151</v>
      </c>
      <c r="N74" s="5">
        <f t="shared" si="0"/>
        <v>16840807.899999999</v>
      </c>
    </row>
    <row r="75" spans="1:14" x14ac:dyDescent="0.2">
      <c r="A75" t="s">
        <v>27</v>
      </c>
      <c r="B75" s="5">
        <v>82776.03</v>
      </c>
      <c r="C75" s="8">
        <v>86744.59</v>
      </c>
      <c r="D75" s="8">
        <v>78123.02</v>
      </c>
      <c r="E75" s="8">
        <v>94385.1</v>
      </c>
      <c r="F75" s="8">
        <v>93678.61</v>
      </c>
      <c r="G75" s="20">
        <v>100455.3</v>
      </c>
      <c r="H75" s="5">
        <v>99664.53</v>
      </c>
      <c r="I75" s="20">
        <v>119631.94</v>
      </c>
      <c r="J75" s="5">
        <v>109923.74</v>
      </c>
      <c r="K75" s="20">
        <v>111653.99</v>
      </c>
      <c r="L75" s="20">
        <v>134548.18</v>
      </c>
      <c r="M75" s="20">
        <v>127025.44</v>
      </c>
      <c r="N75" s="5">
        <f t="shared" si="0"/>
        <v>1238610.47</v>
      </c>
    </row>
    <row r="76" spans="1:14" x14ac:dyDescent="0.2">
      <c r="A76" t="s">
        <v>71</v>
      </c>
      <c r="B76" s="5">
        <v>31968.959999999999</v>
      </c>
      <c r="C76" s="8">
        <v>33670.82</v>
      </c>
      <c r="D76" s="8">
        <v>34081.230000000003</v>
      </c>
      <c r="E76" s="8">
        <v>31643.75</v>
      </c>
      <c r="F76" s="8">
        <v>32664.84</v>
      </c>
      <c r="G76" s="20">
        <v>30076.79</v>
      </c>
      <c r="H76" s="5">
        <v>32872.92</v>
      </c>
      <c r="I76" s="20">
        <v>37200.25</v>
      </c>
      <c r="J76" s="5">
        <v>32819.870000000003</v>
      </c>
      <c r="K76" s="20">
        <v>32240.58</v>
      </c>
      <c r="L76" s="20">
        <v>42929.04</v>
      </c>
      <c r="M76" s="20">
        <v>38979.85</v>
      </c>
      <c r="N76" s="5">
        <f t="shared" si="0"/>
        <v>411148.89999999997</v>
      </c>
    </row>
    <row r="77" spans="1:14" x14ac:dyDescent="0.2">
      <c r="A77" t="s">
        <v>28</v>
      </c>
      <c r="B77" s="5">
        <v>43017.440000000002</v>
      </c>
      <c r="C77" s="8">
        <v>41888.080000000002</v>
      </c>
      <c r="D77" s="8">
        <v>46101.71</v>
      </c>
      <c r="E77" s="8">
        <v>39074.51</v>
      </c>
      <c r="F77" s="8">
        <v>32929.040000000001</v>
      </c>
      <c r="G77" s="20">
        <v>45741.39</v>
      </c>
      <c r="H77" s="5">
        <v>33222.06</v>
      </c>
      <c r="I77" s="20">
        <v>39021.31</v>
      </c>
      <c r="J77" s="5">
        <v>37389.07</v>
      </c>
      <c r="K77" s="20">
        <v>43908.28</v>
      </c>
      <c r="L77" s="20">
        <v>47345.61</v>
      </c>
      <c r="M77" s="20">
        <v>40029.78</v>
      </c>
      <c r="N77" s="5">
        <f t="shared" si="0"/>
        <v>489668.28</v>
      </c>
    </row>
    <row r="78" spans="1:14" x14ac:dyDescent="0.2">
      <c r="A78" t="s">
        <v>29</v>
      </c>
      <c r="B78" s="5">
        <v>6318.66</v>
      </c>
      <c r="C78" s="8">
        <v>5981.24</v>
      </c>
      <c r="D78" s="8">
        <v>8749.51</v>
      </c>
      <c r="E78" s="8">
        <v>7769.85</v>
      </c>
      <c r="F78" s="8">
        <v>5654.72</v>
      </c>
      <c r="G78" s="20">
        <v>5751.25</v>
      </c>
      <c r="H78" s="5">
        <v>5038.92</v>
      </c>
      <c r="I78" s="20">
        <v>6713.87</v>
      </c>
      <c r="J78" s="5">
        <v>5505.54</v>
      </c>
      <c r="K78" s="20">
        <v>6646.52</v>
      </c>
      <c r="L78" s="20">
        <v>8229.2199999999993</v>
      </c>
      <c r="M78" s="20">
        <v>6888.69</v>
      </c>
      <c r="N78" s="5">
        <f t="shared" si="0"/>
        <v>79247.990000000005</v>
      </c>
    </row>
    <row r="79" spans="1:14" x14ac:dyDescent="0.2">
      <c r="A79" t="s">
        <v>72</v>
      </c>
      <c r="B79" s="5">
        <v>1941558.56</v>
      </c>
      <c r="C79" s="8">
        <v>2076489.5</v>
      </c>
      <c r="D79" s="8">
        <v>2081648.63</v>
      </c>
      <c r="E79" s="8">
        <v>1843175.02</v>
      </c>
      <c r="F79" s="8">
        <v>1983596.22</v>
      </c>
      <c r="G79" s="20">
        <v>2013058.06</v>
      </c>
      <c r="H79" s="5">
        <v>1898146.21</v>
      </c>
      <c r="I79" s="20">
        <v>2282263.69</v>
      </c>
      <c r="J79" s="5">
        <v>2001127.76</v>
      </c>
      <c r="K79" s="20">
        <v>2061136.55</v>
      </c>
      <c r="L79" s="20">
        <v>2709376.27</v>
      </c>
      <c r="M79" s="20">
        <v>2453075.31</v>
      </c>
      <c r="N79" s="5">
        <f t="shared" si="0"/>
        <v>25344651.779999997</v>
      </c>
    </row>
    <row r="80" spans="1:14" x14ac:dyDescent="0.2">
      <c r="A80" t="s">
        <v>73</v>
      </c>
      <c r="B80" s="5">
        <v>3216.64</v>
      </c>
      <c r="C80" s="8">
        <v>3449.11</v>
      </c>
      <c r="D80" s="8">
        <v>3134.03</v>
      </c>
      <c r="E80" s="8">
        <v>3243.82</v>
      </c>
      <c r="F80" s="8">
        <v>3375.1</v>
      </c>
      <c r="G80" s="20">
        <v>3200.29</v>
      </c>
      <c r="H80" s="5">
        <v>3002.38</v>
      </c>
      <c r="I80" s="20">
        <v>3548.44</v>
      </c>
      <c r="J80" s="5">
        <v>3297.92</v>
      </c>
      <c r="K80" s="20">
        <v>3121.38</v>
      </c>
      <c r="L80" s="20">
        <v>4322.91</v>
      </c>
      <c r="M80" s="20">
        <v>4015.76</v>
      </c>
      <c r="N80" s="5">
        <f t="shared" si="0"/>
        <v>40927.780000000006</v>
      </c>
    </row>
    <row r="81" spans="1:14" x14ac:dyDescent="0.2">
      <c r="A81" t="s">
        <v>74</v>
      </c>
      <c r="B81" s="5">
        <v>154876.66</v>
      </c>
      <c r="C81" s="8">
        <v>268514.07</v>
      </c>
      <c r="D81" s="8">
        <v>255744.66</v>
      </c>
      <c r="E81" s="8">
        <v>206850.56</v>
      </c>
      <c r="F81" s="8">
        <v>185770.35</v>
      </c>
      <c r="G81" s="20">
        <v>179623.77</v>
      </c>
      <c r="H81" s="5">
        <v>131150.15</v>
      </c>
      <c r="I81" s="20">
        <v>149758.95000000001</v>
      </c>
      <c r="J81" s="5">
        <v>133254.39000000001</v>
      </c>
      <c r="K81" s="20">
        <v>147154.64000000001</v>
      </c>
      <c r="L81" s="20">
        <v>264648.03000000003</v>
      </c>
      <c r="M81" s="20">
        <v>266516.82</v>
      </c>
      <c r="N81" s="5">
        <f>SUM(B81:M81)</f>
        <v>2343863.0500000003</v>
      </c>
    </row>
    <row r="82" spans="1:14" x14ac:dyDescent="0.2">
      <c r="A82" t="s">
        <v>30</v>
      </c>
      <c r="B82" s="5">
        <v>17175.61</v>
      </c>
      <c r="C82" s="8">
        <v>18901.060000000001</v>
      </c>
      <c r="D82" s="8">
        <v>17338.22</v>
      </c>
      <c r="E82" s="8">
        <v>18578.7</v>
      </c>
      <c r="F82" s="8">
        <v>17858.72</v>
      </c>
      <c r="G82" s="20">
        <v>18293.71</v>
      </c>
      <c r="H82" s="5">
        <v>16876.46</v>
      </c>
      <c r="I82" s="20">
        <v>20064.28</v>
      </c>
      <c r="J82" s="5">
        <v>17147.73</v>
      </c>
      <c r="K82" s="20">
        <v>17079.080000000002</v>
      </c>
      <c r="L82" s="20">
        <v>23233.71</v>
      </c>
      <c r="M82" s="20">
        <v>21608.53</v>
      </c>
      <c r="N82" s="5">
        <f>SUM(B82:M82)</f>
        <v>224155.81</v>
      </c>
    </row>
    <row r="83" spans="1:14" x14ac:dyDescent="0.2">
      <c r="A83" t="s">
        <v>1</v>
      </c>
    </row>
    <row r="84" spans="1:14" x14ac:dyDescent="0.2">
      <c r="A84" t="s">
        <v>31</v>
      </c>
      <c r="B84" s="5">
        <f t="shared" ref="B84:M84" si="1">SUM(B16:B82)</f>
        <v>49768227.229999989</v>
      </c>
      <c r="C84" s="5">
        <f t="shared" si="1"/>
        <v>56394221.720000014</v>
      </c>
      <c r="D84" s="5">
        <f t="shared" si="1"/>
        <v>55199168.669999994</v>
      </c>
      <c r="E84" s="5">
        <f t="shared" si="1"/>
        <v>52600085.310000002</v>
      </c>
      <c r="F84" s="5">
        <f t="shared" si="1"/>
        <v>58025939.699999988</v>
      </c>
      <c r="G84" s="5">
        <f t="shared" si="1"/>
        <v>59162823.190000013</v>
      </c>
      <c r="H84" s="5">
        <f t="shared" si="1"/>
        <v>58563079.680000037</v>
      </c>
      <c r="I84" s="5">
        <f t="shared" si="1"/>
        <v>69141308.609999999</v>
      </c>
      <c r="J84" s="5">
        <f t="shared" si="1"/>
        <v>60990963.86999999</v>
      </c>
      <c r="K84" s="5">
        <f t="shared" si="1"/>
        <v>61691031.929999985</v>
      </c>
      <c r="L84" s="5">
        <f t="shared" si="1"/>
        <v>78993855.280000031</v>
      </c>
      <c r="M84" s="5">
        <f t="shared" si="1"/>
        <v>74150597.770000011</v>
      </c>
      <c r="N84" s="5">
        <f>SUM(B84:M84)</f>
        <v>734681302.96000004</v>
      </c>
    </row>
    <row r="92" spans="1:14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4" x14ac:dyDescent="0.2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4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4" x14ac:dyDescent="0.2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4" x14ac:dyDescent="0.2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x14ac:dyDescent="0.2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mergeCells count="5">
    <mergeCell ref="A9:N9"/>
    <mergeCell ref="A5:N5"/>
    <mergeCell ref="A6:N6"/>
    <mergeCell ref="A7:N7"/>
    <mergeCell ref="A8:N8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1:Q230"/>
  <sheetViews>
    <sheetView zoomScaleNormal="100" workbookViewId="0">
      <pane ySplit="13" topLeftCell="A14" activePane="bottomLeft" state="frozen"/>
      <selection pane="bottomLeft" activeCell="M21" sqref="M21"/>
    </sheetView>
  </sheetViews>
  <sheetFormatPr defaultRowHeight="12.75" x14ac:dyDescent="0.2"/>
  <cols>
    <col min="1" max="1" width="16.1640625" bestFit="1" customWidth="1"/>
    <col min="2" max="12" width="9.1640625" bestFit="1" customWidth="1"/>
    <col min="13" max="13" width="10.1640625" bestFit="1" customWidth="1"/>
    <col min="14" max="14" width="10.1640625" style="5" bestFit="1" customWidth="1"/>
  </cols>
  <sheetData>
    <row r="1" spans="1:14" x14ac:dyDescent="0.2">
      <c r="A1" t="str">
        <f>'SFY 20-21'!A1</f>
        <v>VALIDATED TAX RECEIPTS DATA FOR: JULY 2020 thru June 2021</v>
      </c>
      <c r="N1" t="s">
        <v>75</v>
      </c>
    </row>
    <row r="2" spans="1:14" hidden="1" x14ac:dyDescent="0.2">
      <c r="N2"/>
    </row>
    <row r="3" spans="1:14" hidden="1" x14ac:dyDescent="0.2">
      <c r="D3" s="6"/>
      <c r="E3" s="6"/>
      <c r="F3" s="6"/>
      <c r="G3" s="6"/>
      <c r="H3" s="6"/>
      <c r="N3"/>
    </row>
    <row r="4" spans="1:14" x14ac:dyDescent="0.2">
      <c r="D4" s="6"/>
      <c r="E4" s="6"/>
      <c r="F4" s="6"/>
      <c r="G4" s="6"/>
      <c r="H4" s="6"/>
      <c r="N4"/>
    </row>
    <row r="5" spans="1:14" x14ac:dyDescent="0.2">
      <c r="A5" s="27" t="s">
        <v>76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">
      <c r="A6" s="27" t="s">
        <v>77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27" t="s">
        <v>35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">
      <c r="A8" s="27" t="s">
        <v>36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x14ac:dyDescent="0.2">
      <c r="A9" s="27" t="s">
        <v>78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idden="1" x14ac:dyDescent="0.2">
      <c r="N10"/>
    </row>
    <row r="11" spans="1:14" hidden="1" x14ac:dyDescent="0.2">
      <c r="N11"/>
    </row>
    <row r="12" spans="1:14" x14ac:dyDescent="0.2">
      <c r="N12"/>
    </row>
    <row r="13" spans="1:14" x14ac:dyDescent="0.2">
      <c r="B13" s="1">
        <f>'Half-Cent to County before'!B13</f>
        <v>44013</v>
      </c>
      <c r="C13" s="1">
        <f>'Half-Cent to County before'!C13</f>
        <v>44044</v>
      </c>
      <c r="D13" s="1">
        <f>'Half-Cent to County before'!D13</f>
        <v>44075</v>
      </c>
      <c r="E13" s="1">
        <f>'Half-Cent to County before'!E13</f>
        <v>44105</v>
      </c>
      <c r="F13" s="1">
        <f>'Half-Cent to County before'!F13</f>
        <v>44136</v>
      </c>
      <c r="G13" s="1">
        <f>'Half-Cent to County before'!G13</f>
        <v>44166</v>
      </c>
      <c r="H13" s="1">
        <f>'Half-Cent to County before'!H13</f>
        <v>44197</v>
      </c>
      <c r="I13" s="1">
        <f>'Half-Cent to County before'!I13</f>
        <v>44228</v>
      </c>
      <c r="J13" s="1">
        <f>'Half-Cent to County before'!J13</f>
        <v>44256</v>
      </c>
      <c r="K13" s="1">
        <f>'Half-Cent to County before'!K13</f>
        <v>44287</v>
      </c>
      <c r="L13" s="1">
        <f>'Half-Cent to County before'!L13</f>
        <v>44317</v>
      </c>
      <c r="M13" s="1">
        <f>'Half-Cent to County before'!M13</f>
        <v>44348</v>
      </c>
      <c r="N13" s="1" t="str">
        <f>'Half-Cent to County before'!N13</f>
        <v>SFY20-21</v>
      </c>
    </row>
    <row r="14" spans="1:14" x14ac:dyDescent="0.2">
      <c r="A14" t="s">
        <v>0</v>
      </c>
    </row>
    <row r="15" spans="1:14" x14ac:dyDescent="0.2">
      <c r="A15" t="s">
        <v>1</v>
      </c>
    </row>
    <row r="16" spans="1:14" x14ac:dyDescent="0.2">
      <c r="A16" t="s">
        <v>38</v>
      </c>
      <c r="B16" s="8"/>
      <c r="C16" s="8"/>
      <c r="D16" s="8"/>
      <c r="E16" s="8"/>
      <c r="F16" s="8"/>
      <c r="G16" s="4"/>
      <c r="H16" s="5"/>
      <c r="I16" s="5"/>
      <c r="J16" s="5"/>
      <c r="K16" s="5"/>
      <c r="L16" s="5"/>
      <c r="M16" s="5"/>
      <c r="N16" s="5">
        <f>SUM(B16:M16)</f>
        <v>0</v>
      </c>
    </row>
    <row r="17" spans="1:17" x14ac:dyDescent="0.2">
      <c r="A17" t="s">
        <v>39</v>
      </c>
      <c r="B17" s="8">
        <v>82374.22</v>
      </c>
      <c r="C17" s="8">
        <v>93958.75</v>
      </c>
      <c r="D17" s="8">
        <v>89306.2</v>
      </c>
      <c r="E17" s="8">
        <v>86929.23</v>
      </c>
      <c r="F17" s="8">
        <v>93477.15</v>
      </c>
      <c r="G17" s="16">
        <v>93923.5</v>
      </c>
      <c r="H17" s="16">
        <v>96221.2</v>
      </c>
      <c r="I17" s="16">
        <v>116012.18</v>
      </c>
      <c r="J17" s="16">
        <v>98298.48</v>
      </c>
      <c r="K17" s="16">
        <v>98325.84</v>
      </c>
      <c r="L17" s="10">
        <v>126741.6</v>
      </c>
      <c r="M17" s="10">
        <v>117385.35</v>
      </c>
      <c r="N17" s="5">
        <f t="shared" ref="N17:N75" si="0">SUM(B17:M17)</f>
        <v>1192953.7</v>
      </c>
    </row>
    <row r="18" spans="1:17" x14ac:dyDescent="0.2">
      <c r="A18" t="s">
        <v>40</v>
      </c>
      <c r="B18" s="8"/>
      <c r="C18" s="8"/>
      <c r="D18" s="8"/>
      <c r="E18" s="8"/>
      <c r="F18" s="8"/>
      <c r="N18" s="5">
        <f t="shared" si="0"/>
        <v>0</v>
      </c>
    </row>
    <row r="19" spans="1:17" x14ac:dyDescent="0.2">
      <c r="A19" t="s">
        <v>2</v>
      </c>
      <c r="B19" s="8">
        <v>55778.720000000001</v>
      </c>
      <c r="C19" s="8">
        <v>66953.25</v>
      </c>
      <c r="D19" s="8">
        <v>62465.36</v>
      </c>
      <c r="E19" s="8">
        <v>60172.52</v>
      </c>
      <c r="F19" s="8">
        <v>66488.7</v>
      </c>
      <c r="G19" s="16">
        <v>66919.240000000005</v>
      </c>
      <c r="H19" s="16">
        <v>69135.62</v>
      </c>
      <c r="I19" s="16">
        <v>88226.15</v>
      </c>
      <c r="J19" s="16">
        <v>71139.39</v>
      </c>
      <c r="K19" s="16">
        <v>71165.78</v>
      </c>
      <c r="L19" s="10">
        <v>98575.83</v>
      </c>
      <c r="M19" s="10">
        <v>89550.73</v>
      </c>
      <c r="N19" s="5">
        <f>SUM(B19:M19)</f>
        <v>866571.28999999992</v>
      </c>
    </row>
    <row r="20" spans="1:17" x14ac:dyDescent="0.2">
      <c r="A20" t="s">
        <v>41</v>
      </c>
      <c r="B20" s="8"/>
      <c r="C20" s="8"/>
      <c r="D20" s="8"/>
      <c r="E20" s="8"/>
      <c r="F20" s="8"/>
      <c r="I20" s="5"/>
      <c r="N20" s="5">
        <f t="shared" si="0"/>
        <v>0</v>
      </c>
      <c r="Q20" s="9"/>
    </row>
    <row r="21" spans="1:17" x14ac:dyDescent="0.2">
      <c r="A21" t="s">
        <v>42</v>
      </c>
      <c r="B21" s="8"/>
      <c r="C21" s="8"/>
      <c r="D21" s="8"/>
      <c r="E21" s="8"/>
      <c r="F21" s="8"/>
      <c r="G21" s="4"/>
      <c r="H21" s="5"/>
      <c r="I21" s="5"/>
      <c r="J21" s="5"/>
      <c r="K21" s="5"/>
      <c r="L21" s="5"/>
      <c r="M21" s="5"/>
      <c r="N21" s="5">
        <f t="shared" si="0"/>
        <v>0</v>
      </c>
      <c r="Q21" s="9"/>
    </row>
    <row r="22" spans="1:17" x14ac:dyDescent="0.2">
      <c r="A22" t="s">
        <v>3</v>
      </c>
      <c r="B22" s="8">
        <v>51637.86</v>
      </c>
      <c r="C22" s="8">
        <v>57331.11</v>
      </c>
      <c r="D22" s="8">
        <v>55044.6</v>
      </c>
      <c r="E22" s="8">
        <v>53876.43</v>
      </c>
      <c r="F22" s="8">
        <v>57094.43</v>
      </c>
      <c r="G22" s="16">
        <v>57313.79</v>
      </c>
      <c r="H22" s="16">
        <v>58443</v>
      </c>
      <c r="I22" s="16">
        <v>68169.34</v>
      </c>
      <c r="J22" s="16">
        <v>59463.89</v>
      </c>
      <c r="K22" s="16">
        <v>59477.33</v>
      </c>
      <c r="L22" s="10">
        <v>73442.34</v>
      </c>
      <c r="M22" s="10">
        <v>68844.19</v>
      </c>
      <c r="N22" s="5">
        <f>SUM(B22:M22)</f>
        <v>720138.30999999982</v>
      </c>
      <c r="Q22" s="9"/>
    </row>
    <row r="23" spans="1:17" x14ac:dyDescent="0.2">
      <c r="A23" t="s">
        <v>43</v>
      </c>
      <c r="B23" s="8"/>
      <c r="C23" s="8"/>
      <c r="D23" s="8"/>
      <c r="E23" s="8"/>
      <c r="F23" s="8"/>
      <c r="G23" s="4"/>
      <c r="H23" s="5"/>
      <c r="I23" s="5"/>
      <c r="J23" s="5"/>
      <c r="K23" s="5"/>
      <c r="L23" s="5"/>
      <c r="M23" s="5"/>
      <c r="N23" s="5">
        <f t="shared" si="0"/>
        <v>0</v>
      </c>
      <c r="Q23" s="9"/>
    </row>
    <row r="24" spans="1:17" x14ac:dyDescent="0.2">
      <c r="A24" t="s">
        <v>44</v>
      </c>
      <c r="B24" s="8"/>
      <c r="C24" s="8"/>
      <c r="D24" s="8"/>
      <c r="E24" s="8"/>
      <c r="F24" s="8"/>
      <c r="G24" s="4"/>
      <c r="H24" s="5"/>
      <c r="I24" s="5"/>
      <c r="J24" s="5"/>
      <c r="K24" s="5"/>
      <c r="L24" s="5"/>
      <c r="M24" s="5"/>
      <c r="N24" s="5">
        <f t="shared" si="0"/>
        <v>0</v>
      </c>
      <c r="Q24" s="9"/>
    </row>
    <row r="25" spans="1:17" x14ac:dyDescent="0.2">
      <c r="A25" t="s">
        <v>45</v>
      </c>
      <c r="B25" s="8"/>
      <c r="C25" s="8"/>
      <c r="D25" s="8"/>
      <c r="E25" s="8"/>
      <c r="F25" s="8"/>
      <c r="G25" s="4"/>
      <c r="H25" s="5"/>
      <c r="I25" s="5"/>
      <c r="J25" s="5"/>
      <c r="K25" s="5"/>
      <c r="L25" s="5"/>
      <c r="M25" s="5"/>
      <c r="N25" s="5">
        <f t="shared" si="0"/>
        <v>0</v>
      </c>
      <c r="Q25" s="9"/>
    </row>
    <row r="26" spans="1:17" x14ac:dyDescent="0.2">
      <c r="A26" t="s">
        <v>46</v>
      </c>
      <c r="B26" s="8"/>
      <c r="C26" s="8"/>
      <c r="D26" s="8"/>
      <c r="E26" s="8"/>
      <c r="F26" s="8"/>
      <c r="G26" s="4"/>
      <c r="H26" s="5"/>
      <c r="I26" s="5"/>
      <c r="J26" s="5"/>
      <c r="K26" s="5"/>
      <c r="L26" s="5"/>
      <c r="M26" s="5"/>
      <c r="N26" s="5">
        <f t="shared" si="0"/>
        <v>0</v>
      </c>
      <c r="Q26" s="9"/>
    </row>
    <row r="27" spans="1:17" x14ac:dyDescent="0.2">
      <c r="A27" t="s">
        <v>4</v>
      </c>
      <c r="B27" s="8"/>
      <c r="C27" s="8"/>
      <c r="D27" s="8"/>
      <c r="E27" s="8"/>
      <c r="F27" s="8"/>
      <c r="G27" s="4"/>
      <c r="H27" s="5"/>
      <c r="I27" s="5"/>
      <c r="J27" s="5"/>
      <c r="K27" s="5"/>
      <c r="L27" s="5"/>
      <c r="M27" s="5"/>
      <c r="N27" s="5">
        <f t="shared" si="0"/>
        <v>0</v>
      </c>
      <c r="Q27" s="9"/>
    </row>
    <row r="28" spans="1:17" x14ac:dyDescent="0.2">
      <c r="A28" t="s">
        <v>94</v>
      </c>
      <c r="B28" s="8"/>
      <c r="C28" s="8"/>
      <c r="D28" s="8"/>
      <c r="E28" s="8"/>
      <c r="F28" s="8"/>
      <c r="G28" s="4"/>
      <c r="H28" s="5"/>
      <c r="I28" s="5"/>
      <c r="J28" s="5"/>
      <c r="K28" s="5"/>
      <c r="L28" s="5"/>
      <c r="M28" s="5"/>
      <c r="N28" s="5">
        <f t="shared" si="0"/>
        <v>0</v>
      </c>
      <c r="Q28" s="9"/>
    </row>
    <row r="29" spans="1:17" x14ac:dyDescent="0.2">
      <c r="A29" t="s">
        <v>5</v>
      </c>
      <c r="B29" s="8">
        <v>113775.22</v>
      </c>
      <c r="C29" s="8">
        <v>128939.08</v>
      </c>
      <c r="D29" s="8">
        <v>122849.01</v>
      </c>
      <c r="E29" s="8">
        <v>119737.61</v>
      </c>
      <c r="F29" s="8">
        <v>128308.68</v>
      </c>
      <c r="G29" s="16">
        <v>128892.93</v>
      </c>
      <c r="H29" s="16">
        <v>131900.56</v>
      </c>
      <c r="I29" s="16">
        <v>157806.45000000001</v>
      </c>
      <c r="J29" s="16">
        <v>134619.67000000001</v>
      </c>
      <c r="K29" s="16">
        <v>134655.49</v>
      </c>
      <c r="L29" s="10">
        <v>171850.98</v>
      </c>
      <c r="M29" s="10">
        <v>159603.9</v>
      </c>
      <c r="N29" s="5">
        <f>SUM(B29:M29)</f>
        <v>1632939.5799999998</v>
      </c>
      <c r="Q29" s="13"/>
    </row>
    <row r="30" spans="1:17" x14ac:dyDescent="0.2">
      <c r="A30" t="s">
        <v>6</v>
      </c>
      <c r="B30" s="8">
        <v>64245.17</v>
      </c>
      <c r="C30" s="8">
        <v>70974.47</v>
      </c>
      <c r="D30" s="8">
        <v>68271.86</v>
      </c>
      <c r="E30" s="8">
        <v>66891.11</v>
      </c>
      <c r="F30" s="8">
        <v>70694.710000000006</v>
      </c>
      <c r="G30" s="16">
        <v>70953.98</v>
      </c>
      <c r="H30" s="16">
        <v>72288.69</v>
      </c>
      <c r="I30" s="16">
        <v>83784.990000000005</v>
      </c>
      <c r="J30" s="16">
        <v>73495.350000000006</v>
      </c>
      <c r="K30" s="16">
        <v>73511.25</v>
      </c>
      <c r="L30" s="10">
        <v>90017.55</v>
      </c>
      <c r="M30" s="10">
        <v>84582.64</v>
      </c>
      <c r="N30" s="5">
        <f>SUM(B30:M30)</f>
        <v>889711.77</v>
      </c>
      <c r="Q30" s="13"/>
    </row>
    <row r="31" spans="1:17" x14ac:dyDescent="0.2">
      <c r="A31" t="s">
        <v>47</v>
      </c>
      <c r="B31" s="8"/>
      <c r="C31" s="8"/>
      <c r="D31" s="8"/>
      <c r="E31" s="8"/>
      <c r="F31" s="8"/>
      <c r="G31" s="4"/>
      <c r="H31" s="5"/>
      <c r="I31" s="5"/>
      <c r="J31" s="5"/>
      <c r="K31" s="5"/>
      <c r="L31" s="5"/>
      <c r="M31" s="5"/>
      <c r="N31" s="5">
        <f t="shared" si="0"/>
        <v>0</v>
      </c>
      <c r="Q31" s="13"/>
    </row>
    <row r="32" spans="1:17" x14ac:dyDescent="0.2">
      <c r="A32" t="s">
        <v>48</v>
      </c>
      <c r="B32" s="8"/>
      <c r="C32" s="8"/>
      <c r="D32" s="8"/>
      <c r="E32" s="8"/>
      <c r="F32" s="8"/>
      <c r="G32" s="4"/>
      <c r="H32" s="5"/>
      <c r="I32" s="5"/>
      <c r="J32" s="5"/>
      <c r="K32" s="5"/>
      <c r="L32" s="5"/>
      <c r="M32" s="5"/>
      <c r="N32" s="5">
        <f t="shared" si="0"/>
        <v>0</v>
      </c>
      <c r="Q32" s="13"/>
    </row>
    <row r="33" spans="1:17" x14ac:dyDescent="0.2">
      <c r="A33" t="s">
        <v>7</v>
      </c>
      <c r="B33" s="8"/>
      <c r="C33" s="8"/>
      <c r="D33" s="8"/>
      <c r="E33" s="8"/>
      <c r="F33" s="8"/>
      <c r="G33" s="4"/>
      <c r="H33" s="5"/>
      <c r="I33" s="5"/>
      <c r="J33" s="5"/>
      <c r="K33" s="5"/>
      <c r="L33" s="5"/>
      <c r="M33" s="5"/>
      <c r="N33" s="5">
        <f t="shared" si="0"/>
        <v>0</v>
      </c>
      <c r="Q33" s="13"/>
    </row>
    <row r="34" spans="1:17" x14ac:dyDescent="0.2">
      <c r="A34" t="s">
        <v>8</v>
      </c>
      <c r="B34" s="8"/>
      <c r="C34" s="8"/>
      <c r="D34" s="8"/>
      <c r="E34" s="8"/>
      <c r="F34" s="8"/>
      <c r="G34" s="4"/>
      <c r="H34" s="5"/>
      <c r="I34" s="5"/>
      <c r="J34" s="5"/>
      <c r="K34" s="5"/>
      <c r="L34" s="5"/>
      <c r="M34" s="5"/>
      <c r="N34" s="5">
        <f t="shared" si="0"/>
        <v>0</v>
      </c>
      <c r="Q34" s="13"/>
    </row>
    <row r="35" spans="1:17" x14ac:dyDescent="0.2">
      <c r="A35" t="s">
        <v>9</v>
      </c>
      <c r="B35" s="8">
        <v>147536.69</v>
      </c>
      <c r="C35" s="8">
        <v>166995.01999999999</v>
      </c>
      <c r="D35" s="8">
        <v>159180.21</v>
      </c>
      <c r="E35" s="8">
        <v>155187.66</v>
      </c>
      <c r="F35" s="8">
        <v>166186.07999999999</v>
      </c>
      <c r="G35" s="16">
        <v>166935.79999999999</v>
      </c>
      <c r="H35" s="16">
        <v>170795.2</v>
      </c>
      <c r="I35" s="16">
        <v>204037.75</v>
      </c>
      <c r="J35" s="16">
        <v>174284.38</v>
      </c>
      <c r="K35" s="16">
        <v>174330.34</v>
      </c>
      <c r="L35" s="10">
        <v>222059.75</v>
      </c>
      <c r="M35" s="10">
        <v>206344.24</v>
      </c>
      <c r="N35" s="5">
        <f t="shared" si="0"/>
        <v>2113873.12</v>
      </c>
      <c r="Q35" s="13"/>
    </row>
    <row r="36" spans="1:17" x14ac:dyDescent="0.2">
      <c r="A36" t="s">
        <v>10</v>
      </c>
      <c r="B36" s="8">
        <v>75822.73</v>
      </c>
      <c r="C36" s="8">
        <v>83464.740000000005</v>
      </c>
      <c r="D36" s="8">
        <v>80395.570000000007</v>
      </c>
      <c r="E36" s="8">
        <v>78827.55</v>
      </c>
      <c r="F36" s="8">
        <v>83147.039999999994</v>
      </c>
      <c r="G36" s="16">
        <v>83441.48</v>
      </c>
      <c r="H36" s="16">
        <v>84957.21</v>
      </c>
      <c r="I36" s="16">
        <v>98012.800000000003</v>
      </c>
      <c r="J36" s="16">
        <v>86327.54</v>
      </c>
      <c r="K36" s="16">
        <v>86345.59</v>
      </c>
      <c r="L36" s="10">
        <v>105090.72</v>
      </c>
      <c r="M36" s="10">
        <v>98918.65</v>
      </c>
      <c r="N36" s="5">
        <f t="shared" si="0"/>
        <v>1044751.62</v>
      </c>
      <c r="Q36" s="13"/>
    </row>
    <row r="37" spans="1:17" x14ac:dyDescent="0.2">
      <c r="A37" t="s">
        <v>11</v>
      </c>
      <c r="B37" s="8">
        <v>51143.19</v>
      </c>
      <c r="C37" s="8">
        <v>56618.62</v>
      </c>
      <c r="D37" s="8">
        <v>54419.59</v>
      </c>
      <c r="E37" s="8">
        <v>53296.11</v>
      </c>
      <c r="F37" s="8">
        <v>56390.99</v>
      </c>
      <c r="G37" s="16">
        <v>56601.95</v>
      </c>
      <c r="H37" s="16">
        <v>57687.96</v>
      </c>
      <c r="I37" s="16">
        <v>67042.16</v>
      </c>
      <c r="J37" s="16">
        <v>58669.79</v>
      </c>
      <c r="K37" s="16">
        <v>58682.720000000001</v>
      </c>
      <c r="L37" s="10">
        <v>72113.41</v>
      </c>
      <c r="M37" s="10">
        <v>67691.19</v>
      </c>
      <c r="N37" s="5">
        <f t="shared" si="0"/>
        <v>710357.68000000017</v>
      </c>
      <c r="Q37" s="13"/>
    </row>
    <row r="38" spans="1:17" x14ac:dyDescent="0.2">
      <c r="A38" t="s">
        <v>49</v>
      </c>
      <c r="B38" s="8">
        <v>25599.64</v>
      </c>
      <c r="C38" s="8">
        <v>31375.26</v>
      </c>
      <c r="D38" s="8">
        <v>29055.67</v>
      </c>
      <c r="E38" s="8">
        <v>27870.6</v>
      </c>
      <c r="F38" s="8">
        <v>31135.15</v>
      </c>
      <c r="G38" s="16">
        <v>31357.68</v>
      </c>
      <c r="H38" s="16">
        <v>32503.23</v>
      </c>
      <c r="I38" s="16">
        <v>42370.27</v>
      </c>
      <c r="J38" s="16">
        <v>33538.879999999997</v>
      </c>
      <c r="K38" s="16">
        <v>33552.519999999997</v>
      </c>
      <c r="L38" s="10">
        <v>47719.55</v>
      </c>
      <c r="M38" s="10">
        <v>43054.879999999997</v>
      </c>
      <c r="N38" s="5">
        <f t="shared" si="0"/>
        <v>409133.32999999996</v>
      </c>
      <c r="Q38" s="13"/>
    </row>
    <row r="39" spans="1:17" x14ac:dyDescent="0.2">
      <c r="A39" t="s">
        <v>12</v>
      </c>
      <c r="B39" s="8">
        <v>41444.99</v>
      </c>
      <c r="C39" s="8">
        <v>46882.17</v>
      </c>
      <c r="D39" s="8">
        <v>44698.5</v>
      </c>
      <c r="E39" s="8">
        <v>43582.879999999997</v>
      </c>
      <c r="F39" s="8">
        <v>46656.13</v>
      </c>
      <c r="G39" s="16">
        <v>46865.62</v>
      </c>
      <c r="H39" s="16">
        <v>47944.04</v>
      </c>
      <c r="I39" s="16">
        <v>57232.88</v>
      </c>
      <c r="J39" s="16">
        <v>48919</v>
      </c>
      <c r="K39" s="16">
        <v>48931.85</v>
      </c>
      <c r="L39" s="10">
        <v>62268.71</v>
      </c>
      <c r="M39" s="10">
        <v>57877.38</v>
      </c>
      <c r="N39" s="5">
        <f t="shared" si="0"/>
        <v>593304.15</v>
      </c>
      <c r="Q39" s="13"/>
    </row>
    <row r="40" spans="1:17" x14ac:dyDescent="0.2">
      <c r="A40" t="s">
        <v>13</v>
      </c>
      <c r="B40" s="5">
        <v>106047.75</v>
      </c>
      <c r="C40" s="8">
        <v>117703.39</v>
      </c>
      <c r="D40" s="8">
        <v>113022.28</v>
      </c>
      <c r="E40" s="8">
        <v>110630.72</v>
      </c>
      <c r="F40" s="8">
        <v>117218.84</v>
      </c>
      <c r="G40" s="16">
        <v>117667.92</v>
      </c>
      <c r="H40" s="16">
        <v>119979.72</v>
      </c>
      <c r="I40" s="16">
        <v>139892.19</v>
      </c>
      <c r="J40" s="16">
        <v>122069.75999999999</v>
      </c>
      <c r="K40" s="16">
        <v>122097.29</v>
      </c>
      <c r="L40" s="10">
        <v>150687.47</v>
      </c>
      <c r="M40" s="10">
        <v>141273.79</v>
      </c>
      <c r="N40" s="5">
        <f t="shared" si="0"/>
        <v>1478291.12</v>
      </c>
      <c r="Q40" s="13"/>
    </row>
    <row r="41" spans="1:17" x14ac:dyDescent="0.2">
      <c r="A41" t="s">
        <v>14</v>
      </c>
      <c r="B41" s="5">
        <v>128155.8</v>
      </c>
      <c r="C41" s="8">
        <v>146212.20000000001</v>
      </c>
      <c r="D41" s="8">
        <v>138960.43</v>
      </c>
      <c r="E41" s="8">
        <v>135255.53</v>
      </c>
      <c r="F41" s="8">
        <v>145461.54</v>
      </c>
      <c r="G41" s="10">
        <v>146157.24</v>
      </c>
      <c r="H41" s="10">
        <v>149738.57999999999</v>
      </c>
      <c r="I41" s="10">
        <v>180586.07</v>
      </c>
      <c r="J41" s="10">
        <v>152976.37</v>
      </c>
      <c r="K41" s="17">
        <v>153019.01999999999</v>
      </c>
      <c r="L41" s="10">
        <v>197309.62</v>
      </c>
      <c r="M41" s="10">
        <v>182726.38</v>
      </c>
      <c r="N41" s="5">
        <f t="shared" si="0"/>
        <v>1856558.7799999998</v>
      </c>
      <c r="Q41" s="13"/>
    </row>
    <row r="42" spans="1:17" x14ac:dyDescent="0.2">
      <c r="A42" t="s">
        <v>50</v>
      </c>
      <c r="B42" s="5"/>
      <c r="C42" s="8"/>
      <c r="D42" s="8"/>
      <c r="E42" s="8"/>
      <c r="F42" s="8"/>
      <c r="G42" s="4"/>
      <c r="H42" s="5"/>
      <c r="I42" s="5"/>
      <c r="J42" s="5"/>
      <c r="K42" s="17"/>
      <c r="L42" s="5"/>
      <c r="M42" s="5"/>
      <c r="N42" s="5">
        <f t="shared" si="0"/>
        <v>0</v>
      </c>
      <c r="Q42" s="13"/>
    </row>
    <row r="43" spans="1:17" x14ac:dyDescent="0.2">
      <c r="A43" t="s">
        <v>15</v>
      </c>
      <c r="B43" s="5"/>
      <c r="C43" s="8"/>
      <c r="D43" s="8"/>
      <c r="E43" s="8"/>
      <c r="F43" s="8"/>
      <c r="G43" s="4"/>
      <c r="H43" s="5"/>
      <c r="I43" s="5"/>
      <c r="J43" s="5"/>
      <c r="K43" s="17"/>
      <c r="L43" s="5"/>
      <c r="M43" s="5"/>
      <c r="N43" s="5">
        <f t="shared" si="0"/>
        <v>0</v>
      </c>
      <c r="Q43" s="13"/>
    </row>
    <row r="44" spans="1:17" x14ac:dyDescent="0.2">
      <c r="A44" t="s">
        <v>51</v>
      </c>
      <c r="B44" s="5"/>
      <c r="C44" s="8"/>
      <c r="D44" s="8"/>
      <c r="E44" s="8"/>
      <c r="F44" s="8"/>
      <c r="G44" s="4"/>
      <c r="H44" s="5"/>
      <c r="I44" s="5"/>
      <c r="J44" s="5"/>
      <c r="K44" s="17"/>
      <c r="L44" s="5"/>
      <c r="M44" s="5"/>
      <c r="N44" s="5">
        <f t="shared" si="0"/>
        <v>0</v>
      </c>
      <c r="Q44" s="13"/>
    </row>
    <row r="45" spans="1:17" x14ac:dyDescent="0.2">
      <c r="A45" t="s">
        <v>16</v>
      </c>
      <c r="B45" s="5">
        <v>78596.23</v>
      </c>
      <c r="C45" s="8">
        <v>86976.8</v>
      </c>
      <c r="D45" s="8">
        <v>83611.02</v>
      </c>
      <c r="E45" s="8">
        <v>81891.45</v>
      </c>
      <c r="F45" s="8">
        <v>86628.39</v>
      </c>
      <c r="G45" s="16">
        <v>86951.29</v>
      </c>
      <c r="H45" s="16">
        <v>88613.51</v>
      </c>
      <c r="I45" s="16">
        <v>102930.83</v>
      </c>
      <c r="J45" s="16">
        <v>90116.27</v>
      </c>
      <c r="K45" s="16">
        <v>90136.06</v>
      </c>
      <c r="L45" s="10">
        <v>110692.78</v>
      </c>
      <c r="M45" s="10">
        <v>103924.22</v>
      </c>
      <c r="N45" s="5">
        <f>SUM(B45:M45)</f>
        <v>1091068.8499999999</v>
      </c>
      <c r="Q45" s="13"/>
    </row>
    <row r="46" spans="1:17" x14ac:dyDescent="0.2">
      <c r="A46" t="s">
        <v>52</v>
      </c>
      <c r="B46" s="5"/>
      <c r="C46" s="8"/>
      <c r="D46" s="8"/>
      <c r="E46" s="8"/>
      <c r="F46" s="8"/>
      <c r="G46" s="4"/>
      <c r="H46" s="5"/>
      <c r="I46" s="5"/>
      <c r="J46" s="5"/>
      <c r="K46" s="17"/>
      <c r="L46" s="5"/>
      <c r="M46" s="5"/>
      <c r="N46" s="5">
        <f>SUM(B46:M46)</f>
        <v>0</v>
      </c>
      <c r="Q46" s="13"/>
    </row>
    <row r="47" spans="1:17" x14ac:dyDescent="0.2">
      <c r="A47" t="s">
        <v>17</v>
      </c>
      <c r="B47" s="5">
        <v>77041.570000000007</v>
      </c>
      <c r="C47" s="8">
        <v>95534.97</v>
      </c>
      <c r="D47" s="8">
        <v>88107.7</v>
      </c>
      <c r="E47" s="8">
        <v>84313.13</v>
      </c>
      <c r="F47" s="8">
        <v>94766.15</v>
      </c>
      <c r="G47" s="16">
        <v>95478.68</v>
      </c>
      <c r="H47" s="16">
        <v>99146.7</v>
      </c>
      <c r="I47" s="16">
        <v>130740.77</v>
      </c>
      <c r="J47" s="16">
        <v>102462.85</v>
      </c>
      <c r="K47" s="16">
        <v>102506.53</v>
      </c>
      <c r="L47" s="10">
        <v>147869.07</v>
      </c>
      <c r="M47" s="10">
        <v>132932.89000000001</v>
      </c>
      <c r="N47" s="5">
        <f>SUM(B47:M47)</f>
        <v>1250901.0099999998</v>
      </c>
      <c r="Q47" s="13"/>
    </row>
    <row r="48" spans="1:17" x14ac:dyDescent="0.2">
      <c r="A48" t="s">
        <v>18</v>
      </c>
      <c r="B48" s="5"/>
      <c r="C48" s="8"/>
      <c r="D48" s="8"/>
      <c r="E48" s="8"/>
      <c r="F48" s="8"/>
      <c r="G48" s="16"/>
      <c r="H48" s="16"/>
      <c r="I48" s="16"/>
      <c r="J48" s="16"/>
      <c r="K48" s="16"/>
      <c r="L48" s="10"/>
      <c r="M48" s="10"/>
      <c r="N48" s="5">
        <f>SUM(B48:M48)</f>
        <v>0</v>
      </c>
      <c r="Q48" s="13"/>
    </row>
    <row r="49" spans="1:17" x14ac:dyDescent="0.2">
      <c r="A49" t="s">
        <v>19</v>
      </c>
      <c r="B49" s="5">
        <v>33461.120000000003</v>
      </c>
      <c r="C49" s="8">
        <v>36742.5</v>
      </c>
      <c r="D49" s="8">
        <v>35424.639999999999</v>
      </c>
      <c r="E49" s="8">
        <v>34751.35</v>
      </c>
      <c r="F49" s="8">
        <v>36606.080000000002</v>
      </c>
      <c r="G49" s="16">
        <v>36732.51</v>
      </c>
      <c r="H49" s="16">
        <v>37383.35</v>
      </c>
      <c r="I49" s="16">
        <v>42989.26</v>
      </c>
      <c r="J49" s="16">
        <v>37971.75</v>
      </c>
      <c r="K49" s="16">
        <v>37979.5</v>
      </c>
      <c r="L49" s="10">
        <v>46028.43</v>
      </c>
      <c r="M49" s="10">
        <v>43378.22</v>
      </c>
      <c r="N49" s="5">
        <f>SUM(B49:M49)</f>
        <v>459448.70999999996</v>
      </c>
      <c r="Q49" s="13"/>
    </row>
    <row r="50" spans="1:17" x14ac:dyDescent="0.2">
      <c r="A50" t="s">
        <v>53</v>
      </c>
      <c r="B50" s="5"/>
      <c r="C50" s="8"/>
      <c r="D50" s="8"/>
      <c r="E50" s="8"/>
      <c r="F50" s="8"/>
      <c r="G50" s="17"/>
      <c r="H50" s="17"/>
      <c r="I50" s="5"/>
      <c r="J50" s="17"/>
      <c r="K50" s="17"/>
      <c r="L50" s="5"/>
      <c r="M50" s="5"/>
      <c r="N50" s="5">
        <f t="shared" si="0"/>
        <v>0</v>
      </c>
      <c r="Q50" s="13"/>
    </row>
    <row r="51" spans="1:17" x14ac:dyDescent="0.2">
      <c r="A51" t="s">
        <v>54</v>
      </c>
      <c r="B51" s="5"/>
      <c r="C51" s="8"/>
      <c r="D51" s="8"/>
      <c r="E51" s="8"/>
      <c r="F51" s="8"/>
      <c r="G51" s="17"/>
      <c r="H51" s="17"/>
      <c r="I51" s="5"/>
      <c r="J51" s="17"/>
      <c r="K51" s="17"/>
      <c r="L51" s="5"/>
      <c r="M51" s="5"/>
      <c r="N51" s="5">
        <f t="shared" si="0"/>
        <v>0</v>
      </c>
      <c r="Q51" s="13"/>
    </row>
    <row r="52" spans="1:17" x14ac:dyDescent="0.2">
      <c r="A52" t="s">
        <v>55</v>
      </c>
      <c r="B52" s="5"/>
      <c r="C52" s="8"/>
      <c r="D52" s="8"/>
      <c r="E52" s="8"/>
      <c r="F52" s="8"/>
      <c r="G52" s="17"/>
      <c r="H52" s="17"/>
      <c r="I52" s="5"/>
      <c r="J52" s="17"/>
      <c r="K52" s="17"/>
      <c r="L52" s="5"/>
      <c r="M52" s="5"/>
      <c r="N52" s="5">
        <f t="shared" si="0"/>
        <v>0</v>
      </c>
    </row>
    <row r="53" spans="1:17" x14ac:dyDescent="0.2">
      <c r="A53" t="s">
        <v>20</v>
      </c>
      <c r="B53" s="5">
        <v>124243.36</v>
      </c>
      <c r="C53" s="8">
        <v>142844.32999999999</v>
      </c>
      <c r="D53" s="8">
        <v>135373.85</v>
      </c>
      <c r="E53" s="8">
        <v>131557.21</v>
      </c>
      <c r="F53" s="8">
        <v>142071.03</v>
      </c>
      <c r="G53" s="16">
        <v>142787.71</v>
      </c>
      <c r="H53" s="16">
        <v>146477.07</v>
      </c>
      <c r="I53" s="16">
        <v>178254.9</v>
      </c>
      <c r="J53" s="16">
        <v>149812.5</v>
      </c>
      <c r="K53" s="16">
        <v>149856.44</v>
      </c>
      <c r="L53" s="10">
        <v>195482.82</v>
      </c>
      <c r="M53" s="10">
        <v>180459.76</v>
      </c>
      <c r="N53" s="5">
        <f>SUM(B53:M53)</f>
        <v>1819220.98</v>
      </c>
    </row>
    <row r="54" spans="1:17" x14ac:dyDescent="0.2">
      <c r="A54" t="s">
        <v>21</v>
      </c>
      <c r="B54" s="5">
        <v>31726.71</v>
      </c>
      <c r="C54" s="8">
        <v>34889.730000000003</v>
      </c>
      <c r="D54" s="8">
        <v>33619.410000000003</v>
      </c>
      <c r="E54" s="8">
        <v>32970.400000000001</v>
      </c>
      <c r="F54" s="8">
        <v>34758.239999999998</v>
      </c>
      <c r="G54" s="16">
        <v>34880.11</v>
      </c>
      <c r="H54" s="16">
        <v>35507.47</v>
      </c>
      <c r="I54" s="16">
        <v>40911.160000000003</v>
      </c>
      <c r="J54" s="16">
        <v>36074.639999999999</v>
      </c>
      <c r="K54" s="16">
        <v>36082.11</v>
      </c>
      <c r="L54" s="10">
        <v>43840.7</v>
      </c>
      <c r="M54" s="10">
        <v>41286.089999999997</v>
      </c>
      <c r="N54" s="5">
        <f>SUM(B54:M54)</f>
        <v>436546.77</v>
      </c>
    </row>
    <row r="55" spans="1:17" x14ac:dyDescent="0.2">
      <c r="A55" t="s">
        <v>22</v>
      </c>
      <c r="B55" s="5">
        <v>77068.679999999993</v>
      </c>
      <c r="C55" s="8">
        <v>85151.75</v>
      </c>
      <c r="D55" s="8">
        <v>81905.45</v>
      </c>
      <c r="E55" s="8">
        <v>80246.92</v>
      </c>
      <c r="F55" s="8">
        <v>84815.71</v>
      </c>
      <c r="G55" s="16">
        <v>85127.15</v>
      </c>
      <c r="H55" s="16">
        <v>86730.36</v>
      </c>
      <c r="I55" s="16">
        <v>100539.45</v>
      </c>
      <c r="J55" s="16">
        <v>88179.78</v>
      </c>
      <c r="K55" s="16">
        <v>88198.87</v>
      </c>
      <c r="L55" s="10">
        <v>108025.87</v>
      </c>
      <c r="M55" s="10">
        <v>101497.58</v>
      </c>
      <c r="N55" s="5">
        <f>SUM(B55:M55)</f>
        <v>1067487.57</v>
      </c>
    </row>
    <row r="56" spans="1:17" x14ac:dyDescent="0.2">
      <c r="A56" t="s">
        <v>56</v>
      </c>
      <c r="B56" s="5"/>
      <c r="C56" s="8"/>
      <c r="D56" s="8"/>
      <c r="E56" s="8"/>
      <c r="F56" s="8"/>
      <c r="G56" s="4"/>
      <c r="H56" s="17"/>
      <c r="I56" s="5"/>
      <c r="J56" s="17"/>
      <c r="K56" s="17"/>
      <c r="L56" s="5"/>
      <c r="M56" s="5"/>
      <c r="N56" s="5">
        <f t="shared" si="0"/>
        <v>0</v>
      </c>
    </row>
    <row r="57" spans="1:17" x14ac:dyDescent="0.2">
      <c r="A57" t="s">
        <v>23</v>
      </c>
      <c r="B57" s="5"/>
      <c r="C57" s="8"/>
      <c r="D57" s="8"/>
      <c r="E57" s="8"/>
      <c r="F57" s="8"/>
      <c r="G57" s="4"/>
      <c r="H57" s="17"/>
      <c r="I57" s="5"/>
      <c r="J57" s="17"/>
      <c r="K57" s="17"/>
      <c r="L57" s="5"/>
      <c r="M57" s="5"/>
      <c r="N57" s="5">
        <f t="shared" si="0"/>
        <v>0</v>
      </c>
    </row>
    <row r="58" spans="1:17" x14ac:dyDescent="0.2">
      <c r="A58" t="s">
        <v>24</v>
      </c>
      <c r="B58" s="5"/>
      <c r="C58" s="8"/>
      <c r="D58" s="8"/>
      <c r="E58" s="8"/>
      <c r="F58" s="8"/>
      <c r="G58" s="4"/>
      <c r="H58" s="17"/>
      <c r="I58" s="5"/>
      <c r="J58" s="17"/>
      <c r="K58" s="17"/>
      <c r="L58" s="5"/>
      <c r="M58" s="5"/>
      <c r="N58" s="5">
        <f t="shared" si="0"/>
        <v>0</v>
      </c>
    </row>
    <row r="59" spans="1:17" x14ac:dyDescent="0.2">
      <c r="A59" t="s">
        <v>57</v>
      </c>
      <c r="B59" s="5"/>
      <c r="C59" s="8"/>
      <c r="D59" s="8"/>
      <c r="E59" s="8"/>
      <c r="F59" s="8"/>
      <c r="G59" s="4"/>
      <c r="H59" s="17"/>
      <c r="I59" s="5"/>
      <c r="J59" s="17"/>
      <c r="K59" s="17"/>
      <c r="L59" s="5"/>
      <c r="M59" s="5"/>
      <c r="N59" s="5">
        <f t="shared" si="0"/>
        <v>0</v>
      </c>
    </row>
    <row r="60" spans="1:17" x14ac:dyDescent="0.2">
      <c r="A60" t="s">
        <v>58</v>
      </c>
      <c r="B60" s="5"/>
      <c r="C60" s="8"/>
      <c r="D60" s="8"/>
      <c r="E60" s="8"/>
      <c r="F60" s="8"/>
      <c r="G60" s="4"/>
      <c r="H60" s="17"/>
      <c r="I60" s="5"/>
      <c r="J60" s="17"/>
      <c r="K60" s="17"/>
      <c r="L60" s="5"/>
      <c r="M60" s="5"/>
      <c r="N60" s="5">
        <f t="shared" si="0"/>
        <v>0</v>
      </c>
    </row>
    <row r="61" spans="1:17" x14ac:dyDescent="0.2">
      <c r="A61" t="s">
        <v>59</v>
      </c>
      <c r="B61" s="5"/>
      <c r="C61" s="8"/>
      <c r="D61" s="8"/>
      <c r="E61" s="8"/>
      <c r="F61" s="8"/>
      <c r="G61" s="4"/>
      <c r="H61" s="5"/>
      <c r="I61" s="5"/>
      <c r="J61" s="5"/>
      <c r="K61" s="5"/>
      <c r="L61" s="5"/>
      <c r="M61" s="5"/>
      <c r="N61" s="5">
        <f t="shared" si="0"/>
        <v>0</v>
      </c>
    </row>
    <row r="62" spans="1:17" x14ac:dyDescent="0.2">
      <c r="A62" t="s">
        <v>25</v>
      </c>
      <c r="B62" s="5"/>
      <c r="C62" s="8"/>
      <c r="D62" s="8"/>
      <c r="E62" s="8"/>
      <c r="F62" s="8"/>
      <c r="G62" s="4"/>
      <c r="H62" s="5"/>
      <c r="I62" s="5"/>
      <c r="J62" s="5"/>
      <c r="K62" s="5"/>
      <c r="L62" s="5"/>
      <c r="M62" s="5"/>
      <c r="N62" s="5">
        <f t="shared" si="0"/>
        <v>0</v>
      </c>
    </row>
    <row r="63" spans="1:17" x14ac:dyDescent="0.2">
      <c r="A63" t="s">
        <v>60</v>
      </c>
      <c r="B63" s="5"/>
      <c r="C63" s="8"/>
      <c r="D63" s="8"/>
      <c r="E63" s="8"/>
      <c r="F63" s="8"/>
      <c r="G63" s="4"/>
      <c r="H63" s="5"/>
      <c r="I63" s="5"/>
      <c r="J63" s="5"/>
      <c r="K63" s="5"/>
      <c r="L63" s="5"/>
      <c r="M63" s="5"/>
      <c r="N63" s="5">
        <f t="shared" si="0"/>
        <v>0</v>
      </c>
    </row>
    <row r="64" spans="1:17" x14ac:dyDescent="0.2">
      <c r="A64" t="s">
        <v>61</v>
      </c>
      <c r="B64" s="5"/>
      <c r="C64" s="8"/>
      <c r="D64" s="8"/>
      <c r="E64" s="8"/>
      <c r="F64" s="8"/>
      <c r="G64" s="4"/>
      <c r="H64" s="5"/>
      <c r="I64" s="5"/>
      <c r="J64" s="5"/>
      <c r="K64" s="5"/>
      <c r="L64" s="5"/>
      <c r="M64" s="5"/>
      <c r="N64" s="5">
        <f t="shared" si="0"/>
        <v>0</v>
      </c>
    </row>
    <row r="65" spans="1:14" x14ac:dyDescent="0.2">
      <c r="A65" t="s">
        <v>62</v>
      </c>
      <c r="B65" s="5"/>
      <c r="C65" s="8"/>
      <c r="D65" s="8"/>
      <c r="E65" s="8"/>
      <c r="F65" s="8"/>
      <c r="G65" s="4"/>
      <c r="H65" s="5"/>
      <c r="I65" s="5"/>
      <c r="J65" s="5"/>
      <c r="K65" s="5"/>
      <c r="L65" s="5"/>
      <c r="M65" s="5"/>
      <c r="N65" s="5">
        <f t="shared" si="0"/>
        <v>0</v>
      </c>
    </row>
    <row r="66" spans="1:14" x14ac:dyDescent="0.2">
      <c r="A66" t="s">
        <v>26</v>
      </c>
      <c r="B66" s="5"/>
      <c r="C66" s="8"/>
      <c r="D66" s="8"/>
      <c r="E66" s="8"/>
      <c r="F66" s="8"/>
      <c r="G66" s="4"/>
      <c r="H66" s="5"/>
      <c r="I66" s="5"/>
      <c r="J66" s="5"/>
      <c r="K66" s="5"/>
      <c r="L66" s="5"/>
      <c r="M66" s="5"/>
      <c r="N66" s="5">
        <f t="shared" si="0"/>
        <v>0</v>
      </c>
    </row>
    <row r="67" spans="1:14" x14ac:dyDescent="0.2">
      <c r="A67" t="s">
        <v>63</v>
      </c>
      <c r="B67" s="5"/>
      <c r="C67" s="8"/>
      <c r="D67" s="8"/>
      <c r="E67" s="8"/>
      <c r="F67" s="8"/>
      <c r="G67" s="4"/>
      <c r="H67" s="5"/>
      <c r="I67" s="5"/>
      <c r="J67" s="5"/>
      <c r="K67" s="5"/>
      <c r="L67" s="5"/>
      <c r="M67" s="5"/>
      <c r="N67" s="5">
        <f t="shared" si="0"/>
        <v>0</v>
      </c>
    </row>
    <row r="68" spans="1:14" x14ac:dyDescent="0.2">
      <c r="A68" t="s">
        <v>64</v>
      </c>
      <c r="B68" s="5"/>
      <c r="C68" s="8"/>
      <c r="D68" s="8"/>
      <c r="E68" s="8"/>
      <c r="F68" s="8"/>
      <c r="G68" s="4"/>
      <c r="H68" s="5"/>
      <c r="I68" s="5"/>
      <c r="J68" s="5"/>
      <c r="K68" s="5"/>
      <c r="L68" s="5"/>
      <c r="M68" s="5"/>
      <c r="N68" s="5">
        <f t="shared" si="0"/>
        <v>0</v>
      </c>
    </row>
    <row r="69" spans="1:14" x14ac:dyDescent="0.2">
      <c r="A69" t="s">
        <v>65</v>
      </c>
      <c r="B69" s="5"/>
      <c r="C69" s="8"/>
      <c r="D69" s="8"/>
      <c r="E69" s="8"/>
      <c r="F69" s="8"/>
      <c r="G69" s="4"/>
      <c r="H69" s="5"/>
      <c r="I69" s="5"/>
      <c r="J69" s="5"/>
      <c r="K69" s="5"/>
      <c r="L69" s="5"/>
      <c r="M69" s="5"/>
      <c r="N69" s="5">
        <f t="shared" si="0"/>
        <v>0</v>
      </c>
    </row>
    <row r="70" spans="1:14" x14ac:dyDescent="0.2">
      <c r="A70" t="s">
        <v>66</v>
      </c>
      <c r="B70" s="5"/>
      <c r="C70" s="8"/>
      <c r="D70" s="8"/>
      <c r="E70" s="8"/>
      <c r="F70" s="8"/>
      <c r="G70" s="4"/>
      <c r="H70" s="5"/>
      <c r="I70" s="5"/>
      <c r="J70" s="5"/>
      <c r="K70" s="5"/>
      <c r="L70" s="5"/>
      <c r="M70" s="5"/>
      <c r="N70" s="5">
        <f t="shared" si="0"/>
        <v>0</v>
      </c>
    </row>
    <row r="71" spans="1:14" x14ac:dyDescent="0.2">
      <c r="A71" t="s">
        <v>67</v>
      </c>
      <c r="B71" s="5"/>
      <c r="C71" s="8"/>
      <c r="D71" s="8"/>
      <c r="E71" s="8"/>
      <c r="F71" s="8"/>
      <c r="G71" s="4"/>
      <c r="H71" s="5"/>
      <c r="I71" s="5"/>
      <c r="J71" s="5"/>
      <c r="K71" s="5"/>
      <c r="L71" s="5"/>
      <c r="M71" s="5"/>
      <c r="N71" s="5">
        <f t="shared" si="0"/>
        <v>0</v>
      </c>
    </row>
    <row r="72" spans="1:14" x14ac:dyDescent="0.2">
      <c r="A72" t="s">
        <v>68</v>
      </c>
      <c r="B72" s="5"/>
      <c r="C72" s="8"/>
      <c r="D72" s="8"/>
      <c r="E72" s="8"/>
      <c r="F72" s="8"/>
      <c r="G72" s="4"/>
      <c r="H72" s="5"/>
      <c r="I72" s="5"/>
      <c r="J72" s="5"/>
      <c r="K72" s="5"/>
      <c r="L72" s="5"/>
      <c r="M72" s="5"/>
      <c r="N72" s="5">
        <f t="shared" si="0"/>
        <v>0</v>
      </c>
    </row>
    <row r="73" spans="1:14" x14ac:dyDescent="0.2">
      <c r="A73" t="s">
        <v>69</v>
      </c>
      <c r="B73" s="5"/>
      <c r="C73" s="8"/>
      <c r="D73" s="8"/>
      <c r="E73" s="8"/>
      <c r="F73" s="8"/>
      <c r="G73" s="4"/>
      <c r="H73" s="5"/>
      <c r="I73" s="5"/>
      <c r="J73" s="5"/>
      <c r="K73" s="5"/>
      <c r="L73" s="5"/>
      <c r="M73" s="5"/>
      <c r="N73" s="5">
        <f t="shared" si="0"/>
        <v>0</v>
      </c>
    </row>
    <row r="74" spans="1:14" x14ac:dyDescent="0.2">
      <c r="A74" t="s">
        <v>70</v>
      </c>
      <c r="B74" s="5"/>
      <c r="C74" s="8"/>
      <c r="D74" s="8"/>
      <c r="E74" s="8"/>
      <c r="F74" s="8"/>
      <c r="G74" s="4"/>
      <c r="H74" s="5"/>
      <c r="I74" s="5"/>
      <c r="J74" s="5"/>
      <c r="K74" s="5"/>
      <c r="L74" s="5"/>
      <c r="M74" s="5"/>
      <c r="N74" s="5">
        <f t="shared" si="0"/>
        <v>0</v>
      </c>
    </row>
    <row r="75" spans="1:14" x14ac:dyDescent="0.2">
      <c r="A75" t="s">
        <v>27</v>
      </c>
      <c r="B75" s="5"/>
      <c r="C75" s="8"/>
      <c r="D75" s="8"/>
      <c r="E75" s="8"/>
      <c r="F75" s="8"/>
      <c r="G75" s="4"/>
      <c r="H75" s="5"/>
      <c r="I75" s="5"/>
      <c r="J75" s="5"/>
      <c r="K75" s="5"/>
      <c r="L75" s="5"/>
      <c r="M75" s="5"/>
      <c r="N75" s="5">
        <f t="shared" si="0"/>
        <v>0</v>
      </c>
    </row>
    <row r="76" spans="1:14" x14ac:dyDescent="0.2">
      <c r="A76" t="s">
        <v>71</v>
      </c>
      <c r="B76" s="5">
        <v>110274.32</v>
      </c>
      <c r="C76" s="8">
        <v>129816.81</v>
      </c>
      <c r="D76" s="8">
        <v>121968.21</v>
      </c>
      <c r="E76" s="8">
        <v>117958.38</v>
      </c>
      <c r="F76" s="8">
        <v>129004.38</v>
      </c>
      <c r="G76" s="16">
        <v>129757.33</v>
      </c>
      <c r="H76" s="16">
        <v>133633.43</v>
      </c>
      <c r="I76" s="16">
        <v>167019.76</v>
      </c>
      <c r="J76" s="16">
        <v>137137.70000000001</v>
      </c>
      <c r="K76" s="16">
        <v>137183.85999999999</v>
      </c>
      <c r="L76" s="10">
        <v>185119.71</v>
      </c>
      <c r="M76" s="10">
        <v>169336.23</v>
      </c>
      <c r="N76" s="5">
        <f t="shared" ref="N76:N82" si="1">SUM(B76:M76)</f>
        <v>1668210.12</v>
      </c>
    </row>
    <row r="77" spans="1:14" x14ac:dyDescent="0.2">
      <c r="A77" t="s">
        <v>28</v>
      </c>
      <c r="B77" s="5">
        <v>30135.97</v>
      </c>
      <c r="C77" s="8">
        <v>39243.379999999997</v>
      </c>
      <c r="D77" s="8">
        <v>35585.69</v>
      </c>
      <c r="E77" s="8">
        <v>33716.980000000003</v>
      </c>
      <c r="F77" s="8">
        <v>38864.76</v>
      </c>
      <c r="G77" s="16">
        <v>39215.660000000003</v>
      </c>
      <c r="H77" s="16">
        <v>41022.04</v>
      </c>
      <c r="I77" s="16">
        <v>56581.11</v>
      </c>
      <c r="J77" s="16">
        <v>42655.14</v>
      </c>
      <c r="K77" s="16">
        <v>42676.65</v>
      </c>
      <c r="L77" s="5">
        <v>65016.25</v>
      </c>
      <c r="M77" s="5">
        <v>57660.65</v>
      </c>
      <c r="N77" s="5">
        <f t="shared" si="1"/>
        <v>522374.28000000009</v>
      </c>
    </row>
    <row r="78" spans="1:14" x14ac:dyDescent="0.2">
      <c r="A78" t="s">
        <v>29</v>
      </c>
      <c r="B78" s="5">
        <v>42799.88</v>
      </c>
      <c r="C78" s="8">
        <v>47583.57</v>
      </c>
      <c r="D78" s="8">
        <v>45662.36</v>
      </c>
      <c r="E78" s="8">
        <v>44680.81</v>
      </c>
      <c r="F78" s="8">
        <v>47384.7</v>
      </c>
      <c r="G78" s="16">
        <v>47569.01</v>
      </c>
      <c r="H78" s="16">
        <v>48517.81</v>
      </c>
      <c r="I78" s="16">
        <v>56690.239999999998</v>
      </c>
      <c r="J78" s="16">
        <v>49375.6</v>
      </c>
      <c r="K78" s="16">
        <v>49386.9</v>
      </c>
      <c r="L78" s="10">
        <v>61120.82</v>
      </c>
      <c r="M78" s="10">
        <v>57257.279999999999</v>
      </c>
      <c r="N78" s="5">
        <f t="shared" si="1"/>
        <v>598028.98</v>
      </c>
    </row>
    <row r="79" spans="1:14" x14ac:dyDescent="0.2">
      <c r="A79" t="s">
        <v>72</v>
      </c>
      <c r="B79" s="5"/>
      <c r="C79" s="8"/>
      <c r="D79" s="8"/>
      <c r="E79" s="8"/>
      <c r="F79" s="8"/>
      <c r="G79" s="17"/>
      <c r="H79" s="17"/>
      <c r="I79" s="17"/>
      <c r="J79" s="17"/>
      <c r="K79" s="17"/>
      <c r="L79" s="5"/>
      <c r="M79" s="5"/>
      <c r="N79" s="5">
        <f t="shared" si="1"/>
        <v>0</v>
      </c>
    </row>
    <row r="80" spans="1:14" x14ac:dyDescent="0.2">
      <c r="A80" t="s">
        <v>73</v>
      </c>
      <c r="B80" s="5">
        <v>86084.17</v>
      </c>
      <c r="C80" s="8">
        <v>99531.95</v>
      </c>
      <c r="D80" s="8">
        <v>94131.09</v>
      </c>
      <c r="E80" s="8">
        <v>91371.8</v>
      </c>
      <c r="F80" s="8">
        <v>98972.89</v>
      </c>
      <c r="G80" s="16">
        <v>99491.02</v>
      </c>
      <c r="H80" s="16">
        <v>102158.28</v>
      </c>
      <c r="I80" s="16">
        <v>125132.43</v>
      </c>
      <c r="J80" s="16">
        <v>104569.68</v>
      </c>
      <c r="K80" s="16">
        <v>104601.44</v>
      </c>
      <c r="L80" s="10">
        <v>137587.56</v>
      </c>
      <c r="M80" s="10">
        <v>126726.47</v>
      </c>
      <c r="N80" s="5">
        <f t="shared" si="1"/>
        <v>1270358.7799999998</v>
      </c>
    </row>
    <row r="81" spans="1:14" x14ac:dyDescent="0.2">
      <c r="A81" t="s">
        <v>74</v>
      </c>
      <c r="B81" s="5"/>
      <c r="C81" s="8"/>
      <c r="D81" s="8"/>
      <c r="E81" s="8"/>
      <c r="F81" s="8"/>
      <c r="G81" s="17"/>
      <c r="H81" s="17"/>
      <c r="I81" s="17"/>
      <c r="J81" s="17"/>
      <c r="K81" s="17"/>
      <c r="L81" s="5"/>
      <c r="M81" s="5"/>
      <c r="N81" s="5">
        <f t="shared" si="1"/>
        <v>0</v>
      </c>
    </row>
    <row r="82" spans="1:14" x14ac:dyDescent="0.2">
      <c r="A82" t="s">
        <v>30</v>
      </c>
      <c r="B82" s="5">
        <v>76627.55</v>
      </c>
      <c r="C82" s="8">
        <v>86978.02</v>
      </c>
      <c r="D82" s="8">
        <v>82821.09</v>
      </c>
      <c r="E82" s="8">
        <v>80697.33</v>
      </c>
      <c r="F82" s="8">
        <v>86547.72</v>
      </c>
      <c r="G82" s="16">
        <v>86946.52</v>
      </c>
      <c r="H82" s="16">
        <v>88999.45</v>
      </c>
      <c r="I82" s="16">
        <v>106682.16</v>
      </c>
      <c r="J82" s="16">
        <v>90855.45</v>
      </c>
      <c r="K82" s="16">
        <v>90879.9</v>
      </c>
      <c r="L82" s="10">
        <v>116268.61</v>
      </c>
      <c r="M82" s="10">
        <v>107909.06</v>
      </c>
      <c r="N82" s="5">
        <f t="shared" si="1"/>
        <v>1102212.8599999999</v>
      </c>
    </row>
    <row r="83" spans="1:14" x14ac:dyDescent="0.2">
      <c r="A83" t="s">
        <v>1</v>
      </c>
    </row>
    <row r="84" spans="1:14" x14ac:dyDescent="0.2">
      <c r="A84" t="s">
        <v>31</v>
      </c>
      <c r="B84" s="5">
        <f>SUM(B16:B82)</f>
        <v>1711621.54</v>
      </c>
      <c r="C84" s="5">
        <f>SUM(C16:C82)</f>
        <v>1952701.87</v>
      </c>
      <c r="D84" s="5">
        <f>SUM(D16:D82)</f>
        <v>1855879.79</v>
      </c>
      <c r="E84" s="5">
        <f>SUM(E16:E82)</f>
        <v>1806413.7099999997</v>
      </c>
      <c r="F84" s="5">
        <f t="shared" ref="F84:K84" si="2">SUM(F16:F82)</f>
        <v>1942679.4899999998</v>
      </c>
      <c r="G84" s="5">
        <f t="shared" si="2"/>
        <v>1951968.1199999999</v>
      </c>
      <c r="H84" s="5">
        <f t="shared" si="2"/>
        <v>1999784.4800000002</v>
      </c>
      <c r="I84" s="5">
        <f t="shared" si="2"/>
        <v>2411645.3000000007</v>
      </c>
      <c r="J84" s="5">
        <f t="shared" si="2"/>
        <v>2043013.8599999999</v>
      </c>
      <c r="K84" s="5">
        <f t="shared" si="2"/>
        <v>2043583.2799999998</v>
      </c>
      <c r="L84" s="5">
        <f>SUM(L16:L82)</f>
        <v>2634930.15</v>
      </c>
      <c r="M84" s="5">
        <f>SUM(M16:M82)</f>
        <v>2440221.7700000005</v>
      </c>
      <c r="N84" s="5">
        <f>SUM(B84:M84)</f>
        <v>24794443.359999999</v>
      </c>
    </row>
    <row r="87" spans="1:14" ht="15" customHeight="1" x14ac:dyDescent="0.2"/>
    <row r="92" spans="1:14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4" x14ac:dyDescent="0.2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4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4" x14ac:dyDescent="0.2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4" x14ac:dyDescent="0.2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x14ac:dyDescent="0.2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mergeCells count="5">
    <mergeCell ref="A9:N9"/>
    <mergeCell ref="A5:N5"/>
    <mergeCell ref="A6:N6"/>
    <mergeCell ref="A7:N7"/>
    <mergeCell ref="A8:N8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61"/>
  </sheetPr>
  <dimension ref="A1:T230"/>
  <sheetViews>
    <sheetView workbookViewId="0">
      <pane ySplit="13" topLeftCell="A14" activePane="bottomLeft" state="frozen"/>
      <selection pane="bottomLeft" activeCell="B16" sqref="B16"/>
    </sheetView>
  </sheetViews>
  <sheetFormatPr defaultRowHeight="12.75" x14ac:dyDescent="0.2"/>
  <cols>
    <col min="1" max="1" width="16.1640625" bestFit="1" customWidth="1"/>
    <col min="2" max="13" width="8.1640625" bestFit="1" customWidth="1"/>
    <col min="14" max="14" width="9.5" bestFit="1" customWidth="1"/>
  </cols>
  <sheetData>
    <row r="1" spans="1:14" x14ac:dyDescent="0.2">
      <c r="A1" t="str">
        <f>'SFY 20-21'!A1</f>
        <v>VALIDATED TAX RECEIPTS DATA FOR: JULY 2020 thru June 2021</v>
      </c>
      <c r="N1" t="s">
        <v>75</v>
      </c>
    </row>
    <row r="2" spans="1:14" hidden="1" x14ac:dyDescent="0.2"/>
    <row r="3" spans="1:14" hidden="1" x14ac:dyDescent="0.2">
      <c r="D3" s="6"/>
      <c r="E3" s="6"/>
      <c r="F3" s="6"/>
      <c r="G3" s="6"/>
      <c r="H3" s="6"/>
    </row>
    <row r="4" spans="1:14" x14ac:dyDescent="0.2">
      <c r="D4" s="6"/>
      <c r="E4" s="6"/>
      <c r="F4" s="6"/>
      <c r="G4" s="6"/>
      <c r="H4" s="6"/>
    </row>
    <row r="5" spans="1:14" x14ac:dyDescent="0.2">
      <c r="A5" s="27" t="s">
        <v>76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">
      <c r="A6" s="27" t="s">
        <v>77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27" t="s">
        <v>35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">
      <c r="A8" s="27" t="s">
        <v>36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x14ac:dyDescent="0.2">
      <c r="A9" s="27" t="s">
        <v>78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idden="1" x14ac:dyDescent="0.2"/>
    <row r="11" spans="1:14" hidden="1" x14ac:dyDescent="0.2"/>
    <row r="13" spans="1:14" x14ac:dyDescent="0.2">
      <c r="B13" s="1">
        <f>'Half-Cent to County before'!B13</f>
        <v>44013</v>
      </c>
      <c r="C13" s="1">
        <f>'Half-Cent to County before'!C13</f>
        <v>44044</v>
      </c>
      <c r="D13" s="1">
        <f>'Half-Cent to County before'!D13</f>
        <v>44075</v>
      </c>
      <c r="E13" s="1">
        <f>'Half-Cent to County before'!E13</f>
        <v>44105</v>
      </c>
      <c r="F13" s="1">
        <f>'Half-Cent to County before'!F13</f>
        <v>44136</v>
      </c>
      <c r="G13" s="1">
        <f>'Half-Cent to County before'!G13</f>
        <v>44166</v>
      </c>
      <c r="H13" s="1">
        <f>'Half-Cent to County before'!H13</f>
        <v>44197</v>
      </c>
      <c r="I13" s="1">
        <f>'Half-Cent to County before'!I13</f>
        <v>44228</v>
      </c>
      <c r="J13" s="1">
        <f>'Half-Cent to County before'!J13</f>
        <v>44256</v>
      </c>
      <c r="K13" s="1">
        <f>'Half-Cent to County before'!K13</f>
        <v>44287</v>
      </c>
      <c r="L13" s="1">
        <f>'Half-Cent to County before'!L13</f>
        <v>44317</v>
      </c>
      <c r="M13" s="1">
        <f>'Half-Cent to County before'!M13</f>
        <v>44348</v>
      </c>
      <c r="N13" s="1" t="str">
        <f>'Half-Cent to County before'!N13</f>
        <v>SFY20-21</v>
      </c>
    </row>
    <row r="14" spans="1:14" x14ac:dyDescent="0.2">
      <c r="A14" t="s">
        <v>0</v>
      </c>
    </row>
    <row r="15" spans="1:14" x14ac:dyDescent="0.2">
      <c r="A15" t="s">
        <v>1</v>
      </c>
    </row>
    <row r="16" spans="1:14" x14ac:dyDescent="0.2">
      <c r="A16" t="s">
        <v>38</v>
      </c>
      <c r="B16" s="8"/>
      <c r="C16" s="8"/>
      <c r="D16" s="8"/>
      <c r="E16" s="8"/>
      <c r="F16" s="8"/>
      <c r="G16" s="5"/>
      <c r="H16" s="5"/>
      <c r="I16" s="5"/>
      <c r="J16" s="5"/>
      <c r="K16" s="5"/>
      <c r="L16" s="5"/>
      <c r="M16" s="5"/>
      <c r="N16" s="5">
        <f>SUM(B16:M16)</f>
        <v>0</v>
      </c>
    </row>
    <row r="17" spans="1:20" x14ac:dyDescent="0.2">
      <c r="A17" t="s">
        <v>39</v>
      </c>
      <c r="B17" s="8">
        <v>3091.47</v>
      </c>
      <c r="C17" s="8">
        <v>3091.47</v>
      </c>
      <c r="D17" s="8">
        <v>3091.47</v>
      </c>
      <c r="E17" s="8">
        <v>3091.47</v>
      </c>
      <c r="F17" s="8">
        <v>3091.47</v>
      </c>
      <c r="G17" s="22">
        <v>3091.47</v>
      </c>
      <c r="H17" s="22">
        <v>3091.47</v>
      </c>
      <c r="I17" s="22">
        <v>3091.47</v>
      </c>
      <c r="J17" s="8">
        <v>3091.47</v>
      </c>
      <c r="K17" s="8">
        <v>3091.47</v>
      </c>
      <c r="L17" s="8">
        <v>3091.47</v>
      </c>
      <c r="M17" s="8">
        <v>3091.6</v>
      </c>
      <c r="N17" s="5">
        <f>SUM(B17:M17)</f>
        <v>37097.770000000004</v>
      </c>
    </row>
    <row r="18" spans="1:20" x14ac:dyDescent="0.2">
      <c r="A18" t="s">
        <v>40</v>
      </c>
      <c r="B18" s="8"/>
      <c r="C18" s="8"/>
      <c r="D18" s="8"/>
      <c r="E18" s="8"/>
      <c r="F18" s="8"/>
      <c r="N18" s="5">
        <f t="shared" ref="N18:N80" si="0">SUM(B18:M18)</f>
        <v>0</v>
      </c>
    </row>
    <row r="19" spans="1:20" x14ac:dyDescent="0.2">
      <c r="A19" t="s">
        <v>2</v>
      </c>
      <c r="B19" s="8">
        <v>4747.49</v>
      </c>
      <c r="C19" s="8">
        <v>4747.49</v>
      </c>
      <c r="D19" s="8">
        <v>4747.49</v>
      </c>
      <c r="E19" s="8">
        <v>4747.49</v>
      </c>
      <c r="F19" s="8">
        <v>4747.49</v>
      </c>
      <c r="G19" s="8">
        <v>4747.49</v>
      </c>
      <c r="H19" s="8">
        <v>4747.49</v>
      </c>
      <c r="I19" s="8">
        <v>4747.49</v>
      </c>
      <c r="J19" s="8">
        <v>4747.49</v>
      </c>
      <c r="K19" s="8">
        <v>4747.49</v>
      </c>
      <c r="L19" s="8">
        <v>4747.49</v>
      </c>
      <c r="M19" s="8">
        <v>4747.68</v>
      </c>
      <c r="N19" s="5">
        <f>SUM(B19:M19)</f>
        <v>56970.069999999985</v>
      </c>
    </row>
    <row r="20" spans="1:20" x14ac:dyDescent="0.2">
      <c r="A20" t="s">
        <v>41</v>
      </c>
      <c r="B20" s="8"/>
      <c r="C20" s="8"/>
      <c r="D20" s="8"/>
      <c r="E20" s="8"/>
      <c r="F20" s="8"/>
      <c r="N20" s="5">
        <f t="shared" si="0"/>
        <v>0</v>
      </c>
    </row>
    <row r="21" spans="1:20" x14ac:dyDescent="0.2">
      <c r="A21" t="s">
        <v>42</v>
      </c>
      <c r="B21" s="8"/>
      <c r="C21" s="8"/>
      <c r="D21" s="8"/>
      <c r="E21" s="8"/>
      <c r="F21" s="8"/>
      <c r="G21" s="5"/>
      <c r="H21" s="5"/>
      <c r="I21" s="5"/>
      <c r="J21" s="5"/>
      <c r="K21" s="5"/>
      <c r="L21" s="5"/>
      <c r="M21" s="5"/>
      <c r="N21" s="5">
        <f t="shared" si="0"/>
        <v>0</v>
      </c>
    </row>
    <row r="22" spans="1:20" x14ac:dyDescent="0.2">
      <c r="A22" t="s">
        <v>3</v>
      </c>
      <c r="B22" s="8">
        <v>1745.96</v>
      </c>
      <c r="C22" s="8">
        <v>1745.96</v>
      </c>
      <c r="D22" s="8">
        <v>1745.96</v>
      </c>
      <c r="E22" s="8">
        <v>1745.96</v>
      </c>
      <c r="F22" s="8">
        <v>1745.96</v>
      </c>
      <c r="G22" s="8">
        <v>1745.96</v>
      </c>
      <c r="H22" s="8">
        <v>1745.96</v>
      </c>
      <c r="I22" s="8">
        <v>1745.96</v>
      </c>
      <c r="J22" s="8">
        <v>1745.96</v>
      </c>
      <c r="K22" s="8">
        <v>1745.96</v>
      </c>
      <c r="L22" s="8">
        <v>1745.96</v>
      </c>
      <c r="M22" s="8">
        <v>1746.03</v>
      </c>
      <c r="N22" s="5">
        <f>SUM(B22:M22)</f>
        <v>20951.589999999993</v>
      </c>
    </row>
    <row r="23" spans="1:20" x14ac:dyDescent="0.2">
      <c r="A23" t="s">
        <v>43</v>
      </c>
      <c r="B23" s="8"/>
      <c r="C23" s="8"/>
      <c r="D23" s="8"/>
      <c r="E23" s="8"/>
      <c r="F23" s="8"/>
      <c r="G23" s="5"/>
      <c r="H23" s="5"/>
      <c r="I23" s="5"/>
      <c r="J23" s="5"/>
      <c r="K23" s="5"/>
      <c r="L23" s="5"/>
      <c r="M23" s="5"/>
      <c r="N23" s="5">
        <f t="shared" si="0"/>
        <v>0</v>
      </c>
    </row>
    <row r="24" spans="1:20" x14ac:dyDescent="0.2">
      <c r="A24" t="s">
        <v>44</v>
      </c>
      <c r="B24" s="8"/>
      <c r="C24" s="8"/>
      <c r="D24" s="8"/>
      <c r="E24" s="8"/>
      <c r="F24" s="8"/>
      <c r="G24" s="5"/>
      <c r="H24" s="5"/>
      <c r="I24" s="5"/>
      <c r="J24" s="5"/>
      <c r="K24" s="5"/>
      <c r="L24" s="5"/>
      <c r="M24" s="5"/>
      <c r="N24" s="5">
        <f t="shared" si="0"/>
        <v>0</v>
      </c>
    </row>
    <row r="25" spans="1:20" x14ac:dyDescent="0.2">
      <c r="A25" t="s">
        <v>45</v>
      </c>
      <c r="B25" s="8"/>
      <c r="C25" s="8"/>
      <c r="D25" s="8"/>
      <c r="E25" s="8"/>
      <c r="F25" s="8"/>
      <c r="G25" s="5"/>
      <c r="H25" s="5"/>
      <c r="I25" s="5"/>
      <c r="J25" s="5"/>
      <c r="K25" s="5"/>
      <c r="L25" s="5"/>
      <c r="M25" s="5"/>
      <c r="N25" s="5">
        <f t="shared" si="0"/>
        <v>0</v>
      </c>
    </row>
    <row r="26" spans="1:20" x14ac:dyDescent="0.2">
      <c r="A26" t="s">
        <v>46</v>
      </c>
      <c r="B26" s="8"/>
      <c r="C26" s="8"/>
      <c r="D26" s="8"/>
      <c r="E26" s="8"/>
      <c r="F26" s="8"/>
      <c r="G26" s="5"/>
      <c r="H26" s="5"/>
      <c r="I26" s="5"/>
      <c r="J26" s="5"/>
      <c r="K26" s="5"/>
      <c r="L26" s="5"/>
      <c r="M26" s="5"/>
      <c r="N26" s="5">
        <f t="shared" si="0"/>
        <v>0</v>
      </c>
      <c r="R26" s="7"/>
    </row>
    <row r="27" spans="1:20" x14ac:dyDescent="0.2">
      <c r="A27" t="s">
        <v>4</v>
      </c>
      <c r="B27" s="8"/>
      <c r="C27" s="8"/>
      <c r="D27" s="8"/>
      <c r="E27" s="8"/>
      <c r="F27" s="8"/>
      <c r="G27" s="5"/>
      <c r="H27" s="5"/>
      <c r="I27" s="5"/>
      <c r="J27" s="5"/>
      <c r="K27" s="5"/>
      <c r="L27" s="5"/>
      <c r="M27" s="5"/>
      <c r="N27" s="5">
        <f t="shared" si="0"/>
        <v>0</v>
      </c>
      <c r="R27" s="7"/>
    </row>
    <row r="28" spans="1:20" x14ac:dyDescent="0.2">
      <c r="A28" t="s">
        <v>94</v>
      </c>
      <c r="B28" s="8"/>
      <c r="C28" s="8"/>
      <c r="D28" s="8"/>
      <c r="E28" s="8"/>
      <c r="F28" s="8"/>
      <c r="G28" s="5"/>
      <c r="H28" s="5"/>
      <c r="I28" s="5"/>
      <c r="J28" s="5"/>
      <c r="K28" s="5"/>
      <c r="L28" s="5"/>
      <c r="M28" s="5"/>
      <c r="N28" s="5">
        <f t="shared" si="0"/>
        <v>0</v>
      </c>
      <c r="R28" s="7"/>
    </row>
    <row r="29" spans="1:20" x14ac:dyDescent="0.2">
      <c r="A29" t="s">
        <v>5</v>
      </c>
      <c r="B29" s="8"/>
      <c r="C29" s="8"/>
      <c r="D29" s="8"/>
      <c r="E29" s="8"/>
      <c r="F29" s="8"/>
      <c r="G29" s="5"/>
      <c r="H29" s="5"/>
      <c r="I29" s="5"/>
      <c r="J29" s="5"/>
      <c r="K29" s="5"/>
      <c r="L29" s="5"/>
      <c r="M29" s="5"/>
      <c r="N29" s="5">
        <f t="shared" si="0"/>
        <v>0</v>
      </c>
      <c r="R29" s="7"/>
    </row>
    <row r="30" spans="1:20" x14ac:dyDescent="0.2">
      <c r="A30" t="s">
        <v>6</v>
      </c>
      <c r="B30" s="8">
        <v>2042.91</v>
      </c>
      <c r="C30" s="8">
        <v>2042.91</v>
      </c>
      <c r="D30" s="8">
        <v>2042.91</v>
      </c>
      <c r="E30" s="8">
        <v>2042.91</v>
      </c>
      <c r="F30" s="8">
        <v>2042.91</v>
      </c>
      <c r="G30" s="8">
        <v>2042.91</v>
      </c>
      <c r="H30" s="8">
        <v>2042.91</v>
      </c>
      <c r="I30" s="8">
        <v>2042.91</v>
      </c>
      <c r="J30" s="8">
        <v>2042.91</v>
      </c>
      <c r="K30" s="8">
        <v>2042.91</v>
      </c>
      <c r="L30" s="8">
        <v>2042.91</v>
      </c>
      <c r="M30" s="8">
        <v>2042.99</v>
      </c>
      <c r="N30" s="5">
        <f t="shared" si="0"/>
        <v>24515.000000000004</v>
      </c>
      <c r="R30" s="7"/>
    </row>
    <row r="31" spans="1:20" x14ac:dyDescent="0.2">
      <c r="A31" t="s">
        <v>47</v>
      </c>
      <c r="B31" s="8"/>
      <c r="C31" s="8"/>
      <c r="D31" s="8"/>
      <c r="E31" s="8"/>
      <c r="F31" s="8"/>
      <c r="G31" s="5"/>
      <c r="H31" s="5"/>
      <c r="I31" s="5"/>
      <c r="J31" s="5"/>
      <c r="K31" s="5"/>
      <c r="L31" s="5"/>
      <c r="M31" s="5"/>
      <c r="N31" s="5">
        <f t="shared" si="0"/>
        <v>0</v>
      </c>
      <c r="R31" s="7"/>
      <c r="S31" s="11"/>
      <c r="T31" s="8"/>
    </row>
    <row r="32" spans="1:20" x14ac:dyDescent="0.2">
      <c r="A32" t="s">
        <v>48</v>
      </c>
      <c r="B32" s="8"/>
      <c r="C32" s="8"/>
      <c r="D32" s="8"/>
      <c r="E32" s="8"/>
      <c r="F32" s="8"/>
      <c r="G32" s="5"/>
      <c r="H32" s="5"/>
      <c r="I32" s="5"/>
      <c r="J32" s="5"/>
      <c r="K32" s="5"/>
      <c r="L32" s="5"/>
      <c r="M32" s="5"/>
      <c r="N32" s="5">
        <f t="shared" si="0"/>
        <v>0</v>
      </c>
      <c r="R32" s="7"/>
      <c r="S32" s="11"/>
      <c r="T32" s="8"/>
    </row>
    <row r="33" spans="1:20" x14ac:dyDescent="0.2">
      <c r="A33" t="s">
        <v>7</v>
      </c>
      <c r="B33" s="8"/>
      <c r="C33" s="8"/>
      <c r="D33" s="8"/>
      <c r="E33" s="8"/>
      <c r="F33" s="8"/>
      <c r="G33" s="5"/>
      <c r="H33" s="5"/>
      <c r="I33" s="5"/>
      <c r="J33" s="5"/>
      <c r="K33" s="5"/>
      <c r="L33" s="5"/>
      <c r="M33" s="5"/>
      <c r="N33" s="5">
        <f t="shared" si="0"/>
        <v>0</v>
      </c>
      <c r="R33" s="7"/>
      <c r="S33" s="11"/>
      <c r="T33" s="8"/>
    </row>
    <row r="34" spans="1:20" x14ac:dyDescent="0.2">
      <c r="A34" t="s">
        <v>8</v>
      </c>
      <c r="B34" s="8">
        <v>2047.83</v>
      </c>
      <c r="C34" s="8">
        <v>2047.83</v>
      </c>
      <c r="D34" s="8">
        <v>2047.83</v>
      </c>
      <c r="E34" s="8">
        <v>2047.83</v>
      </c>
      <c r="F34" s="8">
        <v>2047.83</v>
      </c>
      <c r="G34" s="8">
        <v>2047.83</v>
      </c>
      <c r="H34" s="8">
        <v>2047.83</v>
      </c>
      <c r="I34" s="8">
        <v>2047.83</v>
      </c>
      <c r="J34" s="8">
        <v>2047.83</v>
      </c>
      <c r="K34" s="8">
        <v>2047.83</v>
      </c>
      <c r="L34" s="8">
        <v>2047.83</v>
      </c>
      <c r="M34" s="8">
        <v>2047.91</v>
      </c>
      <c r="N34" s="5">
        <f t="shared" si="0"/>
        <v>24574.040000000005</v>
      </c>
      <c r="R34" s="7"/>
      <c r="S34" s="11"/>
      <c r="T34" s="8"/>
    </row>
    <row r="35" spans="1:20" x14ac:dyDescent="0.2">
      <c r="A35" t="s">
        <v>9</v>
      </c>
      <c r="B35" s="8"/>
      <c r="C35" s="8"/>
      <c r="D35" s="8"/>
      <c r="E35" s="8"/>
      <c r="F35" s="8"/>
      <c r="G35" s="5"/>
      <c r="H35" s="5"/>
      <c r="I35" s="5"/>
      <c r="J35" s="5"/>
      <c r="K35" s="5"/>
      <c r="L35" s="5"/>
      <c r="M35" s="5"/>
      <c r="N35" s="5">
        <f t="shared" si="0"/>
        <v>0</v>
      </c>
      <c r="R35" s="7"/>
      <c r="S35" s="11"/>
      <c r="T35" s="8"/>
    </row>
    <row r="36" spans="1:20" x14ac:dyDescent="0.2">
      <c r="A36" t="s">
        <v>10</v>
      </c>
      <c r="B36" s="8"/>
      <c r="C36" s="8"/>
      <c r="D36" s="8"/>
      <c r="E36" s="8"/>
      <c r="F36" s="8"/>
      <c r="G36" s="5"/>
      <c r="H36" s="5"/>
      <c r="I36" s="5"/>
      <c r="J36" s="5"/>
      <c r="K36" s="5"/>
      <c r="L36" s="5"/>
      <c r="M36" s="5"/>
      <c r="N36" s="5">
        <f t="shared" si="0"/>
        <v>0</v>
      </c>
      <c r="R36" s="7"/>
      <c r="S36" s="11"/>
      <c r="T36" s="8"/>
    </row>
    <row r="37" spans="1:20" x14ac:dyDescent="0.2">
      <c r="A37" t="s">
        <v>11</v>
      </c>
      <c r="B37" s="8">
        <v>1176.7</v>
      </c>
      <c r="C37" s="8">
        <v>1176.7</v>
      </c>
      <c r="D37" s="8">
        <v>1176.7</v>
      </c>
      <c r="E37" s="8">
        <v>1176.7</v>
      </c>
      <c r="F37" s="8">
        <v>1176.7</v>
      </c>
      <c r="G37" s="5">
        <v>1176.7</v>
      </c>
      <c r="H37" s="5">
        <v>1176.7</v>
      </c>
      <c r="I37" s="5">
        <v>1176.7</v>
      </c>
      <c r="J37" s="5">
        <v>1176.7</v>
      </c>
      <c r="K37" s="5">
        <v>1176.7</v>
      </c>
      <c r="L37" s="5">
        <v>1176.7</v>
      </c>
      <c r="M37" s="5">
        <v>1176.75</v>
      </c>
      <c r="N37" s="5">
        <f t="shared" si="0"/>
        <v>14120.450000000003</v>
      </c>
      <c r="R37" s="7"/>
      <c r="S37" s="11"/>
      <c r="T37" s="8"/>
    </row>
    <row r="38" spans="1:20" x14ac:dyDescent="0.2">
      <c r="A38" t="s">
        <v>49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5">
        <f>SUM(B38:M38)</f>
        <v>0</v>
      </c>
      <c r="R38" s="7"/>
      <c r="S38" s="11"/>
      <c r="T38" s="8"/>
    </row>
    <row r="39" spans="1:20" x14ac:dyDescent="0.2">
      <c r="A39" t="s">
        <v>12</v>
      </c>
      <c r="B39" s="8">
        <v>3103.79</v>
      </c>
      <c r="C39" s="8">
        <v>3103.79</v>
      </c>
      <c r="D39" s="8">
        <v>3103.79</v>
      </c>
      <c r="E39" s="8">
        <v>3103.79</v>
      </c>
      <c r="F39" s="8">
        <v>3103.79</v>
      </c>
      <c r="G39" s="8">
        <v>3103.79</v>
      </c>
      <c r="H39" s="8">
        <v>3103.79</v>
      </c>
      <c r="I39" s="8">
        <v>3103.79</v>
      </c>
      <c r="J39" s="8">
        <v>3103.79</v>
      </c>
      <c r="K39" s="8">
        <v>3103.79</v>
      </c>
      <c r="L39" s="8">
        <v>3103.79</v>
      </c>
      <c r="M39" s="8">
        <v>3103.92</v>
      </c>
      <c r="N39" s="5">
        <f>SUM(B39:M39)</f>
        <v>37245.61</v>
      </c>
      <c r="R39" s="7"/>
      <c r="S39" s="11"/>
      <c r="T39" s="8"/>
    </row>
    <row r="40" spans="1:20" x14ac:dyDescent="0.2">
      <c r="A40" t="s">
        <v>13</v>
      </c>
      <c r="B40" s="5"/>
      <c r="C40" s="8"/>
      <c r="D40" s="8"/>
      <c r="E40" s="8"/>
      <c r="F40" s="8"/>
      <c r="G40" s="5"/>
      <c r="H40" s="5"/>
      <c r="I40" s="5"/>
      <c r="J40" s="5"/>
      <c r="K40" s="5"/>
      <c r="L40" s="5"/>
      <c r="M40" s="5"/>
      <c r="N40" s="5">
        <f t="shared" si="0"/>
        <v>0</v>
      </c>
      <c r="R40" s="7"/>
      <c r="S40" s="11"/>
      <c r="T40" s="8"/>
    </row>
    <row r="41" spans="1:20" x14ac:dyDescent="0.2">
      <c r="A41" t="s">
        <v>14</v>
      </c>
      <c r="B41" s="5"/>
      <c r="C41" s="8"/>
      <c r="D41" s="8"/>
      <c r="E41" s="8"/>
      <c r="F41" s="8"/>
      <c r="G41" s="5"/>
      <c r="H41" s="5"/>
      <c r="I41" s="5"/>
      <c r="J41" s="5"/>
      <c r="K41" s="5"/>
      <c r="L41" s="5"/>
      <c r="M41" s="5"/>
      <c r="N41" s="5">
        <f t="shared" si="0"/>
        <v>0</v>
      </c>
      <c r="R41" s="7"/>
      <c r="S41" s="11"/>
      <c r="T41" s="8"/>
    </row>
    <row r="42" spans="1:20" x14ac:dyDescent="0.2">
      <c r="A42" t="s">
        <v>50</v>
      </c>
      <c r="B42" s="5"/>
      <c r="C42" s="8"/>
      <c r="D42" s="8"/>
      <c r="E42" s="8"/>
      <c r="F42" s="8"/>
      <c r="G42" s="5"/>
      <c r="H42" s="5"/>
      <c r="I42" s="5"/>
      <c r="J42" s="5"/>
      <c r="K42" s="5"/>
      <c r="L42" s="5"/>
      <c r="M42" s="5"/>
      <c r="N42" s="5">
        <f t="shared" si="0"/>
        <v>0</v>
      </c>
      <c r="R42" s="7"/>
      <c r="S42" s="11"/>
      <c r="T42" s="8"/>
    </row>
    <row r="43" spans="1:20" x14ac:dyDescent="0.2">
      <c r="A43" t="s">
        <v>15</v>
      </c>
      <c r="B43" s="5"/>
      <c r="C43" s="8"/>
      <c r="D43" s="8"/>
      <c r="E43" s="8"/>
      <c r="F43" s="8"/>
      <c r="G43" s="5"/>
      <c r="H43" s="5"/>
      <c r="I43" s="5"/>
      <c r="J43" s="5"/>
      <c r="K43" s="5"/>
      <c r="L43" s="5"/>
      <c r="M43" s="5"/>
      <c r="N43" s="5">
        <f t="shared" si="0"/>
        <v>0</v>
      </c>
      <c r="R43" s="7"/>
      <c r="S43" s="11"/>
      <c r="T43" s="8"/>
    </row>
    <row r="44" spans="1:20" x14ac:dyDescent="0.2">
      <c r="A44" t="s">
        <v>51</v>
      </c>
      <c r="B44" s="5"/>
      <c r="C44" s="8"/>
      <c r="D44" s="8"/>
      <c r="E44" s="8"/>
      <c r="F44" s="8"/>
      <c r="G44" s="5"/>
      <c r="H44" s="5"/>
      <c r="I44" s="5"/>
      <c r="J44" s="5"/>
      <c r="K44" s="5"/>
      <c r="L44" s="5"/>
      <c r="M44" s="5"/>
      <c r="N44" s="5">
        <f t="shared" si="0"/>
        <v>0</v>
      </c>
      <c r="S44" s="11"/>
      <c r="T44" s="8"/>
    </row>
    <row r="45" spans="1:20" x14ac:dyDescent="0.2">
      <c r="A45" t="s">
        <v>16</v>
      </c>
      <c r="B45" s="5">
        <v>1759.51</v>
      </c>
      <c r="C45" s="8">
        <v>1759.51</v>
      </c>
      <c r="D45" s="8">
        <v>1759.51</v>
      </c>
      <c r="E45" s="8">
        <v>1759.51</v>
      </c>
      <c r="F45" s="8">
        <v>1759.51</v>
      </c>
      <c r="G45" s="8">
        <v>1759.51</v>
      </c>
      <c r="H45" s="8">
        <v>1759.51</v>
      </c>
      <c r="I45" s="8">
        <v>1759.51</v>
      </c>
      <c r="J45" s="8">
        <v>1759.51</v>
      </c>
      <c r="K45" s="8">
        <v>1759.51</v>
      </c>
      <c r="L45" s="8">
        <v>1759.51</v>
      </c>
      <c r="M45" s="8">
        <v>1759.58</v>
      </c>
      <c r="N45" s="5">
        <f t="shared" ref="N45:N50" si="1">SUM(B45:M45)</f>
        <v>21114.189999999995</v>
      </c>
      <c r="S45" s="11"/>
      <c r="T45" s="8"/>
    </row>
    <row r="46" spans="1:20" x14ac:dyDescent="0.2">
      <c r="A46" t="s">
        <v>52</v>
      </c>
      <c r="B46" s="5"/>
      <c r="C46" s="8"/>
      <c r="D46" s="8"/>
      <c r="E46" s="8"/>
      <c r="F46" s="8"/>
      <c r="G46" s="5"/>
      <c r="H46" s="5"/>
      <c r="I46" s="5"/>
      <c r="J46" s="5"/>
      <c r="K46" s="5"/>
      <c r="L46" s="5"/>
      <c r="M46" s="5"/>
      <c r="N46" s="5">
        <f t="shared" si="1"/>
        <v>0</v>
      </c>
      <c r="S46" s="11"/>
      <c r="T46" s="9"/>
    </row>
    <row r="47" spans="1:20" x14ac:dyDescent="0.2">
      <c r="A47" t="s">
        <v>17</v>
      </c>
      <c r="B47" s="5">
        <v>7242.61</v>
      </c>
      <c r="C47" s="8">
        <v>7242.61</v>
      </c>
      <c r="D47" s="8">
        <v>7242.61</v>
      </c>
      <c r="E47" s="8">
        <v>7242.61</v>
      </c>
      <c r="F47" s="8">
        <v>7242.61</v>
      </c>
      <c r="G47" s="8">
        <v>7242.61</v>
      </c>
      <c r="H47" s="8">
        <v>7242.61</v>
      </c>
      <c r="I47" s="8">
        <v>7242.61</v>
      </c>
      <c r="J47" s="8">
        <v>7242.61</v>
      </c>
      <c r="K47" s="8">
        <v>7242.61</v>
      </c>
      <c r="L47" s="8">
        <v>7242.61</v>
      </c>
      <c r="M47" s="8">
        <v>7242.9</v>
      </c>
      <c r="N47" s="5">
        <f t="shared" si="1"/>
        <v>86911.609999999986</v>
      </c>
      <c r="S47" s="11"/>
      <c r="T47" s="9"/>
    </row>
    <row r="48" spans="1:20" x14ac:dyDescent="0.2">
      <c r="A48" t="s">
        <v>18</v>
      </c>
      <c r="B48" s="5">
        <v>1350.43</v>
      </c>
      <c r="C48" s="8">
        <v>1350.43</v>
      </c>
      <c r="D48" s="8">
        <v>1350.43</v>
      </c>
      <c r="E48" s="8">
        <v>1350.43</v>
      </c>
      <c r="F48" s="8">
        <v>1350.43</v>
      </c>
      <c r="G48" s="8">
        <v>1350.43</v>
      </c>
      <c r="H48" s="8">
        <v>1350.43</v>
      </c>
      <c r="I48" s="8">
        <v>1350.43</v>
      </c>
      <c r="J48" s="8">
        <v>1350.43</v>
      </c>
      <c r="K48" s="8">
        <v>1350.43</v>
      </c>
      <c r="L48" s="8">
        <v>1350.43</v>
      </c>
      <c r="M48" s="8">
        <v>1350.48</v>
      </c>
      <c r="N48" s="5">
        <f t="shared" si="1"/>
        <v>16205.210000000001</v>
      </c>
      <c r="S48" s="11"/>
      <c r="T48" s="9"/>
    </row>
    <row r="49" spans="1:20" x14ac:dyDescent="0.2">
      <c r="A49" t="s">
        <v>19</v>
      </c>
      <c r="B49" s="5">
        <v>1467.49</v>
      </c>
      <c r="C49" s="8">
        <v>1467.49</v>
      </c>
      <c r="D49" s="8">
        <v>1467.49</v>
      </c>
      <c r="E49" s="8">
        <v>1467.49</v>
      </c>
      <c r="F49" s="8">
        <v>1467.49</v>
      </c>
      <c r="G49" s="8">
        <v>1467.49</v>
      </c>
      <c r="H49" s="8">
        <v>1467.49</v>
      </c>
      <c r="I49" s="8">
        <v>1467.49</v>
      </c>
      <c r="J49" s="8">
        <v>1467.49</v>
      </c>
      <c r="K49" s="8">
        <v>1467.49</v>
      </c>
      <c r="L49" s="8">
        <v>1467.49</v>
      </c>
      <c r="M49" s="8">
        <v>1467.55</v>
      </c>
      <c r="N49" s="5">
        <f t="shared" si="1"/>
        <v>17609.939999999999</v>
      </c>
      <c r="S49" s="11"/>
      <c r="T49" s="9"/>
    </row>
    <row r="50" spans="1:20" x14ac:dyDescent="0.2">
      <c r="A50" t="s">
        <v>53</v>
      </c>
      <c r="B50" s="5"/>
      <c r="C50" s="8"/>
      <c r="D50" s="8"/>
      <c r="E50" s="8"/>
      <c r="F50" s="8"/>
      <c r="G50" s="5"/>
      <c r="H50" s="5"/>
      <c r="I50" s="5"/>
      <c r="J50" s="5"/>
      <c r="K50" s="5"/>
      <c r="L50" s="5"/>
      <c r="M50" s="5"/>
      <c r="N50" s="5">
        <f t="shared" si="1"/>
        <v>0</v>
      </c>
      <c r="S50" s="11"/>
      <c r="T50" s="9"/>
    </row>
    <row r="51" spans="1:20" x14ac:dyDescent="0.2">
      <c r="A51" t="s">
        <v>54</v>
      </c>
      <c r="B51" s="5"/>
      <c r="C51" s="8"/>
      <c r="D51" s="8"/>
      <c r="E51" s="8"/>
      <c r="F51" s="8"/>
      <c r="G51" s="5"/>
      <c r="H51" s="5"/>
      <c r="I51" s="5"/>
      <c r="J51" s="5"/>
      <c r="K51" s="5"/>
      <c r="L51" s="5"/>
      <c r="M51" s="5"/>
      <c r="N51" s="5">
        <f t="shared" si="0"/>
        <v>0</v>
      </c>
    </row>
    <row r="52" spans="1:20" x14ac:dyDescent="0.2">
      <c r="A52" t="s">
        <v>55</v>
      </c>
      <c r="B52" s="5"/>
      <c r="C52" s="8"/>
      <c r="D52" s="8"/>
      <c r="E52" s="8"/>
      <c r="F52" s="8"/>
      <c r="G52" s="5"/>
      <c r="H52" s="5"/>
      <c r="I52" s="5"/>
      <c r="J52" s="5"/>
      <c r="K52" s="5"/>
      <c r="L52" s="5"/>
      <c r="M52" s="5"/>
      <c r="N52" s="5">
        <f t="shared" si="0"/>
        <v>0</v>
      </c>
    </row>
    <row r="53" spans="1:20" x14ac:dyDescent="0.2">
      <c r="A53" t="s">
        <v>20</v>
      </c>
      <c r="B53" s="5"/>
      <c r="C53" s="8"/>
      <c r="D53" s="8"/>
      <c r="E53" s="8"/>
      <c r="F53" s="8"/>
      <c r="G53" s="5"/>
      <c r="H53" s="5"/>
      <c r="I53" s="5"/>
      <c r="J53" s="5"/>
      <c r="K53" s="5"/>
      <c r="L53" s="5"/>
      <c r="M53" s="5"/>
      <c r="N53" s="5">
        <f t="shared" si="0"/>
        <v>0</v>
      </c>
    </row>
    <row r="54" spans="1:20" x14ac:dyDescent="0.2">
      <c r="A54" t="s">
        <v>21</v>
      </c>
      <c r="B54" s="5">
        <v>2148.87</v>
      </c>
      <c r="C54" s="8">
        <v>2148.87</v>
      </c>
      <c r="D54" s="8">
        <v>2148.87</v>
      </c>
      <c r="E54" s="8">
        <v>2148.87</v>
      </c>
      <c r="F54" s="8">
        <v>2148.87</v>
      </c>
      <c r="G54" s="8">
        <v>2148.87</v>
      </c>
      <c r="H54" s="8">
        <v>2148.87</v>
      </c>
      <c r="I54" s="8">
        <v>2148.87</v>
      </c>
      <c r="J54" s="8">
        <v>2148.87</v>
      </c>
      <c r="K54" s="8">
        <v>2148.87</v>
      </c>
      <c r="L54" s="8">
        <v>2148.87</v>
      </c>
      <c r="M54" s="8">
        <v>2148.96</v>
      </c>
      <c r="N54" s="5">
        <f>SUM(B54:M54)</f>
        <v>25786.529999999992</v>
      </c>
    </row>
    <row r="55" spans="1:20" x14ac:dyDescent="0.2">
      <c r="A55" t="s">
        <v>22</v>
      </c>
      <c r="B55" s="5">
        <v>1983.76</v>
      </c>
      <c r="C55" s="8">
        <v>1983.76</v>
      </c>
      <c r="D55" s="8">
        <v>1983.76</v>
      </c>
      <c r="E55" s="8">
        <v>1983.76</v>
      </c>
      <c r="F55" s="8">
        <v>1983.76</v>
      </c>
      <c r="G55" s="8">
        <v>1983.76</v>
      </c>
      <c r="H55" s="8">
        <v>1983.76</v>
      </c>
      <c r="I55" s="8">
        <v>1983.76</v>
      </c>
      <c r="J55" s="8">
        <v>1983.76</v>
      </c>
      <c r="K55" s="8">
        <v>1983.76</v>
      </c>
      <c r="L55" s="8">
        <v>1983.76</v>
      </c>
      <c r="M55" s="8">
        <v>1983.84</v>
      </c>
      <c r="N55" s="5">
        <f>SUM(B55:M55)</f>
        <v>23805.199999999997</v>
      </c>
    </row>
    <row r="56" spans="1:20" x14ac:dyDescent="0.2">
      <c r="A56" t="s">
        <v>56</v>
      </c>
      <c r="B56" s="5"/>
      <c r="C56" s="8"/>
      <c r="D56" s="8"/>
      <c r="E56" s="8"/>
      <c r="F56" s="8"/>
      <c r="G56" s="5"/>
      <c r="H56" s="5"/>
      <c r="I56" s="5"/>
      <c r="J56" s="5"/>
      <c r="K56" s="5"/>
      <c r="L56" s="5"/>
      <c r="M56" s="5"/>
      <c r="N56" s="5">
        <f t="shared" si="0"/>
        <v>0</v>
      </c>
    </row>
    <row r="57" spans="1:20" x14ac:dyDescent="0.2">
      <c r="A57" t="s">
        <v>23</v>
      </c>
      <c r="B57" s="5"/>
      <c r="C57" s="8"/>
      <c r="D57" s="8"/>
      <c r="E57" s="8"/>
      <c r="F57" s="8"/>
      <c r="G57" s="5"/>
      <c r="H57" s="5"/>
      <c r="I57" s="5"/>
      <c r="J57" s="5"/>
      <c r="K57" s="5"/>
      <c r="L57" s="5"/>
      <c r="M57" s="5"/>
      <c r="N57" s="5">
        <f t="shared" si="0"/>
        <v>0</v>
      </c>
    </row>
    <row r="58" spans="1:20" x14ac:dyDescent="0.2">
      <c r="A58" t="s">
        <v>24</v>
      </c>
      <c r="B58" s="5"/>
      <c r="C58" s="8"/>
      <c r="D58" s="8"/>
      <c r="E58" s="8"/>
      <c r="F58" s="8"/>
      <c r="G58" s="5"/>
      <c r="H58" s="5"/>
      <c r="I58" s="5"/>
      <c r="J58" s="5"/>
      <c r="K58" s="5"/>
      <c r="L58" s="5"/>
      <c r="M58" s="5"/>
      <c r="N58" s="5">
        <f t="shared" si="0"/>
        <v>0</v>
      </c>
    </row>
    <row r="59" spans="1:20" x14ac:dyDescent="0.2">
      <c r="A59" t="s">
        <v>57</v>
      </c>
      <c r="B59" s="5"/>
      <c r="C59" s="8"/>
      <c r="D59" s="8"/>
      <c r="E59" s="8"/>
      <c r="F59" s="8"/>
      <c r="G59" s="5"/>
      <c r="H59" s="5"/>
      <c r="I59" s="5"/>
      <c r="J59" s="5"/>
      <c r="K59" s="5"/>
      <c r="L59" s="5"/>
      <c r="M59" s="5"/>
      <c r="N59" s="5">
        <f t="shared" si="0"/>
        <v>0</v>
      </c>
    </row>
    <row r="60" spans="1:20" x14ac:dyDescent="0.2">
      <c r="A60" t="s">
        <v>58</v>
      </c>
      <c r="B60" s="5"/>
      <c r="C60" s="8"/>
      <c r="D60" s="8"/>
      <c r="E60" s="8"/>
      <c r="F60" s="8"/>
      <c r="G60" s="5"/>
      <c r="H60" s="5"/>
      <c r="I60" s="5"/>
      <c r="J60" s="5"/>
      <c r="K60" s="5"/>
      <c r="L60" s="5"/>
      <c r="M60" s="5"/>
      <c r="N60" s="5">
        <f t="shared" si="0"/>
        <v>0</v>
      </c>
    </row>
    <row r="61" spans="1:20" x14ac:dyDescent="0.2">
      <c r="A61" t="s">
        <v>59</v>
      </c>
      <c r="B61" s="5"/>
      <c r="C61" s="8"/>
      <c r="D61" s="8"/>
      <c r="E61" s="8"/>
      <c r="F61" s="8"/>
      <c r="G61" s="5"/>
      <c r="H61" s="5"/>
      <c r="I61" s="5"/>
      <c r="J61" s="5"/>
      <c r="K61" s="5"/>
      <c r="L61" s="5"/>
      <c r="M61" s="5"/>
      <c r="N61" s="5">
        <f t="shared" si="0"/>
        <v>0</v>
      </c>
    </row>
    <row r="62" spans="1:20" x14ac:dyDescent="0.2">
      <c r="A62" t="s">
        <v>25</v>
      </c>
      <c r="B62" s="5"/>
      <c r="C62" s="8"/>
      <c r="D62" s="8"/>
      <c r="E62" s="8"/>
      <c r="F62" s="8"/>
      <c r="G62" s="5"/>
      <c r="H62" s="5"/>
      <c r="I62" s="5"/>
      <c r="J62" s="5"/>
      <c r="K62" s="5"/>
      <c r="L62" s="5"/>
      <c r="M62" s="5"/>
      <c r="N62" s="5">
        <f t="shared" si="0"/>
        <v>0</v>
      </c>
    </row>
    <row r="63" spans="1:20" x14ac:dyDescent="0.2">
      <c r="A63" t="s">
        <v>60</v>
      </c>
      <c r="B63" s="5"/>
      <c r="C63" s="8"/>
      <c r="D63" s="8"/>
      <c r="E63" s="8"/>
      <c r="F63" s="8"/>
      <c r="G63" s="5"/>
      <c r="H63" s="5"/>
      <c r="I63" s="5"/>
      <c r="J63" s="5"/>
      <c r="K63" s="5"/>
      <c r="L63" s="5"/>
      <c r="M63" s="5"/>
      <c r="N63" s="5">
        <f t="shared" si="0"/>
        <v>0</v>
      </c>
    </row>
    <row r="64" spans="1:20" x14ac:dyDescent="0.2">
      <c r="A64" t="s">
        <v>61</v>
      </c>
      <c r="B64" s="5"/>
      <c r="C64" s="8"/>
      <c r="D64" s="8"/>
      <c r="E64" s="8"/>
      <c r="F64" s="8"/>
      <c r="G64" s="5"/>
      <c r="H64" s="5"/>
      <c r="I64" s="5"/>
      <c r="J64" s="5"/>
      <c r="K64" s="5"/>
      <c r="L64" s="5"/>
      <c r="M64" s="5"/>
      <c r="N64" s="5">
        <f t="shared" si="0"/>
        <v>0</v>
      </c>
    </row>
    <row r="65" spans="1:14" x14ac:dyDescent="0.2">
      <c r="A65" t="s">
        <v>62</v>
      </c>
      <c r="B65" s="5"/>
      <c r="C65" s="8"/>
      <c r="D65" s="8"/>
      <c r="E65" s="8"/>
      <c r="F65" s="8"/>
      <c r="G65" s="5"/>
      <c r="H65" s="5"/>
      <c r="I65" s="5"/>
      <c r="J65" s="5"/>
      <c r="K65" s="5"/>
      <c r="L65" s="5"/>
      <c r="M65" s="5"/>
      <c r="N65" s="5">
        <f t="shared" si="0"/>
        <v>0</v>
      </c>
    </row>
    <row r="66" spans="1:14" x14ac:dyDescent="0.2">
      <c r="A66" t="s">
        <v>26</v>
      </c>
      <c r="B66" s="5"/>
      <c r="C66" s="8"/>
      <c r="D66" s="8"/>
      <c r="E66" s="8"/>
      <c r="F66" s="8"/>
      <c r="G66" s="5"/>
      <c r="H66" s="5"/>
      <c r="I66" s="5"/>
      <c r="J66" s="5"/>
      <c r="K66" s="5"/>
      <c r="L66" s="5"/>
      <c r="M66" s="5"/>
      <c r="N66" s="5">
        <f t="shared" si="0"/>
        <v>0</v>
      </c>
    </row>
    <row r="67" spans="1:14" x14ac:dyDescent="0.2">
      <c r="A67" t="s">
        <v>63</v>
      </c>
      <c r="B67" s="5"/>
      <c r="C67" s="8"/>
      <c r="D67" s="8"/>
      <c r="E67" s="8"/>
      <c r="F67" s="8"/>
      <c r="G67" s="5"/>
      <c r="H67" s="5"/>
      <c r="I67" s="5"/>
      <c r="J67" s="5"/>
      <c r="K67" s="5"/>
      <c r="L67" s="5"/>
      <c r="M67" s="5"/>
      <c r="N67" s="5">
        <f t="shared" si="0"/>
        <v>0</v>
      </c>
    </row>
    <row r="68" spans="1:14" x14ac:dyDescent="0.2">
      <c r="A68" t="s">
        <v>64</v>
      </c>
      <c r="B68" s="5"/>
      <c r="C68" s="8"/>
      <c r="D68" s="8"/>
      <c r="E68" s="8"/>
      <c r="F68" s="8"/>
      <c r="G68" s="5"/>
      <c r="H68" s="5"/>
      <c r="I68" s="5"/>
      <c r="J68" s="5"/>
      <c r="K68" s="5"/>
      <c r="L68" s="5"/>
      <c r="M68" s="5"/>
      <c r="N68" s="5">
        <f t="shared" si="0"/>
        <v>0</v>
      </c>
    </row>
    <row r="69" spans="1:14" x14ac:dyDescent="0.2">
      <c r="A69" t="s">
        <v>65</v>
      </c>
      <c r="B69" s="5"/>
      <c r="C69" s="8"/>
      <c r="D69" s="8"/>
      <c r="E69" s="8"/>
      <c r="F69" s="8"/>
      <c r="G69" s="5"/>
      <c r="H69" s="5"/>
      <c r="I69" s="5"/>
      <c r="J69" s="5"/>
      <c r="K69" s="5"/>
      <c r="L69" s="5"/>
      <c r="M69" s="5"/>
      <c r="N69" s="5">
        <f t="shared" si="0"/>
        <v>0</v>
      </c>
    </row>
    <row r="70" spans="1:14" x14ac:dyDescent="0.2">
      <c r="A70" t="s">
        <v>66</v>
      </c>
      <c r="B70" s="5"/>
      <c r="C70" s="8"/>
      <c r="D70" s="8"/>
      <c r="E70" s="8"/>
      <c r="F70" s="8"/>
      <c r="G70" s="5"/>
      <c r="H70" s="5"/>
      <c r="I70" s="5"/>
      <c r="J70" s="5"/>
      <c r="K70" s="5"/>
      <c r="L70" s="5"/>
      <c r="M70" s="5"/>
      <c r="N70" s="5">
        <f t="shared" si="0"/>
        <v>0</v>
      </c>
    </row>
    <row r="71" spans="1:14" x14ac:dyDescent="0.2">
      <c r="A71" t="s">
        <v>67</v>
      </c>
      <c r="B71" s="5"/>
      <c r="C71" s="8"/>
      <c r="D71" s="8"/>
      <c r="E71" s="8"/>
      <c r="F71" s="8"/>
      <c r="G71" s="5"/>
      <c r="H71" s="5"/>
      <c r="I71" s="5"/>
      <c r="J71" s="5"/>
      <c r="K71" s="5"/>
      <c r="L71" s="5"/>
      <c r="M71" s="5"/>
      <c r="N71" s="5">
        <f t="shared" si="0"/>
        <v>0</v>
      </c>
    </row>
    <row r="72" spans="1:14" x14ac:dyDescent="0.2">
      <c r="A72" t="s">
        <v>68</v>
      </c>
      <c r="B72" s="5"/>
      <c r="C72" s="8"/>
      <c r="D72" s="8"/>
      <c r="E72" s="8"/>
      <c r="F72" s="8"/>
      <c r="G72" s="5"/>
      <c r="H72" s="5"/>
      <c r="I72" s="5"/>
      <c r="J72" s="5"/>
      <c r="K72" s="5"/>
      <c r="L72" s="5"/>
      <c r="M72" s="5"/>
      <c r="N72" s="5">
        <f t="shared" si="0"/>
        <v>0</v>
      </c>
    </row>
    <row r="73" spans="1:14" x14ac:dyDescent="0.2">
      <c r="A73" t="s">
        <v>69</v>
      </c>
      <c r="B73" s="5"/>
      <c r="C73" s="8"/>
      <c r="D73" s="8"/>
      <c r="E73" s="8"/>
      <c r="F73" s="8"/>
      <c r="G73" s="5"/>
      <c r="H73" s="5"/>
      <c r="I73" s="5"/>
      <c r="J73" s="5"/>
      <c r="K73" s="5"/>
      <c r="L73" s="5"/>
      <c r="M73" s="5"/>
      <c r="N73" s="5">
        <f t="shared" si="0"/>
        <v>0</v>
      </c>
    </row>
    <row r="74" spans="1:14" x14ac:dyDescent="0.2">
      <c r="A74" t="s">
        <v>70</v>
      </c>
      <c r="B74" s="5"/>
      <c r="C74" s="8"/>
      <c r="D74" s="8"/>
      <c r="E74" s="8"/>
      <c r="F74" s="8"/>
      <c r="G74" s="5"/>
      <c r="H74" s="5"/>
      <c r="I74" s="5"/>
      <c r="J74" s="5"/>
      <c r="K74" s="5"/>
      <c r="L74" s="5"/>
      <c r="M74" s="5"/>
      <c r="N74" s="5">
        <f t="shared" si="0"/>
        <v>0</v>
      </c>
    </row>
    <row r="75" spans="1:14" x14ac:dyDescent="0.2">
      <c r="A75" t="s">
        <v>27</v>
      </c>
      <c r="B75" s="5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5">
        <f>SUM(B75:M75)</f>
        <v>0</v>
      </c>
    </row>
    <row r="76" spans="1:14" x14ac:dyDescent="0.2">
      <c r="A76" t="s">
        <v>71</v>
      </c>
      <c r="B76" s="5"/>
      <c r="C76" s="8"/>
      <c r="D76" s="8"/>
      <c r="E76" s="8"/>
      <c r="F76" s="8"/>
      <c r="G76" s="5"/>
      <c r="H76" s="5"/>
      <c r="I76" s="5"/>
      <c r="J76" s="5"/>
      <c r="K76" s="5"/>
      <c r="L76" s="5"/>
      <c r="M76" s="5"/>
      <c r="N76" s="5">
        <f t="shared" si="0"/>
        <v>0</v>
      </c>
    </row>
    <row r="77" spans="1:14" x14ac:dyDescent="0.2">
      <c r="A77" t="s">
        <v>28</v>
      </c>
      <c r="B77" s="5">
        <v>2737.84</v>
      </c>
      <c r="C77" s="8">
        <v>2737.84</v>
      </c>
      <c r="D77" s="8">
        <v>2737.84</v>
      </c>
      <c r="E77" s="8">
        <v>2737.84</v>
      </c>
      <c r="F77" s="8">
        <v>2737.84</v>
      </c>
      <c r="G77" s="8">
        <v>2737.84</v>
      </c>
      <c r="H77" s="8">
        <v>2737.84</v>
      </c>
      <c r="I77" s="8">
        <v>2737.84</v>
      </c>
      <c r="J77" s="8">
        <v>2737.84</v>
      </c>
      <c r="K77" s="8">
        <v>2737.84</v>
      </c>
      <c r="L77" s="8">
        <v>2737.84</v>
      </c>
      <c r="M77" s="8">
        <v>2737.95</v>
      </c>
      <c r="N77" s="5">
        <f t="shared" si="0"/>
        <v>32854.19</v>
      </c>
    </row>
    <row r="78" spans="1:14" x14ac:dyDescent="0.2">
      <c r="A78" t="s">
        <v>29</v>
      </c>
      <c r="B78" s="5">
        <v>6007.98</v>
      </c>
      <c r="C78" s="8">
        <v>6007.98</v>
      </c>
      <c r="D78" s="8">
        <v>6007.98</v>
      </c>
      <c r="E78" s="8">
        <v>6007.98</v>
      </c>
      <c r="F78" s="8">
        <v>6007.98</v>
      </c>
      <c r="G78" s="8">
        <v>6007.98</v>
      </c>
      <c r="H78" s="8">
        <v>6007.98</v>
      </c>
      <c r="I78" s="8">
        <v>6007.98</v>
      </c>
      <c r="J78" s="8">
        <v>6007.98</v>
      </c>
      <c r="K78" s="8">
        <v>6007.98</v>
      </c>
      <c r="L78" s="8">
        <v>6007.98</v>
      </c>
      <c r="M78" s="8">
        <v>6008.22</v>
      </c>
      <c r="N78" s="5">
        <f t="shared" si="0"/>
        <v>72095.999999999985</v>
      </c>
    </row>
    <row r="79" spans="1:14" x14ac:dyDescent="0.2">
      <c r="A79" t="s">
        <v>72</v>
      </c>
      <c r="B79" s="5"/>
      <c r="C79" s="8"/>
      <c r="D79" s="8"/>
      <c r="E79" s="8"/>
      <c r="F79" s="8"/>
      <c r="G79" s="5"/>
      <c r="H79" s="5"/>
      <c r="I79" s="5"/>
      <c r="J79" s="5"/>
      <c r="K79" s="5"/>
      <c r="L79" s="5"/>
      <c r="M79" s="5"/>
      <c r="N79" s="5">
        <f t="shared" si="0"/>
        <v>0</v>
      </c>
    </row>
    <row r="80" spans="1:14" x14ac:dyDescent="0.2">
      <c r="A80" t="s">
        <v>73</v>
      </c>
      <c r="B80" s="5">
        <v>3814.75</v>
      </c>
      <c r="C80" s="8">
        <v>3814.75</v>
      </c>
      <c r="D80" s="8">
        <v>3814.75</v>
      </c>
      <c r="E80" s="8">
        <v>3814.75</v>
      </c>
      <c r="F80" s="8">
        <v>3814.75</v>
      </c>
      <c r="G80" s="5">
        <v>3814.75</v>
      </c>
      <c r="H80" s="5">
        <v>3814.75</v>
      </c>
      <c r="I80" s="5">
        <v>3814.75</v>
      </c>
      <c r="J80" s="5">
        <v>3814.75</v>
      </c>
      <c r="K80" s="5">
        <v>3814.75</v>
      </c>
      <c r="L80" s="5">
        <v>3814.75</v>
      </c>
      <c r="M80" s="5">
        <v>3814.9</v>
      </c>
      <c r="N80" s="5">
        <f t="shared" si="0"/>
        <v>45777.15</v>
      </c>
    </row>
    <row r="81" spans="1:14" x14ac:dyDescent="0.2">
      <c r="A81" t="s">
        <v>74</v>
      </c>
      <c r="B81" s="5"/>
      <c r="C81" s="8"/>
      <c r="D81" s="8"/>
      <c r="E81" s="8"/>
      <c r="F81" s="8"/>
      <c r="G81" s="5"/>
      <c r="H81" s="5"/>
      <c r="I81" s="5"/>
      <c r="J81" s="5"/>
      <c r="K81" s="5"/>
      <c r="L81" s="5"/>
      <c r="M81" s="5"/>
      <c r="N81" s="5">
        <f>SUM(B81:M81)</f>
        <v>0</v>
      </c>
    </row>
    <row r="82" spans="1:14" x14ac:dyDescent="0.2">
      <c r="A82" t="s">
        <v>30</v>
      </c>
      <c r="B82" s="5">
        <v>2943.61</v>
      </c>
      <c r="C82" s="8">
        <v>2943.61</v>
      </c>
      <c r="D82" s="8">
        <v>2943.61</v>
      </c>
      <c r="E82" s="8">
        <v>2943.61</v>
      </c>
      <c r="F82" s="8">
        <v>2943.61</v>
      </c>
      <c r="G82" s="5">
        <v>2943.61</v>
      </c>
      <c r="H82" s="5">
        <v>2943.61</v>
      </c>
      <c r="I82" s="5">
        <v>2943.61</v>
      </c>
      <c r="J82" s="5">
        <v>2943.61</v>
      </c>
      <c r="K82" s="5">
        <v>2943.61</v>
      </c>
      <c r="L82" s="5">
        <v>2943.61</v>
      </c>
      <c r="M82" s="5">
        <v>2943.74</v>
      </c>
      <c r="N82" s="5">
        <f>SUM(B82:M82)</f>
        <v>35323.450000000004</v>
      </c>
    </row>
    <row r="83" spans="1:14" x14ac:dyDescent="0.2">
      <c r="A83" t="s">
        <v>1</v>
      </c>
    </row>
    <row r="84" spans="1:14" x14ac:dyDescent="0.2">
      <c r="A84" t="s">
        <v>31</v>
      </c>
      <c r="B84" s="5">
        <f t="shared" ref="B84:M84" si="2">SUM(B16:B82)</f>
        <v>49413</v>
      </c>
      <c r="C84" s="5">
        <f t="shared" si="2"/>
        <v>49413</v>
      </c>
      <c r="D84" s="5">
        <f t="shared" si="2"/>
        <v>49413</v>
      </c>
      <c r="E84" s="5">
        <f t="shared" si="2"/>
        <v>49413</v>
      </c>
      <c r="F84" s="5">
        <f t="shared" si="2"/>
        <v>49413</v>
      </c>
      <c r="G84" s="5">
        <f t="shared" si="2"/>
        <v>49413</v>
      </c>
      <c r="H84" s="5">
        <f t="shared" si="2"/>
        <v>49413</v>
      </c>
      <c r="I84" s="5">
        <f t="shared" si="2"/>
        <v>49413</v>
      </c>
      <c r="J84" s="5">
        <f t="shared" si="2"/>
        <v>49413</v>
      </c>
      <c r="K84" s="5">
        <f t="shared" si="2"/>
        <v>49413</v>
      </c>
      <c r="L84" s="5">
        <f t="shared" si="2"/>
        <v>49413</v>
      </c>
      <c r="M84" s="5">
        <f t="shared" si="2"/>
        <v>49414.999999999993</v>
      </c>
      <c r="N84" s="5">
        <f>SUM(B84:M84)</f>
        <v>592958</v>
      </c>
    </row>
    <row r="92" spans="1:14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4" x14ac:dyDescent="0.2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4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4" x14ac:dyDescent="0.2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4" x14ac:dyDescent="0.2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x14ac:dyDescent="0.2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mergeCells count="5">
    <mergeCell ref="A9:N9"/>
    <mergeCell ref="A5:N5"/>
    <mergeCell ref="A6:N6"/>
    <mergeCell ref="A7:N7"/>
    <mergeCell ref="A8:N8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3"/>
  </sheetPr>
  <dimension ref="A1:S230"/>
  <sheetViews>
    <sheetView workbookViewId="0">
      <pane ySplit="13" topLeftCell="A14" activePane="bottomLeft" state="frozen"/>
      <selection pane="bottomLeft" activeCell="B16" sqref="B16:M82"/>
    </sheetView>
  </sheetViews>
  <sheetFormatPr defaultRowHeight="12.75" x14ac:dyDescent="0.2"/>
  <cols>
    <col min="1" max="1" width="16.1640625" customWidth="1"/>
    <col min="5" max="5" width="9.1640625" bestFit="1" customWidth="1"/>
    <col min="14" max="14" width="10.1640625" bestFit="1" customWidth="1"/>
  </cols>
  <sheetData>
    <row r="1" spans="1:14" x14ac:dyDescent="0.2">
      <c r="A1" t="str">
        <f>'SFY 20-21'!A1</f>
        <v>VALIDATED TAX RECEIPTS DATA FOR: JULY 2020 thru June 2021</v>
      </c>
      <c r="N1" t="s">
        <v>75</v>
      </c>
    </row>
    <row r="2" spans="1:14" x14ac:dyDescent="0.2">
      <c r="D2" s="6"/>
      <c r="E2" s="6"/>
      <c r="F2" s="6"/>
      <c r="G2" s="6"/>
      <c r="H2" s="6"/>
    </row>
    <row r="3" spans="1:14" x14ac:dyDescent="0.2">
      <c r="A3" s="27" t="s">
        <v>76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x14ac:dyDescent="0.2">
      <c r="A4" s="27" t="s">
        <v>77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x14ac:dyDescent="0.2">
      <c r="A5" s="27" t="s">
        <v>35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">
      <c r="A6" s="27" t="s">
        <v>36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23.25" customHeight="1" x14ac:dyDescent="0.2">
      <c r="A7" s="27" t="s">
        <v>78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idden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idden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idden="1" x14ac:dyDescent="0.2"/>
    <row r="12" spans="1:14" hidden="1" x14ac:dyDescent="0.2"/>
    <row r="13" spans="1:14" x14ac:dyDescent="0.2">
      <c r="B13" s="1">
        <f>'Half-Cent to County before'!B13</f>
        <v>44013</v>
      </c>
      <c r="C13" s="1">
        <f>'Half-Cent to County before'!C13</f>
        <v>44044</v>
      </c>
      <c r="D13" s="1">
        <f>'Half-Cent to County before'!D13</f>
        <v>44075</v>
      </c>
      <c r="E13" s="1">
        <f>'Half-Cent to County before'!E13</f>
        <v>44105</v>
      </c>
      <c r="F13" s="1">
        <f>'Half-Cent to County before'!F13</f>
        <v>44136</v>
      </c>
      <c r="G13" s="1">
        <f>'Half-Cent to County before'!G13</f>
        <v>44166</v>
      </c>
      <c r="H13" s="1">
        <f>'Half-Cent to County before'!H13</f>
        <v>44197</v>
      </c>
      <c r="I13" s="1">
        <f>'Half-Cent to County before'!I13</f>
        <v>44228</v>
      </c>
      <c r="J13" s="1">
        <f>'Half-Cent to County before'!J13</f>
        <v>44256</v>
      </c>
      <c r="K13" s="1">
        <f>'Half-Cent to County before'!K13</f>
        <v>44287</v>
      </c>
      <c r="L13" s="1">
        <f>'Half-Cent to County before'!L13</f>
        <v>44317</v>
      </c>
      <c r="M13" s="1">
        <f>'Half-Cent to County before'!M13</f>
        <v>44348</v>
      </c>
      <c r="N13" s="1" t="str">
        <f>'Half-Cent to County before'!N13</f>
        <v>SFY20-21</v>
      </c>
    </row>
    <row r="14" spans="1:14" x14ac:dyDescent="0.2">
      <c r="A14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">
      <c r="A15" t="s">
        <v>1</v>
      </c>
    </row>
    <row r="16" spans="1:14" x14ac:dyDescent="0.2">
      <c r="A16" t="s">
        <v>38</v>
      </c>
      <c r="B16" s="8"/>
      <c r="C16" s="8"/>
      <c r="D16" s="8"/>
      <c r="E16" s="8"/>
      <c r="F16" s="8"/>
      <c r="G16" s="5"/>
      <c r="H16" s="5"/>
      <c r="I16" s="5"/>
      <c r="J16" s="5"/>
      <c r="K16" s="5"/>
      <c r="L16" s="26"/>
      <c r="M16" s="5"/>
      <c r="N16" s="5">
        <f t="shared" ref="N16:N79" si="0">SUM(B16:M16)</f>
        <v>0</v>
      </c>
    </row>
    <row r="17" spans="1:19" x14ac:dyDescent="0.2">
      <c r="A17" t="s">
        <v>39</v>
      </c>
      <c r="B17" s="8">
        <v>45961.279999999999</v>
      </c>
      <c r="C17" s="8">
        <v>44580.28</v>
      </c>
      <c r="D17" s="8">
        <v>46171.58</v>
      </c>
      <c r="E17" s="8">
        <v>43456.55</v>
      </c>
      <c r="F17" s="8">
        <v>47006.94</v>
      </c>
      <c r="G17" s="18">
        <v>47019.29</v>
      </c>
      <c r="H17" s="18">
        <v>45026.53</v>
      </c>
      <c r="I17" s="18">
        <v>47161.75</v>
      </c>
      <c r="J17" s="18">
        <v>46041.88</v>
      </c>
      <c r="K17" s="18">
        <v>44226.73</v>
      </c>
      <c r="L17" s="10">
        <v>46793.17</v>
      </c>
      <c r="M17" s="18">
        <v>43492.39</v>
      </c>
      <c r="N17" s="5">
        <f t="shared" si="0"/>
        <v>546938.36999999988</v>
      </c>
      <c r="Q17" s="25"/>
    </row>
    <row r="18" spans="1:19" x14ac:dyDescent="0.2">
      <c r="A18" t="s">
        <v>40</v>
      </c>
      <c r="B18" s="8"/>
      <c r="C18" s="8"/>
      <c r="D18" s="8"/>
      <c r="E18" s="8"/>
      <c r="F18" s="8"/>
      <c r="N18" s="5">
        <f t="shared" si="0"/>
        <v>0</v>
      </c>
      <c r="Q18" s="25"/>
    </row>
    <row r="19" spans="1:19" x14ac:dyDescent="0.2">
      <c r="A19" t="s">
        <v>2</v>
      </c>
      <c r="B19" s="8">
        <v>52762.22</v>
      </c>
      <c r="C19" s="8">
        <v>51176.86</v>
      </c>
      <c r="D19" s="8">
        <v>53003.63</v>
      </c>
      <c r="E19" s="8">
        <v>49886.86</v>
      </c>
      <c r="F19" s="8">
        <v>53962.6</v>
      </c>
      <c r="G19" s="18">
        <v>53976.78</v>
      </c>
      <c r="H19" s="18">
        <v>51689.15</v>
      </c>
      <c r="I19" s="18">
        <v>54140.33</v>
      </c>
      <c r="J19" s="18">
        <v>52854.74</v>
      </c>
      <c r="K19" s="18">
        <v>50771.01</v>
      </c>
      <c r="L19" s="10">
        <v>53717.2</v>
      </c>
      <c r="M19" s="18">
        <v>49928</v>
      </c>
      <c r="N19" s="5">
        <f t="shared" si="0"/>
        <v>627869.38</v>
      </c>
      <c r="Q19" s="25"/>
    </row>
    <row r="20" spans="1:19" x14ac:dyDescent="0.2">
      <c r="A20" t="s">
        <v>41</v>
      </c>
      <c r="B20" s="8"/>
      <c r="C20" s="8"/>
      <c r="D20" s="8"/>
      <c r="E20" s="8"/>
      <c r="F20" s="8"/>
      <c r="N20" s="5">
        <f t="shared" si="0"/>
        <v>0</v>
      </c>
      <c r="Q20" s="25"/>
    </row>
    <row r="21" spans="1:19" x14ac:dyDescent="0.2">
      <c r="A21" t="s">
        <v>42</v>
      </c>
      <c r="B21" s="8"/>
      <c r="C21" s="8"/>
      <c r="D21" s="8"/>
      <c r="E21" s="8"/>
      <c r="F21" s="8"/>
      <c r="G21" s="5"/>
      <c r="I21" s="5"/>
      <c r="M21" s="5"/>
      <c r="N21" s="5">
        <f t="shared" si="0"/>
        <v>0</v>
      </c>
      <c r="Q21" s="25"/>
    </row>
    <row r="22" spans="1:19" x14ac:dyDescent="0.2">
      <c r="A22" t="s">
        <v>3</v>
      </c>
      <c r="B22" s="8">
        <v>55714.73</v>
      </c>
      <c r="C22" s="8">
        <v>54040.66</v>
      </c>
      <c r="D22" s="8">
        <v>55969.65</v>
      </c>
      <c r="E22" s="8">
        <v>52678.47</v>
      </c>
      <c r="F22" s="8">
        <v>56982.28</v>
      </c>
      <c r="G22" s="18">
        <v>56997.25</v>
      </c>
      <c r="H22" s="18">
        <v>54581.61</v>
      </c>
      <c r="I22" s="18">
        <v>57169.95</v>
      </c>
      <c r="J22" s="18">
        <v>55812.43</v>
      </c>
      <c r="K22" s="18">
        <v>53612.09</v>
      </c>
      <c r="L22" s="10">
        <v>56723.14</v>
      </c>
      <c r="M22" s="18">
        <v>52721.91</v>
      </c>
      <c r="N22" s="5">
        <f t="shared" si="0"/>
        <v>663004.17000000004</v>
      </c>
      <c r="Q22" s="25"/>
    </row>
    <row r="23" spans="1:19" x14ac:dyDescent="0.2">
      <c r="A23" t="s">
        <v>43</v>
      </c>
      <c r="B23" s="8"/>
      <c r="C23" s="8"/>
      <c r="D23" s="8"/>
      <c r="E23" s="8"/>
      <c r="F23" s="8"/>
      <c r="G23" s="5"/>
      <c r="I23" s="5"/>
      <c r="M23" s="5"/>
      <c r="N23" s="5">
        <f t="shared" si="0"/>
        <v>0</v>
      </c>
      <c r="Q23" s="25"/>
    </row>
    <row r="24" spans="1:19" x14ac:dyDescent="0.2">
      <c r="A24" t="s">
        <v>44</v>
      </c>
      <c r="B24" s="8"/>
      <c r="C24" s="8"/>
      <c r="D24" s="8"/>
      <c r="E24" s="8"/>
      <c r="F24" s="8"/>
      <c r="G24" s="5"/>
      <c r="I24" s="5"/>
      <c r="J24" s="5"/>
      <c r="K24" s="5"/>
      <c r="L24" s="5"/>
      <c r="M24" s="5"/>
      <c r="N24" s="5">
        <f t="shared" si="0"/>
        <v>0</v>
      </c>
      <c r="Q24" s="25"/>
      <c r="R24" s="11"/>
      <c r="S24" s="8"/>
    </row>
    <row r="25" spans="1:19" x14ac:dyDescent="0.2">
      <c r="A25" t="s">
        <v>45</v>
      </c>
      <c r="B25" s="8"/>
      <c r="C25" s="8"/>
      <c r="D25" s="8"/>
      <c r="E25" s="8"/>
      <c r="F25" s="8"/>
      <c r="G25" s="5"/>
      <c r="I25" s="5"/>
      <c r="J25" s="5"/>
      <c r="K25" s="5"/>
      <c r="L25" s="5"/>
      <c r="M25" s="5"/>
      <c r="N25" s="5">
        <f t="shared" si="0"/>
        <v>0</v>
      </c>
      <c r="Q25" s="25"/>
      <c r="R25" s="11"/>
      <c r="S25" s="8"/>
    </row>
    <row r="26" spans="1:19" x14ac:dyDescent="0.2">
      <c r="A26" t="s">
        <v>46</v>
      </c>
      <c r="B26" s="8"/>
      <c r="C26" s="8"/>
      <c r="D26" s="8"/>
      <c r="E26" s="8"/>
      <c r="F26" s="8"/>
      <c r="G26" s="5"/>
      <c r="H26" s="5"/>
      <c r="I26" s="5"/>
      <c r="J26" s="5"/>
      <c r="K26" s="5"/>
      <c r="L26" s="5"/>
      <c r="M26" s="5"/>
      <c r="N26" s="5">
        <f t="shared" si="0"/>
        <v>0</v>
      </c>
      <c r="Q26" s="25"/>
      <c r="R26" s="11"/>
      <c r="S26" s="8"/>
    </row>
    <row r="27" spans="1:19" x14ac:dyDescent="0.2">
      <c r="A27" t="s">
        <v>4</v>
      </c>
      <c r="B27" s="8">
        <v>48666.25</v>
      </c>
      <c r="C27" s="8">
        <v>47203.97</v>
      </c>
      <c r="D27" s="8">
        <v>48888.92</v>
      </c>
      <c r="E27" s="8">
        <v>46014.11</v>
      </c>
      <c r="F27" s="8">
        <v>49773.45</v>
      </c>
      <c r="G27" s="18">
        <v>49786.52</v>
      </c>
      <c r="H27" s="18">
        <v>47676.480000000003</v>
      </c>
      <c r="I27" s="18">
        <v>49937.38</v>
      </c>
      <c r="J27" s="18">
        <v>48751.59</v>
      </c>
      <c r="K27" s="18">
        <v>46829.62</v>
      </c>
      <c r="L27" s="10">
        <v>49547.1</v>
      </c>
      <c r="M27" s="18">
        <v>46052.06</v>
      </c>
      <c r="N27" s="5">
        <f t="shared" si="0"/>
        <v>579127.44999999995</v>
      </c>
      <c r="Q27" s="25"/>
      <c r="R27" s="11"/>
      <c r="S27" s="8"/>
    </row>
    <row r="28" spans="1:19" x14ac:dyDescent="0.2">
      <c r="A28" t="s">
        <v>94</v>
      </c>
      <c r="B28" s="8"/>
      <c r="C28" s="8"/>
      <c r="D28" s="8"/>
      <c r="E28" s="8"/>
      <c r="F28" s="8"/>
      <c r="G28" s="5"/>
      <c r="I28" s="5"/>
      <c r="J28" s="5"/>
      <c r="K28" s="5"/>
      <c r="L28" s="5"/>
      <c r="M28" s="5"/>
      <c r="N28" s="5">
        <f t="shared" si="0"/>
        <v>0</v>
      </c>
      <c r="Q28" s="25"/>
      <c r="R28" s="11"/>
      <c r="S28" s="8"/>
    </row>
    <row r="29" spans="1:19" x14ac:dyDescent="0.2">
      <c r="A29" t="s">
        <v>5</v>
      </c>
      <c r="B29" s="8">
        <v>31806</v>
      </c>
      <c r="C29" s="8">
        <v>30850.32</v>
      </c>
      <c r="D29" s="8">
        <v>31951.53</v>
      </c>
      <c r="E29" s="8">
        <v>30072.69</v>
      </c>
      <c r="F29" s="8">
        <v>32529.62</v>
      </c>
      <c r="G29" s="18">
        <v>32538.16</v>
      </c>
      <c r="H29" s="18">
        <v>31159.14</v>
      </c>
      <c r="I29" s="18">
        <v>32636.75</v>
      </c>
      <c r="J29" s="18">
        <v>31861.78</v>
      </c>
      <c r="K29" s="18">
        <v>30605.67</v>
      </c>
      <c r="L29" s="10">
        <v>32381.68</v>
      </c>
      <c r="M29" s="18">
        <v>30097.49</v>
      </c>
      <c r="N29" s="5">
        <f t="shared" si="0"/>
        <v>378490.82999999996</v>
      </c>
      <c r="Q29" s="25"/>
      <c r="R29" s="11"/>
      <c r="S29" s="8"/>
    </row>
    <row r="30" spans="1:19" x14ac:dyDescent="0.2">
      <c r="A30" t="s">
        <v>6</v>
      </c>
      <c r="B30" s="8">
        <v>56088.65</v>
      </c>
      <c r="C30" s="8">
        <v>54403.34</v>
      </c>
      <c r="D30" s="8">
        <v>56345.279999999999</v>
      </c>
      <c r="E30" s="8">
        <v>53032.02</v>
      </c>
      <c r="F30" s="8">
        <v>57364.71</v>
      </c>
      <c r="G30" s="18">
        <v>57379.78</v>
      </c>
      <c r="H30" s="18">
        <v>54947.93</v>
      </c>
      <c r="I30" s="18">
        <v>57553.64</v>
      </c>
      <c r="J30" s="18">
        <v>56187.01</v>
      </c>
      <c r="K30" s="18">
        <v>53971.9</v>
      </c>
      <c r="L30" s="10">
        <v>57103.839999999997</v>
      </c>
      <c r="M30" s="18">
        <v>53075.75</v>
      </c>
      <c r="N30" s="5">
        <f t="shared" si="0"/>
        <v>667453.85</v>
      </c>
      <c r="Q30" s="25"/>
      <c r="R30" s="11"/>
      <c r="S30" s="8"/>
    </row>
    <row r="31" spans="1:19" x14ac:dyDescent="0.2">
      <c r="A31" t="s">
        <v>47</v>
      </c>
      <c r="B31" s="8"/>
      <c r="C31" s="8"/>
      <c r="D31" s="8"/>
      <c r="E31" s="8"/>
      <c r="F31" s="8"/>
      <c r="G31" s="19"/>
      <c r="H31" s="19"/>
      <c r="I31" s="5"/>
      <c r="J31" s="5"/>
      <c r="K31" s="5"/>
      <c r="L31" s="5"/>
      <c r="M31" s="19"/>
      <c r="N31" s="5">
        <f t="shared" si="0"/>
        <v>0</v>
      </c>
      <c r="Q31" s="25"/>
      <c r="R31" s="11"/>
      <c r="S31" s="8"/>
    </row>
    <row r="32" spans="1:19" x14ac:dyDescent="0.2">
      <c r="A32" t="s">
        <v>48</v>
      </c>
      <c r="B32" s="8"/>
      <c r="C32" s="8"/>
      <c r="D32" s="8"/>
      <c r="E32" s="8"/>
      <c r="F32" s="8"/>
      <c r="G32" s="19"/>
      <c r="H32" s="19"/>
      <c r="I32" s="5"/>
      <c r="J32" s="5"/>
      <c r="K32" s="5"/>
      <c r="L32" s="5"/>
      <c r="M32" s="19"/>
      <c r="N32" s="5">
        <f t="shared" si="0"/>
        <v>0</v>
      </c>
      <c r="Q32" s="25"/>
      <c r="R32" s="11"/>
      <c r="S32" s="8"/>
    </row>
    <row r="33" spans="1:19" x14ac:dyDescent="0.2">
      <c r="A33" t="s">
        <v>7</v>
      </c>
      <c r="B33" s="8"/>
      <c r="C33" s="8"/>
      <c r="D33" s="8"/>
      <c r="E33" s="8"/>
      <c r="F33" s="8"/>
      <c r="G33" s="5"/>
      <c r="H33" s="5"/>
      <c r="I33" s="5"/>
      <c r="J33" s="5"/>
      <c r="K33" s="5"/>
      <c r="L33" s="5"/>
      <c r="M33" s="5"/>
      <c r="N33" s="5">
        <f t="shared" si="0"/>
        <v>0</v>
      </c>
      <c r="Q33" s="25"/>
      <c r="R33" s="11"/>
      <c r="S33" s="8"/>
    </row>
    <row r="34" spans="1:19" x14ac:dyDescent="0.2">
      <c r="A34" t="s">
        <v>8</v>
      </c>
      <c r="B34" s="8">
        <v>22246.26</v>
      </c>
      <c r="C34" s="8">
        <v>21577.82</v>
      </c>
      <c r="D34" s="8">
        <v>22348.04</v>
      </c>
      <c r="E34" s="8">
        <v>21033.91</v>
      </c>
      <c r="F34" s="8">
        <v>22752.37</v>
      </c>
      <c r="G34" s="18">
        <v>22758.35</v>
      </c>
      <c r="H34" s="18">
        <v>21793.81</v>
      </c>
      <c r="I34" s="18">
        <v>22827.31</v>
      </c>
      <c r="J34" s="18">
        <v>22285.26</v>
      </c>
      <c r="K34" s="18">
        <v>21406.69</v>
      </c>
      <c r="L34" s="10">
        <v>22648.9</v>
      </c>
      <c r="M34" s="18">
        <v>21051.26</v>
      </c>
      <c r="N34" s="5">
        <f t="shared" si="0"/>
        <v>264729.98</v>
      </c>
      <c r="Q34" s="25"/>
      <c r="R34" s="11"/>
      <c r="S34" s="8"/>
    </row>
    <row r="35" spans="1:19" x14ac:dyDescent="0.2">
      <c r="A35" t="s">
        <v>9</v>
      </c>
      <c r="B35" s="8">
        <v>51999.42</v>
      </c>
      <c r="C35" s="8">
        <v>50436.98</v>
      </c>
      <c r="D35" s="8">
        <v>52237.34</v>
      </c>
      <c r="E35" s="8">
        <v>49165.63</v>
      </c>
      <c r="F35" s="8">
        <v>53182.44</v>
      </c>
      <c r="G35" s="22">
        <v>53196.41</v>
      </c>
      <c r="H35" s="18">
        <v>50941.86</v>
      </c>
      <c r="I35" s="18">
        <v>53357.599999999999</v>
      </c>
      <c r="J35" s="18">
        <v>52090.6</v>
      </c>
      <c r="K35" s="18">
        <v>50036.99</v>
      </c>
      <c r="L35" s="10">
        <v>52940.59</v>
      </c>
      <c r="M35" s="18">
        <v>49206.17</v>
      </c>
      <c r="N35" s="5">
        <f t="shared" si="0"/>
        <v>618792.02999999991</v>
      </c>
      <c r="Q35" s="25"/>
      <c r="R35" s="11"/>
      <c r="S35" s="8"/>
    </row>
    <row r="36" spans="1:19" x14ac:dyDescent="0.2">
      <c r="A36" t="s">
        <v>10</v>
      </c>
      <c r="B36" s="8">
        <v>54219.03</v>
      </c>
      <c r="C36" s="8">
        <v>52589.9</v>
      </c>
      <c r="D36" s="8">
        <v>54467.11</v>
      </c>
      <c r="E36" s="8">
        <v>51264.28</v>
      </c>
      <c r="F36" s="8">
        <v>55452.56</v>
      </c>
      <c r="G36" s="22">
        <v>55467.12</v>
      </c>
      <c r="H36" s="18">
        <v>53116.33</v>
      </c>
      <c r="I36" s="18">
        <v>55635.19</v>
      </c>
      <c r="J36" s="18">
        <v>54314.1</v>
      </c>
      <c r="K36" s="18">
        <v>52172.84</v>
      </c>
      <c r="L36" s="10">
        <v>55200.37</v>
      </c>
      <c r="M36" s="18">
        <v>51306.559999999998</v>
      </c>
      <c r="N36" s="5">
        <f t="shared" si="0"/>
        <v>645205.3899999999</v>
      </c>
      <c r="Q36" s="25"/>
      <c r="R36" s="11"/>
      <c r="S36" s="8"/>
    </row>
    <row r="37" spans="1:19" x14ac:dyDescent="0.2">
      <c r="A37" t="s">
        <v>11</v>
      </c>
      <c r="B37" s="8">
        <v>34164.35</v>
      </c>
      <c r="C37" s="8">
        <v>33137.800000000003</v>
      </c>
      <c r="D37" s="8">
        <v>34320.660000000003</v>
      </c>
      <c r="E37" s="8">
        <v>32302.51</v>
      </c>
      <c r="F37" s="8">
        <v>34941.61</v>
      </c>
      <c r="G37" s="22">
        <v>34950.79</v>
      </c>
      <c r="H37" s="18">
        <v>33469.519999999997</v>
      </c>
      <c r="I37" s="18">
        <v>35056.69</v>
      </c>
      <c r="J37" s="18">
        <v>34224.25</v>
      </c>
      <c r="K37" s="18">
        <v>32875</v>
      </c>
      <c r="L37" s="10">
        <v>34782.71</v>
      </c>
      <c r="M37" s="18">
        <v>32329.15</v>
      </c>
      <c r="N37" s="5">
        <f t="shared" si="0"/>
        <v>406555.04000000004</v>
      </c>
      <c r="Q37" s="25"/>
      <c r="R37" s="11"/>
      <c r="S37" s="8"/>
    </row>
    <row r="38" spans="1:19" x14ac:dyDescent="0.2">
      <c r="A38" t="s">
        <v>49</v>
      </c>
      <c r="B38" s="8">
        <v>26548.63</v>
      </c>
      <c r="C38" s="8">
        <v>25750.92</v>
      </c>
      <c r="D38" s="8">
        <v>26670.1</v>
      </c>
      <c r="E38" s="8">
        <v>25101.82</v>
      </c>
      <c r="F38" s="8">
        <v>27152.63</v>
      </c>
      <c r="G38" s="22">
        <v>27159.759999999998</v>
      </c>
      <c r="H38" s="18">
        <v>26008.69</v>
      </c>
      <c r="I38" s="18">
        <v>27242.06</v>
      </c>
      <c r="J38" s="18">
        <v>26595.18</v>
      </c>
      <c r="K38" s="18">
        <v>25546.7</v>
      </c>
      <c r="L38" s="10">
        <v>27029.15</v>
      </c>
      <c r="M38" s="18">
        <v>25122.52</v>
      </c>
      <c r="N38" s="5">
        <f t="shared" si="0"/>
        <v>315928.16000000003</v>
      </c>
      <c r="Q38" s="25"/>
      <c r="R38" s="11"/>
      <c r="S38" s="8"/>
    </row>
    <row r="39" spans="1:19" x14ac:dyDescent="0.2">
      <c r="A39" t="s">
        <v>12</v>
      </c>
      <c r="B39" s="8">
        <v>37392.43</v>
      </c>
      <c r="C39" s="8">
        <v>36268.9</v>
      </c>
      <c r="D39" s="8">
        <v>37563.519999999997</v>
      </c>
      <c r="E39" s="8">
        <v>35354.68</v>
      </c>
      <c r="F39" s="8">
        <v>38243.14</v>
      </c>
      <c r="G39" s="22">
        <v>38253.19</v>
      </c>
      <c r="H39" s="18">
        <v>36631.949999999997</v>
      </c>
      <c r="I39" s="18">
        <v>38369.089999999997</v>
      </c>
      <c r="J39" s="18">
        <v>37458</v>
      </c>
      <c r="K39" s="18">
        <v>35981.269999999997</v>
      </c>
      <c r="L39" s="10">
        <v>38069.22</v>
      </c>
      <c r="M39" s="18">
        <v>35383.83</v>
      </c>
      <c r="N39" s="5">
        <f t="shared" si="0"/>
        <v>444969.22000000003</v>
      </c>
      <c r="Q39" s="25"/>
      <c r="R39" s="11"/>
      <c r="S39" s="8"/>
    </row>
    <row r="40" spans="1:19" x14ac:dyDescent="0.2">
      <c r="A40" t="s">
        <v>13</v>
      </c>
      <c r="B40" s="5">
        <v>33615.800000000003</v>
      </c>
      <c r="C40" s="8">
        <v>32605.74</v>
      </c>
      <c r="D40" s="8">
        <v>33769.61</v>
      </c>
      <c r="E40" s="8">
        <v>31783.85</v>
      </c>
      <c r="F40" s="8">
        <v>34380.58</v>
      </c>
      <c r="G40" s="22">
        <v>34389.620000000003</v>
      </c>
      <c r="H40" s="18">
        <v>32932.120000000003</v>
      </c>
      <c r="I40" s="18">
        <v>34493.82</v>
      </c>
      <c r="J40" s="18">
        <v>33674.75</v>
      </c>
      <c r="K40" s="18">
        <v>32347.16</v>
      </c>
      <c r="L40" s="10">
        <v>34224.230000000003</v>
      </c>
      <c r="M40" s="18">
        <v>31810.07</v>
      </c>
      <c r="N40" s="5">
        <f t="shared" si="0"/>
        <v>400027.35</v>
      </c>
      <c r="Q40" s="25"/>
      <c r="R40" s="11"/>
      <c r="S40" s="8"/>
    </row>
    <row r="41" spans="1:19" x14ac:dyDescent="0.2">
      <c r="A41" t="s">
        <v>14</v>
      </c>
      <c r="B41" s="5">
        <v>29656.69</v>
      </c>
      <c r="C41" s="8">
        <v>28765.59</v>
      </c>
      <c r="D41" s="8">
        <v>29792.38</v>
      </c>
      <c r="E41" s="8">
        <v>28040.5</v>
      </c>
      <c r="F41" s="8">
        <v>30331.4</v>
      </c>
      <c r="G41" s="22">
        <v>30339.37</v>
      </c>
      <c r="H41" s="18">
        <v>29053.53</v>
      </c>
      <c r="I41" s="18">
        <v>30431.3</v>
      </c>
      <c r="J41" s="18">
        <v>29708.69</v>
      </c>
      <c r="K41" s="18">
        <v>28537.46</v>
      </c>
      <c r="L41" s="10">
        <v>30193.46</v>
      </c>
      <c r="M41" s="18">
        <v>28063.63</v>
      </c>
      <c r="N41" s="5">
        <f t="shared" si="0"/>
        <v>352914</v>
      </c>
      <c r="Q41" s="25"/>
      <c r="R41" s="11"/>
      <c r="S41" s="8"/>
    </row>
    <row r="42" spans="1:19" x14ac:dyDescent="0.2">
      <c r="A42" t="s">
        <v>50</v>
      </c>
      <c r="B42" s="5"/>
      <c r="C42" s="8"/>
      <c r="D42" s="8"/>
      <c r="E42" s="8"/>
      <c r="F42" s="8"/>
      <c r="G42" s="19"/>
      <c r="H42" s="19"/>
      <c r="I42" s="19"/>
      <c r="J42" s="5"/>
      <c r="K42" s="5"/>
      <c r="L42" s="5"/>
      <c r="M42" s="19"/>
      <c r="N42" s="5">
        <f t="shared" si="0"/>
        <v>0</v>
      </c>
      <c r="Q42" s="25"/>
      <c r="R42" s="11"/>
      <c r="S42" s="8"/>
    </row>
    <row r="43" spans="1:19" x14ac:dyDescent="0.2">
      <c r="A43" t="s">
        <v>15</v>
      </c>
      <c r="B43" s="5">
        <v>31970.53</v>
      </c>
      <c r="C43" s="8">
        <v>31009.91</v>
      </c>
      <c r="D43" s="8">
        <v>32116.81</v>
      </c>
      <c r="E43" s="8">
        <v>30228.25</v>
      </c>
      <c r="F43" s="8">
        <v>32697.89</v>
      </c>
      <c r="G43" s="18">
        <v>32706.47</v>
      </c>
      <c r="H43" s="18">
        <v>31320.32</v>
      </c>
      <c r="I43" s="18">
        <v>32805.57</v>
      </c>
      <c r="J43" s="18">
        <v>32026.59</v>
      </c>
      <c r="K43" s="18">
        <v>30763.98</v>
      </c>
      <c r="L43" s="10">
        <v>32549.19</v>
      </c>
      <c r="M43" s="18">
        <v>30253.18</v>
      </c>
      <c r="N43" s="5">
        <f t="shared" si="0"/>
        <v>380448.69</v>
      </c>
      <c r="Q43" s="25"/>
      <c r="R43" s="11"/>
      <c r="S43" s="8"/>
    </row>
    <row r="44" spans="1:19" x14ac:dyDescent="0.2">
      <c r="A44" t="s">
        <v>51</v>
      </c>
      <c r="B44" s="5"/>
      <c r="C44" s="8"/>
      <c r="D44" s="8"/>
      <c r="E44" s="8"/>
      <c r="F44" s="8"/>
      <c r="G44" s="15"/>
      <c r="H44" s="14"/>
      <c r="I44" s="19"/>
      <c r="J44" s="19"/>
      <c r="K44" s="19"/>
      <c r="L44" s="15"/>
      <c r="M44" s="19"/>
      <c r="N44" s="5">
        <f t="shared" si="0"/>
        <v>0</v>
      </c>
      <c r="Q44" s="25"/>
      <c r="R44" s="11"/>
      <c r="S44" s="8"/>
    </row>
    <row r="45" spans="1:19" x14ac:dyDescent="0.2">
      <c r="A45" t="s">
        <v>16</v>
      </c>
      <c r="B45" s="5">
        <v>63535.73</v>
      </c>
      <c r="C45" s="8">
        <v>61626.66</v>
      </c>
      <c r="D45" s="8">
        <v>63826.43</v>
      </c>
      <c r="E45" s="8">
        <v>60073.25</v>
      </c>
      <c r="F45" s="8">
        <v>64981.22</v>
      </c>
      <c r="G45" s="18">
        <v>64998.29</v>
      </c>
      <c r="H45" s="18">
        <v>62243.55</v>
      </c>
      <c r="I45" s="18">
        <v>65195.23</v>
      </c>
      <c r="J45" s="18">
        <v>63647.14</v>
      </c>
      <c r="K45" s="18">
        <v>61137.93</v>
      </c>
      <c r="L45" s="10">
        <v>64685.7</v>
      </c>
      <c r="M45" s="18">
        <v>60122.8</v>
      </c>
      <c r="N45" s="5">
        <f t="shared" si="0"/>
        <v>756073.93</v>
      </c>
      <c r="Q45" s="25"/>
      <c r="R45" s="11"/>
      <c r="S45" s="8"/>
    </row>
    <row r="46" spans="1:19" x14ac:dyDescent="0.2">
      <c r="A46" t="s">
        <v>52</v>
      </c>
      <c r="B46" s="5"/>
      <c r="C46" s="8"/>
      <c r="D46" s="8"/>
      <c r="E46" s="8"/>
      <c r="F46" s="8"/>
      <c r="G46" s="19"/>
      <c r="H46" s="14"/>
      <c r="I46" s="19"/>
      <c r="J46" s="19"/>
      <c r="K46" s="19"/>
      <c r="L46" s="15"/>
      <c r="M46" s="19"/>
      <c r="N46" s="5">
        <f t="shared" si="0"/>
        <v>0</v>
      </c>
      <c r="Q46" s="25"/>
      <c r="R46" s="11"/>
      <c r="S46" s="8"/>
    </row>
    <row r="47" spans="1:19" x14ac:dyDescent="0.2">
      <c r="A47" t="s">
        <v>17</v>
      </c>
      <c r="B47" s="5">
        <v>48043.3</v>
      </c>
      <c r="C47" s="8">
        <v>46599.73</v>
      </c>
      <c r="D47" s="8">
        <v>48263.12</v>
      </c>
      <c r="E47" s="8">
        <v>45425.1</v>
      </c>
      <c r="F47" s="8">
        <v>49136.32</v>
      </c>
      <c r="G47" s="18">
        <v>49149.22</v>
      </c>
      <c r="H47" s="18">
        <v>47066.2</v>
      </c>
      <c r="I47" s="18">
        <v>49298.15</v>
      </c>
      <c r="J47" s="18">
        <v>48127.54</v>
      </c>
      <c r="K47" s="18">
        <v>46230.17</v>
      </c>
      <c r="L47" s="10">
        <v>48912.86</v>
      </c>
      <c r="M47" s="18">
        <v>45462.57</v>
      </c>
      <c r="N47" s="5">
        <f t="shared" si="0"/>
        <v>571714.28</v>
      </c>
      <c r="Q47" s="25"/>
      <c r="R47" s="11"/>
      <c r="S47" s="8"/>
    </row>
    <row r="48" spans="1:19" x14ac:dyDescent="0.2">
      <c r="A48" t="s">
        <v>18</v>
      </c>
      <c r="B48" s="5">
        <v>48423.199999999997</v>
      </c>
      <c r="C48" s="8">
        <v>46968.22</v>
      </c>
      <c r="D48" s="8">
        <v>48644.76</v>
      </c>
      <c r="E48" s="8">
        <v>45784.31</v>
      </c>
      <c r="F48" s="8">
        <v>49524.87</v>
      </c>
      <c r="G48" s="18">
        <v>49537.88</v>
      </c>
      <c r="H48" s="18">
        <v>47438.38</v>
      </c>
      <c r="I48" s="18">
        <v>49687.98</v>
      </c>
      <c r="J48" s="18">
        <v>48508.11</v>
      </c>
      <c r="K48" s="18">
        <v>46595.74</v>
      </c>
      <c r="L48" s="10">
        <v>49299.65</v>
      </c>
      <c r="M48" s="18">
        <v>45822.06</v>
      </c>
      <c r="N48" s="5">
        <f t="shared" si="0"/>
        <v>576235.15999999992</v>
      </c>
      <c r="Q48" s="25"/>
      <c r="R48" s="11"/>
      <c r="S48" s="8"/>
    </row>
    <row r="49" spans="1:19" x14ac:dyDescent="0.2">
      <c r="A49" t="s">
        <v>19</v>
      </c>
      <c r="B49" s="5">
        <v>54966.879999999997</v>
      </c>
      <c r="C49" s="8">
        <v>53315.28</v>
      </c>
      <c r="D49" s="8">
        <v>55218.38</v>
      </c>
      <c r="E49" s="8">
        <v>51971.38</v>
      </c>
      <c r="F49" s="8">
        <v>56217.42</v>
      </c>
      <c r="G49" s="18">
        <v>56232.19</v>
      </c>
      <c r="H49" s="18">
        <v>53848.97</v>
      </c>
      <c r="I49" s="18">
        <v>56402.57</v>
      </c>
      <c r="J49" s="18">
        <v>55063.26</v>
      </c>
      <c r="K49" s="18">
        <v>52892.46</v>
      </c>
      <c r="L49" s="10">
        <v>55961.760000000002</v>
      </c>
      <c r="M49" s="18">
        <v>52014.239999999998</v>
      </c>
      <c r="N49" s="5">
        <f t="shared" si="0"/>
        <v>654104.79</v>
      </c>
      <c r="Q49" s="25"/>
      <c r="R49" s="11"/>
      <c r="S49" s="8"/>
    </row>
    <row r="50" spans="1:19" x14ac:dyDescent="0.2">
      <c r="A50" t="s">
        <v>53</v>
      </c>
      <c r="B50" s="5"/>
      <c r="C50" s="8"/>
      <c r="D50" s="8"/>
      <c r="E50" s="8"/>
      <c r="F50" s="8"/>
      <c r="G50" s="19"/>
      <c r="H50" s="19"/>
      <c r="I50" s="5"/>
      <c r="J50" s="5"/>
      <c r="K50" s="5"/>
      <c r="L50" s="5"/>
      <c r="M50" s="14"/>
      <c r="N50" s="5">
        <f t="shared" si="0"/>
        <v>0</v>
      </c>
      <c r="Q50" s="25"/>
      <c r="R50" s="11"/>
      <c r="S50" s="8"/>
    </row>
    <row r="51" spans="1:19" x14ac:dyDescent="0.2">
      <c r="A51" t="s">
        <v>54</v>
      </c>
      <c r="B51" s="5"/>
      <c r="C51" s="8"/>
      <c r="D51" s="8"/>
      <c r="E51" s="8"/>
      <c r="F51" s="8"/>
      <c r="G51" s="19"/>
      <c r="H51" s="19"/>
      <c r="I51" s="5"/>
      <c r="J51" s="5"/>
      <c r="K51" s="5"/>
      <c r="L51" s="5"/>
      <c r="M51" s="14"/>
      <c r="N51" s="5">
        <f t="shared" si="0"/>
        <v>0</v>
      </c>
      <c r="Q51" s="25"/>
      <c r="R51" s="11"/>
      <c r="S51" s="8"/>
    </row>
    <row r="52" spans="1:19" x14ac:dyDescent="0.2">
      <c r="A52" t="s">
        <v>55</v>
      </c>
      <c r="B52" s="5"/>
      <c r="C52" s="8"/>
      <c r="D52" s="8"/>
      <c r="E52" s="8"/>
      <c r="F52" s="8"/>
      <c r="G52" s="19"/>
      <c r="H52" s="19"/>
      <c r="I52" s="5"/>
      <c r="J52" s="5"/>
      <c r="K52" s="5"/>
      <c r="L52" s="5"/>
      <c r="M52" s="5"/>
      <c r="N52" s="5">
        <f t="shared" si="0"/>
        <v>0</v>
      </c>
      <c r="Q52" s="25"/>
      <c r="R52" s="11"/>
      <c r="S52" s="8"/>
    </row>
    <row r="53" spans="1:19" x14ac:dyDescent="0.2">
      <c r="A53" t="s">
        <v>20</v>
      </c>
      <c r="B53" s="5">
        <v>33653.19</v>
      </c>
      <c r="C53" s="8">
        <v>32642.01</v>
      </c>
      <c r="D53" s="8">
        <v>33807.17</v>
      </c>
      <c r="E53" s="8">
        <v>31819.21</v>
      </c>
      <c r="F53" s="8">
        <v>34418.83</v>
      </c>
      <c r="G53" s="18">
        <v>34427.870000000003</v>
      </c>
      <c r="H53" s="18">
        <v>32968.76</v>
      </c>
      <c r="I53" s="18">
        <v>34532.18</v>
      </c>
      <c r="J53" s="18">
        <v>33712.199999999997</v>
      </c>
      <c r="K53" s="18">
        <v>32383.14</v>
      </c>
      <c r="L53" s="10">
        <v>34262.300000000003</v>
      </c>
      <c r="M53" s="18">
        <v>31845.45</v>
      </c>
      <c r="N53" s="5">
        <f t="shared" si="0"/>
        <v>400472.31</v>
      </c>
      <c r="Q53" s="25"/>
      <c r="R53" s="11"/>
      <c r="S53" s="8"/>
    </row>
    <row r="54" spans="1:19" x14ac:dyDescent="0.2">
      <c r="A54" t="s">
        <v>21</v>
      </c>
      <c r="B54" s="5">
        <v>53485.02</v>
      </c>
      <c r="C54" s="8">
        <v>51877.94</v>
      </c>
      <c r="D54" s="8">
        <v>53729.74</v>
      </c>
      <c r="E54" s="8">
        <v>50570.27</v>
      </c>
      <c r="F54" s="8">
        <v>54701.84</v>
      </c>
      <c r="G54" s="18">
        <v>54716.21</v>
      </c>
      <c r="H54" s="18">
        <v>52397.24</v>
      </c>
      <c r="I54" s="18">
        <v>54882</v>
      </c>
      <c r="J54" s="18">
        <v>53578.8</v>
      </c>
      <c r="K54" s="18">
        <v>51466.52</v>
      </c>
      <c r="L54" s="10">
        <v>54453.08</v>
      </c>
      <c r="M54" s="18">
        <v>50611.97</v>
      </c>
      <c r="N54" s="5">
        <f t="shared" si="0"/>
        <v>636470.62999999989</v>
      </c>
      <c r="Q54" s="25"/>
    </row>
    <row r="55" spans="1:19" x14ac:dyDescent="0.2">
      <c r="A55" t="s">
        <v>22</v>
      </c>
      <c r="B55" s="5">
        <v>56088.65</v>
      </c>
      <c r="C55" s="8">
        <v>54403.34</v>
      </c>
      <c r="D55" s="8">
        <v>56345.279999999999</v>
      </c>
      <c r="E55" s="8">
        <v>53032.02</v>
      </c>
      <c r="F55" s="8">
        <v>57364.71</v>
      </c>
      <c r="G55" s="18">
        <v>57379.78</v>
      </c>
      <c r="H55" s="18">
        <v>54947.93</v>
      </c>
      <c r="I55" s="18">
        <v>57553.64</v>
      </c>
      <c r="J55" s="18">
        <v>56187.01</v>
      </c>
      <c r="K55" s="18">
        <v>53971.9</v>
      </c>
      <c r="L55" s="10">
        <v>57103.839999999997</v>
      </c>
      <c r="M55" s="18">
        <v>53075.75</v>
      </c>
      <c r="N55" s="5">
        <f t="shared" si="0"/>
        <v>667453.85</v>
      </c>
      <c r="Q55" s="25"/>
    </row>
    <row r="56" spans="1:19" x14ac:dyDescent="0.2">
      <c r="A56" t="s">
        <v>56</v>
      </c>
      <c r="B56" s="5"/>
      <c r="C56" s="8"/>
      <c r="D56" s="8"/>
      <c r="E56" s="8"/>
      <c r="F56" s="8"/>
      <c r="G56" s="5"/>
      <c r="H56" s="19"/>
      <c r="I56" s="19"/>
      <c r="J56" s="15"/>
      <c r="K56" s="15"/>
      <c r="L56" s="5"/>
      <c r="M56" s="14"/>
      <c r="N56" s="5">
        <f t="shared" si="0"/>
        <v>0</v>
      </c>
      <c r="Q56" s="25"/>
    </row>
    <row r="57" spans="1:19" x14ac:dyDescent="0.2">
      <c r="A57" t="s">
        <v>23</v>
      </c>
      <c r="B57" s="5"/>
      <c r="C57" s="8"/>
      <c r="D57" s="8"/>
      <c r="E57" s="8"/>
      <c r="F57" s="8"/>
      <c r="G57" s="5"/>
      <c r="H57" s="19"/>
      <c r="I57" s="19"/>
      <c r="J57" s="15"/>
      <c r="K57" s="15"/>
      <c r="L57" s="5"/>
      <c r="M57" s="5"/>
      <c r="N57" s="5">
        <f t="shared" si="0"/>
        <v>0</v>
      </c>
      <c r="Q57" s="25"/>
    </row>
    <row r="58" spans="1:19" x14ac:dyDescent="0.2">
      <c r="A58" t="s">
        <v>24</v>
      </c>
      <c r="B58" s="5"/>
      <c r="C58" s="8"/>
      <c r="D58" s="8"/>
      <c r="E58" s="8"/>
      <c r="F58" s="8"/>
      <c r="G58" s="5"/>
      <c r="H58" s="19"/>
      <c r="I58" s="5"/>
      <c r="J58" s="5"/>
      <c r="K58" s="5"/>
      <c r="L58" s="5"/>
      <c r="M58" s="5"/>
      <c r="N58" s="5">
        <f t="shared" si="0"/>
        <v>0</v>
      </c>
      <c r="Q58" s="25"/>
    </row>
    <row r="59" spans="1:19" x14ac:dyDescent="0.2">
      <c r="A59" t="s">
        <v>57</v>
      </c>
      <c r="B59" s="5"/>
      <c r="C59" s="8"/>
      <c r="D59" s="8"/>
      <c r="E59" s="8"/>
      <c r="F59" s="8"/>
      <c r="G59" s="5"/>
      <c r="H59" s="19"/>
      <c r="I59" s="5"/>
      <c r="J59" s="5"/>
      <c r="K59" s="5"/>
      <c r="L59" s="5"/>
      <c r="M59" s="5"/>
      <c r="N59" s="5">
        <f t="shared" si="0"/>
        <v>0</v>
      </c>
      <c r="Q59" s="25"/>
    </row>
    <row r="60" spans="1:19" x14ac:dyDescent="0.2">
      <c r="A60" t="s">
        <v>58</v>
      </c>
      <c r="B60" s="5"/>
      <c r="C60" s="8"/>
      <c r="D60" s="8"/>
      <c r="E60" s="8"/>
      <c r="F60" s="8"/>
      <c r="G60" s="5"/>
      <c r="H60" s="19"/>
      <c r="I60" s="5"/>
      <c r="J60" s="5"/>
      <c r="K60" s="5"/>
      <c r="L60" s="5"/>
      <c r="M60" s="5"/>
      <c r="N60" s="5">
        <f t="shared" si="0"/>
        <v>0</v>
      </c>
      <c r="Q60" s="25"/>
    </row>
    <row r="61" spans="1:19" x14ac:dyDescent="0.2">
      <c r="A61" t="s">
        <v>59</v>
      </c>
      <c r="B61" s="5"/>
      <c r="C61" s="8"/>
      <c r="D61" s="8"/>
      <c r="E61" s="8"/>
      <c r="F61" s="8"/>
      <c r="G61" s="5"/>
      <c r="H61" s="19"/>
      <c r="I61" s="5"/>
      <c r="J61" s="5"/>
      <c r="K61" s="5"/>
      <c r="L61" s="5"/>
      <c r="M61" s="5"/>
      <c r="N61" s="5">
        <f t="shared" si="0"/>
        <v>0</v>
      </c>
      <c r="Q61" s="25"/>
    </row>
    <row r="62" spans="1:19" x14ac:dyDescent="0.2">
      <c r="A62" t="s">
        <v>25</v>
      </c>
      <c r="B62" s="5">
        <v>29913.95</v>
      </c>
      <c r="C62" s="8">
        <v>29015.119999999999</v>
      </c>
      <c r="D62" s="8">
        <v>30050.82</v>
      </c>
      <c r="E62" s="8">
        <v>28283.74</v>
      </c>
      <c r="F62" s="8">
        <v>30594.51</v>
      </c>
      <c r="G62" s="18">
        <v>30602.55</v>
      </c>
      <c r="H62" s="18">
        <v>29305.56</v>
      </c>
      <c r="I62" s="18">
        <v>30695.27</v>
      </c>
      <c r="J62" s="18">
        <v>29966.400000000001</v>
      </c>
      <c r="K62" s="18">
        <v>28785.01</v>
      </c>
      <c r="L62" s="10">
        <v>30455.38</v>
      </c>
      <c r="M62" s="18">
        <v>28307.07</v>
      </c>
      <c r="N62" s="5">
        <f t="shared" si="0"/>
        <v>355975.38</v>
      </c>
      <c r="Q62" s="25"/>
    </row>
    <row r="63" spans="1:19" x14ac:dyDescent="0.2">
      <c r="A63" t="s">
        <v>60</v>
      </c>
      <c r="B63" s="5"/>
      <c r="C63" s="8"/>
      <c r="D63" s="8"/>
      <c r="E63" s="8"/>
      <c r="F63" s="8"/>
      <c r="G63" s="5"/>
      <c r="H63" s="19"/>
      <c r="I63" s="5"/>
      <c r="J63" s="5"/>
      <c r="K63" s="5"/>
      <c r="L63" s="5"/>
      <c r="M63" s="5"/>
      <c r="N63" s="5">
        <f t="shared" si="0"/>
        <v>0</v>
      </c>
      <c r="Q63" s="25"/>
    </row>
    <row r="64" spans="1:19" x14ac:dyDescent="0.2">
      <c r="A64" t="s">
        <v>61</v>
      </c>
      <c r="B64" s="5"/>
      <c r="C64" s="8"/>
      <c r="D64" s="8"/>
      <c r="E64" s="8"/>
      <c r="F64" s="8"/>
      <c r="G64" s="5"/>
      <c r="H64" s="19"/>
      <c r="I64" s="5"/>
      <c r="J64" s="5"/>
      <c r="K64" s="5"/>
      <c r="L64" s="5"/>
      <c r="M64" s="5"/>
      <c r="N64" s="5">
        <f t="shared" si="0"/>
        <v>0</v>
      </c>
      <c r="Q64" s="25"/>
    </row>
    <row r="65" spans="1:17" x14ac:dyDescent="0.2">
      <c r="A65" t="s">
        <v>62</v>
      </c>
      <c r="B65" s="5"/>
      <c r="C65" s="8"/>
      <c r="D65" s="8"/>
      <c r="E65" s="8"/>
      <c r="F65" s="8"/>
      <c r="G65" s="5"/>
      <c r="H65" s="19"/>
      <c r="I65" s="5"/>
      <c r="J65" s="5"/>
      <c r="K65" s="5"/>
      <c r="L65" s="5"/>
      <c r="M65" s="5"/>
      <c r="N65" s="5">
        <f t="shared" si="0"/>
        <v>0</v>
      </c>
      <c r="Q65" s="25"/>
    </row>
    <row r="66" spans="1:17" x14ac:dyDescent="0.2">
      <c r="A66" t="s">
        <v>26</v>
      </c>
      <c r="B66" s="5"/>
      <c r="C66" s="8"/>
      <c r="D66" s="8"/>
      <c r="E66" s="8"/>
      <c r="F66" s="8"/>
      <c r="G66" s="5"/>
      <c r="H66" s="19"/>
      <c r="I66" s="5"/>
      <c r="J66" s="5"/>
      <c r="K66" s="5"/>
      <c r="L66" s="5"/>
      <c r="M66" s="5"/>
      <c r="N66" s="5">
        <f t="shared" si="0"/>
        <v>0</v>
      </c>
      <c r="Q66" s="25"/>
    </row>
    <row r="67" spans="1:17" x14ac:dyDescent="0.2">
      <c r="A67" t="s">
        <v>63</v>
      </c>
      <c r="B67" s="5"/>
      <c r="C67" s="8"/>
      <c r="D67" s="8"/>
      <c r="E67" s="8"/>
      <c r="F67" s="8"/>
      <c r="G67" s="5"/>
      <c r="H67" s="19"/>
      <c r="I67" s="5"/>
      <c r="J67" s="5"/>
      <c r="K67" s="5"/>
      <c r="L67" s="5"/>
      <c r="M67" s="5"/>
      <c r="N67" s="5">
        <f t="shared" si="0"/>
        <v>0</v>
      </c>
      <c r="Q67" s="25"/>
    </row>
    <row r="68" spans="1:17" x14ac:dyDescent="0.2">
      <c r="A68" t="s">
        <v>64</v>
      </c>
      <c r="B68" s="5"/>
      <c r="C68" s="8"/>
      <c r="D68" s="8"/>
      <c r="E68" s="8"/>
      <c r="F68" s="8"/>
      <c r="G68" s="5"/>
      <c r="H68" s="19"/>
      <c r="I68" s="5"/>
      <c r="J68" s="5"/>
      <c r="K68" s="5"/>
      <c r="L68" s="5"/>
      <c r="M68" s="5"/>
      <c r="N68" s="5">
        <f t="shared" si="0"/>
        <v>0</v>
      </c>
      <c r="Q68" s="25"/>
    </row>
    <row r="69" spans="1:17" x14ac:dyDescent="0.2">
      <c r="A69" t="s">
        <v>65</v>
      </c>
      <c r="B69" s="5">
        <v>35876.550000000003</v>
      </c>
      <c r="C69" s="8">
        <v>34798.559999999998</v>
      </c>
      <c r="D69" s="8">
        <v>36040.699999999997</v>
      </c>
      <c r="E69" s="8">
        <v>33921.4</v>
      </c>
      <c r="F69" s="8">
        <v>36692.76</v>
      </c>
      <c r="G69" s="18">
        <v>36702.400000000001</v>
      </c>
      <c r="H69" s="18">
        <v>35146.89</v>
      </c>
      <c r="I69" s="18">
        <v>36813.61</v>
      </c>
      <c r="J69" s="18">
        <v>35939.46</v>
      </c>
      <c r="K69" s="18">
        <v>34522.589999999997</v>
      </c>
      <c r="L69" s="10">
        <v>36525.9</v>
      </c>
      <c r="M69" s="18">
        <v>33949.370000000003</v>
      </c>
      <c r="N69" s="5">
        <f t="shared" si="0"/>
        <v>426930.19000000006</v>
      </c>
      <c r="Q69" s="25"/>
    </row>
    <row r="70" spans="1:17" x14ac:dyDescent="0.2">
      <c r="A70" t="s">
        <v>66</v>
      </c>
      <c r="B70" s="5"/>
      <c r="C70" s="8"/>
      <c r="D70" s="8"/>
      <c r="E70" s="8"/>
      <c r="F70" s="8"/>
      <c r="G70" s="5"/>
      <c r="H70" s="19"/>
      <c r="I70" s="5"/>
      <c r="J70" s="5"/>
      <c r="K70" s="5"/>
      <c r="L70" s="5"/>
      <c r="M70" s="5"/>
      <c r="N70" s="5">
        <f t="shared" si="0"/>
        <v>0</v>
      </c>
      <c r="Q70" s="25"/>
    </row>
    <row r="71" spans="1:17" x14ac:dyDescent="0.2">
      <c r="A71" t="s">
        <v>67</v>
      </c>
      <c r="B71" s="5"/>
      <c r="C71" s="8"/>
      <c r="D71" s="8"/>
      <c r="E71" s="8"/>
      <c r="F71" s="8"/>
      <c r="G71" s="5"/>
      <c r="H71" s="19"/>
      <c r="I71" s="5"/>
      <c r="J71" s="5"/>
      <c r="K71" s="5"/>
      <c r="L71" s="5"/>
      <c r="M71" s="5"/>
      <c r="N71" s="5">
        <f t="shared" si="0"/>
        <v>0</v>
      </c>
      <c r="Q71" s="25"/>
    </row>
    <row r="72" spans="1:17" x14ac:dyDescent="0.2">
      <c r="A72" t="s">
        <v>68</v>
      </c>
      <c r="B72" s="5"/>
      <c r="C72" s="8"/>
      <c r="D72" s="8"/>
      <c r="E72" s="8"/>
      <c r="F72" s="8"/>
      <c r="G72" s="5"/>
      <c r="H72" s="19"/>
      <c r="I72" s="5"/>
      <c r="J72" s="5"/>
      <c r="K72" s="5"/>
      <c r="L72" s="5"/>
      <c r="M72" s="5"/>
      <c r="N72" s="5">
        <f t="shared" si="0"/>
        <v>0</v>
      </c>
      <c r="Q72" s="25"/>
    </row>
    <row r="73" spans="1:17" x14ac:dyDescent="0.2">
      <c r="A73" t="s">
        <v>69</v>
      </c>
      <c r="B73" s="5"/>
      <c r="C73" s="8"/>
      <c r="D73" s="8"/>
      <c r="E73" s="8"/>
      <c r="F73" s="8"/>
      <c r="G73" s="5"/>
      <c r="H73" s="19"/>
      <c r="I73" s="5"/>
      <c r="J73" s="5"/>
      <c r="K73" s="5"/>
      <c r="L73" s="5"/>
      <c r="M73" s="5"/>
      <c r="N73" s="5">
        <f t="shared" si="0"/>
        <v>0</v>
      </c>
      <c r="Q73" s="25"/>
    </row>
    <row r="74" spans="1:17" x14ac:dyDescent="0.2">
      <c r="A74" t="s">
        <v>70</v>
      </c>
      <c r="B74" s="5"/>
      <c r="C74" s="8"/>
      <c r="D74" s="8"/>
      <c r="E74" s="8"/>
      <c r="F74" s="8"/>
      <c r="G74" s="5"/>
      <c r="H74" s="19"/>
      <c r="I74" s="5"/>
      <c r="J74" s="5"/>
      <c r="K74" s="5"/>
      <c r="L74" s="5"/>
      <c r="M74" s="5"/>
      <c r="N74" s="5">
        <f t="shared" si="0"/>
        <v>0</v>
      </c>
      <c r="Q74" s="25"/>
    </row>
    <row r="75" spans="1:17" x14ac:dyDescent="0.2">
      <c r="A75" t="s">
        <v>27</v>
      </c>
      <c r="B75" s="5"/>
      <c r="C75" s="8"/>
      <c r="D75" s="8"/>
      <c r="E75" s="8"/>
      <c r="F75" s="8"/>
      <c r="G75" s="18"/>
      <c r="H75" s="18"/>
      <c r="I75" s="18"/>
      <c r="J75" s="18"/>
      <c r="K75" s="18"/>
      <c r="L75" s="10"/>
      <c r="M75" s="18"/>
      <c r="N75" s="5">
        <f t="shared" si="0"/>
        <v>0</v>
      </c>
      <c r="Q75" s="25"/>
    </row>
    <row r="76" spans="1:17" x14ac:dyDescent="0.2">
      <c r="A76" t="s">
        <v>71</v>
      </c>
      <c r="B76" s="5">
        <v>52349.41</v>
      </c>
      <c r="C76" s="8">
        <v>50776.45</v>
      </c>
      <c r="D76" s="8">
        <v>52588.93</v>
      </c>
      <c r="E76" s="8">
        <v>49496.55</v>
      </c>
      <c r="F76" s="8">
        <v>53540.4</v>
      </c>
      <c r="G76" s="18">
        <v>53554.46</v>
      </c>
      <c r="H76" s="18">
        <v>51284.73</v>
      </c>
      <c r="I76" s="18">
        <v>53716.73</v>
      </c>
      <c r="J76" s="18">
        <v>52441.2</v>
      </c>
      <c r="K76" s="18">
        <v>50373.77</v>
      </c>
      <c r="L76" s="10">
        <v>53296.91</v>
      </c>
      <c r="M76" s="18">
        <v>49537.37</v>
      </c>
      <c r="N76" s="5">
        <f t="shared" si="0"/>
        <v>622956.91</v>
      </c>
      <c r="Q76" s="25"/>
    </row>
    <row r="77" spans="1:17" x14ac:dyDescent="0.2">
      <c r="A77" t="s">
        <v>28</v>
      </c>
      <c r="B77" s="5">
        <v>27081.84</v>
      </c>
      <c r="C77" s="8">
        <v>26268.11</v>
      </c>
      <c r="D77" s="8">
        <v>27205.759999999998</v>
      </c>
      <c r="E77" s="8">
        <v>25605.98</v>
      </c>
      <c r="F77" s="8">
        <v>27697.98</v>
      </c>
      <c r="G77" s="18">
        <v>27705.25</v>
      </c>
      <c r="H77" s="18">
        <v>26531.06</v>
      </c>
      <c r="I77" s="18">
        <v>27789.200000000001</v>
      </c>
      <c r="J77" s="18">
        <v>27129.33</v>
      </c>
      <c r="K77" s="18">
        <v>26059.79</v>
      </c>
      <c r="L77" s="10">
        <v>27572.02</v>
      </c>
      <c r="M77" s="18">
        <v>25627.1</v>
      </c>
      <c r="N77" s="5">
        <f t="shared" si="0"/>
        <v>322273.42</v>
      </c>
      <c r="Q77" s="25"/>
    </row>
    <row r="78" spans="1:17" x14ac:dyDescent="0.2">
      <c r="A78" t="s">
        <v>29</v>
      </c>
      <c r="B78" s="5">
        <v>65436.76</v>
      </c>
      <c r="C78" s="8">
        <v>63470.57</v>
      </c>
      <c r="D78" s="8">
        <v>65736.160000000003</v>
      </c>
      <c r="E78" s="8">
        <v>61870.68</v>
      </c>
      <c r="F78" s="8">
        <v>66925.5</v>
      </c>
      <c r="G78" s="18">
        <v>66943.08</v>
      </c>
      <c r="H78" s="18">
        <v>64105.91</v>
      </c>
      <c r="I78" s="18">
        <v>67145.91</v>
      </c>
      <c r="J78" s="18">
        <v>65551.509999999995</v>
      </c>
      <c r="K78" s="18">
        <v>62967.22</v>
      </c>
      <c r="L78" s="10">
        <v>66621.14</v>
      </c>
      <c r="M78" s="18">
        <v>61921.71</v>
      </c>
      <c r="N78" s="5">
        <f t="shared" si="0"/>
        <v>778696.15</v>
      </c>
      <c r="Q78" s="25"/>
    </row>
    <row r="79" spans="1:17" x14ac:dyDescent="0.2">
      <c r="A79" t="s">
        <v>72</v>
      </c>
      <c r="B79" s="5"/>
      <c r="C79" s="8"/>
      <c r="D79" s="8"/>
      <c r="E79" s="8"/>
      <c r="F79" s="8"/>
      <c r="G79" s="19"/>
      <c r="H79" s="19"/>
      <c r="I79" s="19"/>
      <c r="J79" s="19"/>
      <c r="K79" s="19"/>
      <c r="L79" s="15"/>
      <c r="M79" s="19"/>
      <c r="N79" s="5">
        <f t="shared" si="0"/>
        <v>0</v>
      </c>
      <c r="Q79" s="25"/>
    </row>
    <row r="80" spans="1:17" x14ac:dyDescent="0.2">
      <c r="A80" t="s">
        <v>73</v>
      </c>
      <c r="B80" s="5">
        <v>48610.16</v>
      </c>
      <c r="C80" s="8">
        <v>47149.57</v>
      </c>
      <c r="D80" s="8">
        <v>48832.58</v>
      </c>
      <c r="E80" s="8">
        <v>45961.08</v>
      </c>
      <c r="F80" s="8">
        <v>49716.08</v>
      </c>
      <c r="G80" s="18">
        <v>49729.14</v>
      </c>
      <c r="H80" s="18">
        <v>47621.54</v>
      </c>
      <c r="I80" s="18">
        <v>49879.82</v>
      </c>
      <c r="J80" s="18">
        <v>48695.4</v>
      </c>
      <c r="K80" s="18">
        <v>46775.65</v>
      </c>
      <c r="L80" s="10">
        <v>49489.99</v>
      </c>
      <c r="M80" s="18">
        <v>45998.98</v>
      </c>
      <c r="N80" s="5">
        <f>SUM(B80:M80)</f>
        <v>578459.99000000011</v>
      </c>
      <c r="Q80" s="25"/>
    </row>
    <row r="81" spans="1:17" x14ac:dyDescent="0.2">
      <c r="A81" t="s">
        <v>74</v>
      </c>
      <c r="B81" s="5"/>
      <c r="C81" s="8"/>
      <c r="D81" s="8"/>
      <c r="E81" s="8"/>
      <c r="F81" s="8"/>
      <c r="G81" s="19"/>
      <c r="H81" s="19"/>
      <c r="I81" s="19"/>
      <c r="J81" s="19"/>
      <c r="K81" s="19"/>
      <c r="L81" s="15"/>
      <c r="M81" s="19"/>
      <c r="N81" s="5">
        <f>SUM(B81:M81)</f>
        <v>0</v>
      </c>
      <c r="Q81" s="25"/>
    </row>
    <row r="82" spans="1:17" x14ac:dyDescent="0.2">
      <c r="A82" t="s">
        <v>30</v>
      </c>
      <c r="B82" s="5">
        <v>51315.51</v>
      </c>
      <c r="C82" s="8">
        <v>49773.62</v>
      </c>
      <c r="D82" s="8">
        <v>51550.3</v>
      </c>
      <c r="E82" s="8">
        <v>48518.99</v>
      </c>
      <c r="F82" s="8">
        <v>52482.98</v>
      </c>
      <c r="G82" s="18">
        <v>52496.76</v>
      </c>
      <c r="H82" s="18">
        <v>50271.86</v>
      </c>
      <c r="I82" s="18">
        <v>52655.83</v>
      </c>
      <c r="J82" s="18">
        <v>51405.49</v>
      </c>
      <c r="K82" s="18">
        <v>49378.89</v>
      </c>
      <c r="L82" s="10">
        <v>52244.3</v>
      </c>
      <c r="M82" s="18">
        <v>48559</v>
      </c>
      <c r="N82" s="5">
        <f>SUM(B82:M82)</f>
        <v>610653.53</v>
      </c>
      <c r="Q82" s="25"/>
    </row>
    <row r="83" spans="1:17" x14ac:dyDescent="0.2">
      <c r="A83" t="s">
        <v>1</v>
      </c>
      <c r="N83" s="5"/>
      <c r="Q83" s="25"/>
    </row>
    <row r="84" spans="1:17" x14ac:dyDescent="0.2">
      <c r="A84" t="s">
        <v>31</v>
      </c>
      <c r="B84" s="5">
        <f>SUM(B16:B82)</f>
        <v>1281592.42</v>
      </c>
      <c r="C84" s="5">
        <f t="shared" ref="C84:L84" si="1">SUM(C16:C82)</f>
        <v>1243084.1700000004</v>
      </c>
      <c r="D84" s="5">
        <f t="shared" si="1"/>
        <v>1287456.29</v>
      </c>
      <c r="E84" s="5">
        <f t="shared" si="1"/>
        <v>1211750.0900000001</v>
      </c>
      <c r="F84" s="5">
        <f t="shared" si="1"/>
        <v>1310749.6399999997</v>
      </c>
      <c r="G84" s="5">
        <f t="shared" si="1"/>
        <v>1311093.94</v>
      </c>
      <c r="H84" s="5">
        <f t="shared" si="1"/>
        <v>1255527.5500000003</v>
      </c>
      <c r="I84" s="5">
        <f t="shared" si="1"/>
        <v>1315066.55</v>
      </c>
      <c r="J84" s="5">
        <f>SUM(J16:J82)</f>
        <v>1283839.7</v>
      </c>
      <c r="K84" s="5">
        <f>SUM(K16:K82)</f>
        <v>1233225.8899999999</v>
      </c>
      <c r="L84" s="5">
        <f t="shared" si="1"/>
        <v>1304788.7799999998</v>
      </c>
      <c r="M84" s="5">
        <f>SUM(M16:M82)</f>
        <v>1212749.4099999999</v>
      </c>
      <c r="N84" s="5">
        <f>SUM(B84:M84)</f>
        <v>15250924.430000002</v>
      </c>
    </row>
    <row r="92" spans="1:17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7" x14ac:dyDescent="0.2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7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7" x14ac:dyDescent="0.2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7" x14ac:dyDescent="0.2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x14ac:dyDescent="0.2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mergeCells count="5">
    <mergeCell ref="A7:N7"/>
    <mergeCell ref="A3:N3"/>
    <mergeCell ref="A4:N4"/>
    <mergeCell ref="A5:N5"/>
    <mergeCell ref="A6:N6"/>
  </mergeCells>
  <phoneticPr fontId="0" type="noConversion"/>
  <pageMargins left="0.25" right="0.25" top="0.25" bottom="0.25" header="0" footer="0"/>
  <pageSetup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39"/>
  </sheetPr>
  <dimension ref="A1:N84"/>
  <sheetViews>
    <sheetView workbookViewId="0">
      <pane ySplit="13" topLeftCell="A14" activePane="bottomLeft" state="frozen"/>
      <selection pane="bottomLeft" activeCell="F17" sqref="F17"/>
    </sheetView>
  </sheetViews>
  <sheetFormatPr defaultRowHeight="12.75" x14ac:dyDescent="0.2"/>
  <cols>
    <col min="1" max="1" width="16.1640625" bestFit="1" customWidth="1"/>
    <col min="2" max="12" width="11.1640625" bestFit="1" customWidth="1"/>
    <col min="13" max="13" width="11.1640625" customWidth="1"/>
    <col min="14" max="14" width="12.6640625" customWidth="1"/>
  </cols>
  <sheetData>
    <row r="1" spans="1:14" x14ac:dyDescent="0.2">
      <c r="A1" t="str">
        <f>'SFY 20-21'!A1</f>
        <v>VALIDATED TAX RECEIPTS DATA FOR: JULY 2020 thru June 2021</v>
      </c>
      <c r="N1" t="s">
        <v>75</v>
      </c>
    </row>
    <row r="2" spans="1:14" hidden="1" x14ac:dyDescent="0.2"/>
    <row r="3" spans="1:14" hidden="1" x14ac:dyDescent="0.2">
      <c r="D3" s="6"/>
      <c r="E3" s="6"/>
      <c r="F3" s="6"/>
      <c r="G3" s="6"/>
      <c r="H3" s="6"/>
    </row>
    <row r="4" spans="1:14" x14ac:dyDescent="0.2">
      <c r="D4" s="6"/>
      <c r="E4" s="6"/>
      <c r="F4" s="6"/>
      <c r="G4" s="6"/>
      <c r="H4" s="6"/>
    </row>
    <row r="5" spans="1:14" x14ac:dyDescent="0.2">
      <c r="A5" s="27" t="s">
        <v>76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">
      <c r="A6" s="27" t="s">
        <v>77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27" t="s">
        <v>35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">
      <c r="A8" s="27" t="s">
        <v>36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x14ac:dyDescent="0.2">
      <c r="A9" s="27" t="s">
        <v>78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1" spans="1:14" hidden="1" x14ac:dyDescent="0.2"/>
    <row r="12" spans="1:14" hidden="1" x14ac:dyDescent="0.2"/>
    <row r="13" spans="1:14" x14ac:dyDescent="0.2">
      <c r="B13" s="1">
        <f>'Half-Cent to County before'!B13</f>
        <v>44013</v>
      </c>
      <c r="C13" s="1">
        <f>'Half-Cent to County before'!C13</f>
        <v>44044</v>
      </c>
      <c r="D13" s="1">
        <f>'Half-Cent to County before'!D13</f>
        <v>44075</v>
      </c>
      <c r="E13" s="1">
        <f>'Half-Cent to County before'!E13</f>
        <v>44105</v>
      </c>
      <c r="F13" s="1">
        <f>'Half-Cent to County before'!F13</f>
        <v>44136</v>
      </c>
      <c r="G13" s="1">
        <f>'Half-Cent to County before'!G13</f>
        <v>44166</v>
      </c>
      <c r="H13" s="1">
        <f>'Half-Cent to County before'!H13</f>
        <v>44197</v>
      </c>
      <c r="I13" s="1">
        <f>'Half-Cent to County before'!I13</f>
        <v>44228</v>
      </c>
      <c r="J13" s="1">
        <f>'Half-Cent to County before'!J13</f>
        <v>44256</v>
      </c>
      <c r="K13" s="1">
        <f>'Half-Cent to County before'!K13</f>
        <v>44287</v>
      </c>
      <c r="L13" s="1">
        <f>'Half-Cent to County before'!L13</f>
        <v>44317</v>
      </c>
      <c r="M13" s="1">
        <f>'Half-Cent to County before'!M13</f>
        <v>44348</v>
      </c>
      <c r="N13" s="1" t="str">
        <f>'Half-Cent to County before'!N13</f>
        <v>SFY20-21</v>
      </c>
    </row>
    <row r="14" spans="1:14" x14ac:dyDescent="0.2">
      <c r="A14" t="s">
        <v>0</v>
      </c>
    </row>
    <row r="15" spans="1:14" x14ac:dyDescent="0.2">
      <c r="A15" t="s">
        <v>1</v>
      </c>
    </row>
    <row r="16" spans="1:14" x14ac:dyDescent="0.2">
      <c r="A16" t="s">
        <v>38</v>
      </c>
      <c r="B16" s="8">
        <f>SUM('Half-Cent to County before'!B16+'Half-Cent to City Govs'!B16)</f>
        <v>1682007.85</v>
      </c>
      <c r="C16" s="8">
        <f>SUM('Half-Cent to County before'!C16+'Half-Cent to City Govs'!C16)</f>
        <v>1850846.7000000002</v>
      </c>
      <c r="D16" s="8">
        <f>SUM('Half-Cent to County before'!D16+'Half-Cent to City Govs'!D16)</f>
        <v>1785329.22</v>
      </c>
      <c r="E16" s="8">
        <f>SUM('Half-Cent to County before'!E16+'Half-Cent to City Govs'!E16)</f>
        <v>1768449.21</v>
      </c>
      <c r="F16" s="8">
        <f>SUM('Half-Cent to County before'!F16+'Half-Cent to City Govs'!F16)</f>
        <v>1905045.94</v>
      </c>
      <c r="G16" s="5">
        <f>SUM('Half-Cent to County before'!G16+'Half-Cent to City Govs'!G16)</f>
        <v>1885708.08</v>
      </c>
      <c r="H16" s="5">
        <f>SUM('Half-Cent to County before'!H16+'Half-Cent to City Govs'!H16)</f>
        <v>1801699.63</v>
      </c>
      <c r="I16" s="5">
        <f>SUM('Half-Cent to County before'!I16+'Half-Cent to City Govs'!I16)</f>
        <v>2117960.5300000003</v>
      </c>
      <c r="J16" s="5">
        <f>SUM('Half-Cent to County before'!J16+'Half-Cent to City Govs'!J16)</f>
        <v>1892046.26</v>
      </c>
      <c r="K16" s="5">
        <f>SUM('Half-Cent to County before'!K16+'Half-Cent to City Govs'!K16)</f>
        <v>1831095.92</v>
      </c>
      <c r="L16" s="5">
        <f>SUM('Half-Cent to County before'!L16+'Half-Cent to City Govs'!L16)</f>
        <v>2358937.71</v>
      </c>
      <c r="M16" s="5">
        <f>SUM('Half-Cent to County before'!M16+'Half-Cent to City Govs'!M16)</f>
        <v>2306182.65</v>
      </c>
      <c r="N16" s="5">
        <f t="shared" ref="N16:N79" si="0">SUM(B16:M16)</f>
        <v>23185309.699999999</v>
      </c>
    </row>
    <row r="17" spans="1:14" x14ac:dyDescent="0.2">
      <c r="A17" t="s">
        <v>39</v>
      </c>
      <c r="B17" s="8">
        <f>SUM('Half-Cent to County before'!B17+'Half-Cent to City Govs'!B17)</f>
        <v>119945.13</v>
      </c>
      <c r="C17" s="8">
        <f>SUM('Half-Cent to County before'!C17+'Half-Cent to City Govs'!C17)</f>
        <v>157841.07</v>
      </c>
      <c r="D17" s="8">
        <f>SUM('Half-Cent to County before'!D17+'Half-Cent to City Govs'!D17)</f>
        <v>117076.82</v>
      </c>
      <c r="E17" s="8">
        <f>SUM('Half-Cent to County before'!E17+'Half-Cent to City Govs'!E17)</f>
        <v>126971.18</v>
      </c>
      <c r="F17" s="8">
        <f>SUM('Half-Cent to County before'!F17+'Half-Cent to City Govs'!F17)</f>
        <v>115293.20999999999</v>
      </c>
      <c r="G17" s="5">
        <f>SUM('Half-Cent to County before'!G17+'Half-Cent to City Govs'!G17)</f>
        <v>67658.25</v>
      </c>
      <c r="H17" s="5">
        <f>SUM('Half-Cent to County before'!H17+'Half-Cent to City Govs'!H17)</f>
        <v>111637.65</v>
      </c>
      <c r="I17" s="5">
        <f>SUM('Half-Cent to County before'!I17+'Half-Cent to City Govs'!I17)</f>
        <v>139602.01</v>
      </c>
      <c r="J17" s="5">
        <f>SUM('Half-Cent to County before'!J17+'Half-Cent to City Govs'!J17)</f>
        <v>114192.34</v>
      </c>
      <c r="K17" s="5">
        <f>SUM('Half-Cent to County before'!K17+'Half-Cent to City Govs'!K17)</f>
        <v>108807.10999999999</v>
      </c>
      <c r="L17" s="5">
        <f>SUM('Half-Cent to County before'!L17+'Half-Cent to City Govs'!L17)</f>
        <v>136994.06</v>
      </c>
      <c r="M17" s="5">
        <f>SUM('Half-Cent to County before'!M17+'Half-Cent to City Govs'!M17)</f>
        <v>140870.84</v>
      </c>
      <c r="N17" s="5">
        <f t="shared" si="0"/>
        <v>1456889.6700000002</v>
      </c>
    </row>
    <row r="18" spans="1:14" x14ac:dyDescent="0.2">
      <c r="A18" t="s">
        <v>40</v>
      </c>
      <c r="B18" s="8">
        <f>SUM('Half-Cent to County before'!B18+'Half-Cent to City Govs'!B18)</f>
        <v>2194964.3199999998</v>
      </c>
      <c r="C18" s="8">
        <f>SUM('Half-Cent to County before'!C18+'Half-Cent to City Govs'!C18)</f>
        <v>2911988.2199999997</v>
      </c>
      <c r="D18" s="8">
        <f>SUM('Half-Cent to County before'!D18+'Half-Cent to City Govs'!D18)</f>
        <v>2719064.26</v>
      </c>
      <c r="E18" s="8">
        <f>SUM('Half-Cent to County before'!E18+'Half-Cent to City Govs'!E18)</f>
        <v>2193120.3199999998</v>
      </c>
      <c r="F18" s="8">
        <f>SUM('Half-Cent to County before'!F18+'Half-Cent to City Govs'!F18)</f>
        <v>2296268.98</v>
      </c>
      <c r="G18" s="5">
        <f>SUM('Half-Cent to County before'!G18+'Half-Cent to City Govs'!G18)</f>
        <v>2229839.5700000003</v>
      </c>
      <c r="H18" s="5">
        <f>SUM('Half-Cent to County before'!H18+'Half-Cent to City Govs'!H18)</f>
        <v>1785498.27</v>
      </c>
      <c r="I18" s="5">
        <f>SUM('Half-Cent to County before'!I18+'Half-Cent to City Govs'!I18)</f>
        <v>2027607.31</v>
      </c>
      <c r="J18" s="5">
        <f>SUM('Half-Cent to County before'!J18+'Half-Cent to City Govs'!J18)</f>
        <v>1790194.33</v>
      </c>
      <c r="K18" s="5">
        <f>SUM('Half-Cent to County before'!K18+'Half-Cent to City Govs'!K18)</f>
        <v>1812978.6</v>
      </c>
      <c r="L18" s="5">
        <f>SUM('Half-Cent to County before'!L18+'Half-Cent to City Govs'!L18)</f>
        <v>2857803.62</v>
      </c>
      <c r="M18" s="5">
        <f>SUM('Half-Cent to County before'!M18+'Half-Cent to City Govs'!M18)</f>
        <v>2843598.8</v>
      </c>
      <c r="N18" s="5">
        <f t="shared" si="0"/>
        <v>27662926.600000001</v>
      </c>
    </row>
    <row r="19" spans="1:14" x14ac:dyDescent="0.2">
      <c r="A19" t="s">
        <v>2</v>
      </c>
      <c r="B19" s="8">
        <f>SUM('Half-Cent to County before'!B19+'Half-Cent to City Govs'!B19)</f>
        <v>156232.19</v>
      </c>
      <c r="C19" s="8">
        <f>SUM('Half-Cent to County before'!C19+'Half-Cent to City Govs'!C19)</f>
        <v>161800.09</v>
      </c>
      <c r="D19" s="8">
        <f>SUM('Half-Cent to County before'!D19+'Half-Cent to City Govs'!D19)</f>
        <v>154799.53</v>
      </c>
      <c r="E19" s="8">
        <f>SUM('Half-Cent to County before'!E19+'Half-Cent to City Govs'!E19)</f>
        <v>164582.6</v>
      </c>
      <c r="F19" s="8">
        <f>SUM('Half-Cent to County before'!F19+'Half-Cent to City Govs'!F19)</f>
        <v>164349.82</v>
      </c>
      <c r="G19" s="5">
        <f>SUM('Half-Cent to County before'!G19+'Half-Cent to City Govs'!G19)</f>
        <v>154993.66</v>
      </c>
      <c r="H19" s="5">
        <f>SUM('Half-Cent to County before'!H19+'Half-Cent to City Govs'!H19)</f>
        <v>154162.19999999998</v>
      </c>
      <c r="I19" s="5">
        <f>SUM('Half-Cent to County before'!I19+'Half-Cent to City Govs'!I19)</f>
        <v>206299.66999999998</v>
      </c>
      <c r="J19" s="5">
        <f>SUM('Half-Cent to County before'!J19+'Half-Cent to City Govs'!J19)</f>
        <v>160588.59</v>
      </c>
      <c r="K19" s="5">
        <f>SUM('Half-Cent to County before'!K19+'Half-Cent to City Govs'!K19)</f>
        <v>169391.59</v>
      </c>
      <c r="L19" s="5">
        <f>SUM('Half-Cent to County before'!L19+'Half-Cent to City Govs'!L19)</f>
        <v>203527.39</v>
      </c>
      <c r="M19" s="5">
        <f>SUM('Half-Cent to County before'!M19+'Half-Cent to City Govs'!M19)</f>
        <v>185049.82</v>
      </c>
      <c r="N19" s="5">
        <f t="shared" si="0"/>
        <v>2035777.1500000001</v>
      </c>
    </row>
    <row r="20" spans="1:14" x14ac:dyDescent="0.2">
      <c r="A20" t="s">
        <v>41</v>
      </c>
      <c r="B20" s="8">
        <f>SUM('Half-Cent to County before'!B20+'Half-Cent to City Govs'!B20)</f>
        <v>4098241.4299999997</v>
      </c>
      <c r="C20" s="8">
        <f>SUM('Half-Cent to County before'!C20+'Half-Cent to City Govs'!C20)</f>
        <v>4178428.1100000003</v>
      </c>
      <c r="D20" s="8">
        <f>SUM('Half-Cent to County before'!D20+'Half-Cent to City Govs'!D20)</f>
        <v>4155377.4699999997</v>
      </c>
      <c r="E20" s="8">
        <f>SUM('Half-Cent to County before'!E20+'Half-Cent to City Govs'!E20)</f>
        <v>3739981.16</v>
      </c>
      <c r="F20" s="8">
        <f>SUM('Half-Cent to County before'!F20+'Half-Cent to City Govs'!F20)</f>
        <v>4101010.4</v>
      </c>
      <c r="G20" s="5">
        <f>SUM('Half-Cent to County before'!G20+'Half-Cent to City Govs'!G20)</f>
        <v>4151135.7199999997</v>
      </c>
      <c r="H20" s="5">
        <f>SUM('Half-Cent to County before'!H20+'Half-Cent to City Govs'!H20)</f>
        <v>4062750.4699999997</v>
      </c>
      <c r="I20" s="5">
        <f>SUM('Half-Cent to County before'!I20+'Half-Cent to City Govs'!I20)</f>
        <v>4813129.1999999993</v>
      </c>
      <c r="J20" s="5">
        <f>SUM('Half-Cent to County before'!J20+'Half-Cent to City Govs'!J20)</f>
        <v>4184756.14</v>
      </c>
      <c r="K20" s="5">
        <f>SUM('Half-Cent to County before'!K20+'Half-Cent to City Govs'!K20)</f>
        <v>4044073.51</v>
      </c>
      <c r="L20" s="5">
        <f>SUM('Half-Cent to County before'!L20+'Half-Cent to City Govs'!L20)</f>
        <v>5183291.29</v>
      </c>
      <c r="M20" s="5">
        <f>SUM('Half-Cent to County before'!M20+'Half-Cent to City Govs'!M20)</f>
        <v>4940458.87</v>
      </c>
      <c r="N20" s="5">
        <f t="shared" si="0"/>
        <v>51652633.769999988</v>
      </c>
    </row>
    <row r="21" spans="1:14" x14ac:dyDescent="0.2">
      <c r="A21" t="s">
        <v>42</v>
      </c>
      <c r="B21" s="8">
        <f>SUM('Half-Cent to County before'!B21+'Half-Cent to City Govs'!B21)</f>
        <v>13431235.42</v>
      </c>
      <c r="C21" s="8">
        <f>SUM('Half-Cent to County before'!C21+'Half-Cent to City Govs'!C21)</f>
        <v>15805921.310000001</v>
      </c>
      <c r="D21" s="8">
        <f>SUM('Half-Cent to County before'!D21+'Half-Cent to City Govs'!D21)</f>
        <v>15413556.710000001</v>
      </c>
      <c r="E21" s="8">
        <f>SUM('Half-Cent to County before'!E21+'Half-Cent to City Govs'!E21)</f>
        <v>14866453.66</v>
      </c>
      <c r="F21" s="8">
        <f>SUM('Half-Cent to County before'!F21+'Half-Cent to City Govs'!F21)</f>
        <v>16368516.040000001</v>
      </c>
      <c r="G21" s="5">
        <f>SUM('Half-Cent to County before'!G21+'Half-Cent to City Govs'!G21)</f>
        <v>16735451.73</v>
      </c>
      <c r="H21" s="5">
        <f>SUM('Half-Cent to County before'!H21+'Half-Cent to City Govs'!H21)</f>
        <v>16785444.829999998</v>
      </c>
      <c r="I21" s="5">
        <f>SUM('Half-Cent to County before'!I21+'Half-Cent to City Govs'!I21)</f>
        <v>20002426.390000001</v>
      </c>
      <c r="J21" s="5">
        <f>SUM('Half-Cent to County before'!J21+'Half-Cent to City Govs'!J21)</f>
        <v>17361036.949999999</v>
      </c>
      <c r="K21" s="5">
        <f>SUM('Half-Cent to County before'!K21+'Half-Cent to City Govs'!K21)</f>
        <v>17323335.130000003</v>
      </c>
      <c r="L21" s="5">
        <f>SUM('Half-Cent to County before'!L21+'Half-Cent to City Govs'!L21)</f>
        <v>21355336.859999999</v>
      </c>
      <c r="M21" s="5">
        <f>SUM('Half-Cent to County before'!M21+'Half-Cent to City Govs'!M21)</f>
        <v>20732635.350000001</v>
      </c>
      <c r="N21" s="5">
        <f t="shared" si="0"/>
        <v>206181350.37999997</v>
      </c>
    </row>
    <row r="22" spans="1:14" x14ac:dyDescent="0.2">
      <c r="A22" t="s">
        <v>3</v>
      </c>
      <c r="B22" s="8">
        <f>SUM('Half-Cent to County before'!B22+'Half-Cent to City Govs'!B22)</f>
        <v>35034.97</v>
      </c>
      <c r="C22" s="8">
        <f>SUM('Half-Cent to County before'!C22+'Half-Cent to City Govs'!C22)</f>
        <v>39604.29</v>
      </c>
      <c r="D22" s="8">
        <f>SUM('Half-Cent to County before'!D22+'Half-Cent to City Govs'!D22)</f>
        <v>38089.409999999996</v>
      </c>
      <c r="E22" s="8">
        <f>SUM('Half-Cent to County before'!E22+'Half-Cent to City Govs'!E22)</f>
        <v>35765.269999999997</v>
      </c>
      <c r="F22" s="8">
        <f>SUM('Half-Cent to County before'!F22+'Half-Cent to City Govs'!F22)</f>
        <v>41836.97</v>
      </c>
      <c r="G22" s="5">
        <f>SUM('Half-Cent to County before'!G22+'Half-Cent to City Govs'!G22)</f>
        <v>32646.59</v>
      </c>
      <c r="H22" s="5">
        <f>SUM('Half-Cent to County before'!H22+'Half-Cent to City Govs'!H22)</f>
        <v>35046.410000000003</v>
      </c>
      <c r="I22" s="5">
        <f>SUM('Half-Cent to County before'!I22+'Half-Cent to City Govs'!I22)</f>
        <v>41265.449999999997</v>
      </c>
      <c r="J22" s="5">
        <f>SUM('Half-Cent to County before'!J22+'Half-Cent to City Govs'!J22)</f>
        <v>33090.75</v>
      </c>
      <c r="K22" s="5">
        <f>SUM('Half-Cent to County before'!K22+'Half-Cent to City Govs'!K22)</f>
        <v>30492.760000000002</v>
      </c>
      <c r="L22" s="5">
        <f>SUM('Half-Cent to County before'!L22+'Half-Cent to City Govs'!L22)</f>
        <v>48408.160000000003</v>
      </c>
      <c r="M22" s="5">
        <f>SUM('Half-Cent to County before'!M22+'Half-Cent to City Govs'!M22)</f>
        <v>40096.350000000006</v>
      </c>
      <c r="N22" s="5">
        <f t="shared" si="0"/>
        <v>451377.38</v>
      </c>
    </row>
    <row r="23" spans="1:14" x14ac:dyDescent="0.2">
      <c r="A23" t="s">
        <v>43</v>
      </c>
      <c r="B23" s="8">
        <f>SUM('Half-Cent to County before'!B23+'Half-Cent to City Govs'!B23)</f>
        <v>1297433.8600000001</v>
      </c>
      <c r="C23" s="8">
        <f>SUM('Half-Cent to County before'!C23+'Half-Cent to City Govs'!C23)</f>
        <v>1374305.72</v>
      </c>
      <c r="D23" s="8">
        <f>SUM('Half-Cent to County before'!D23+'Half-Cent to City Govs'!D23)</f>
        <v>1283865.32</v>
      </c>
      <c r="E23" s="8">
        <f>SUM('Half-Cent to County before'!E23+'Half-Cent to City Govs'!E23)</f>
        <v>1195778.3999999999</v>
      </c>
      <c r="F23" s="8">
        <f>SUM('Half-Cent to County before'!F23+'Half-Cent to City Govs'!F23)</f>
        <v>1373348.7000000002</v>
      </c>
      <c r="G23" s="5">
        <f>SUM('Half-Cent to County before'!G23+'Half-Cent to City Govs'!G23)</f>
        <v>1448952.73</v>
      </c>
      <c r="H23" s="5">
        <f>SUM('Half-Cent to County before'!H23+'Half-Cent to City Govs'!H23)</f>
        <v>1453604.79</v>
      </c>
      <c r="I23" s="5">
        <f>SUM('Half-Cent to County before'!I23+'Half-Cent to City Govs'!I23)</f>
        <v>1694159.69</v>
      </c>
      <c r="J23" s="5">
        <f>SUM('Half-Cent to County before'!J23+'Half-Cent to City Govs'!J23)</f>
        <v>1674195.52</v>
      </c>
      <c r="K23" s="5">
        <f>SUM('Half-Cent to County before'!K23+'Half-Cent to City Govs'!K23)</f>
        <v>1604360.3499999999</v>
      </c>
      <c r="L23" s="5">
        <f>SUM('Half-Cent to County before'!L23+'Half-Cent to City Govs'!L23)</f>
        <v>1957214.71</v>
      </c>
      <c r="M23" s="5">
        <f>SUM('Half-Cent to County before'!M23+'Half-Cent to City Govs'!M23)</f>
        <v>1817068.51</v>
      </c>
      <c r="N23" s="5">
        <f t="shared" si="0"/>
        <v>18174288.300000001</v>
      </c>
    </row>
    <row r="24" spans="1:14" x14ac:dyDescent="0.2">
      <c r="A24" t="s">
        <v>44</v>
      </c>
      <c r="B24" s="8">
        <f>SUM('Half-Cent to County before'!B24+'Half-Cent to City Govs'!B24)</f>
        <v>890549.59</v>
      </c>
      <c r="C24" s="8">
        <f>SUM('Half-Cent to County before'!C24+'Half-Cent to City Govs'!C24)</f>
        <v>915954.75</v>
      </c>
      <c r="D24" s="8">
        <f>SUM('Half-Cent to County before'!D24+'Half-Cent to City Govs'!D24)</f>
        <v>886480.70000000007</v>
      </c>
      <c r="E24" s="8">
        <f>SUM('Half-Cent to County before'!E24+'Half-Cent to City Govs'!E24)</f>
        <v>790527.28</v>
      </c>
      <c r="F24" s="8">
        <f>SUM('Half-Cent to County before'!F24+'Half-Cent to City Govs'!F24)</f>
        <v>863510.99</v>
      </c>
      <c r="G24" s="5">
        <f>SUM('Half-Cent to County before'!G24+'Half-Cent to City Govs'!G24)</f>
        <v>881704.42</v>
      </c>
      <c r="H24" s="5">
        <f>SUM('Half-Cent to County before'!H24+'Half-Cent to City Govs'!H24)</f>
        <v>844456.54</v>
      </c>
      <c r="I24" s="5">
        <f>SUM('Half-Cent to County before'!I24+'Half-Cent to City Govs'!I24)</f>
        <v>960184.37</v>
      </c>
      <c r="J24" s="5">
        <f>SUM('Half-Cent to County before'!J24+'Half-Cent to City Govs'!J24)</f>
        <v>869948.09000000008</v>
      </c>
      <c r="K24" s="5">
        <f>SUM('Half-Cent to County before'!K24+'Half-Cent to City Govs'!K24)</f>
        <v>891979.44000000006</v>
      </c>
      <c r="L24" s="5">
        <f>SUM('Half-Cent to County before'!L24+'Half-Cent to City Govs'!L24)</f>
        <v>1134092.3799999999</v>
      </c>
      <c r="M24" s="5">
        <f>SUM('Half-Cent to County before'!M24+'Half-Cent to City Govs'!M24)</f>
        <v>1047671.05</v>
      </c>
      <c r="N24" s="5">
        <f t="shared" si="0"/>
        <v>10977059.600000001</v>
      </c>
    </row>
    <row r="25" spans="1:14" x14ac:dyDescent="0.2">
      <c r="A25" t="s">
        <v>45</v>
      </c>
      <c r="B25" s="8">
        <f>SUM('Half-Cent to County before'!B25+'Half-Cent to City Govs'!B25)</f>
        <v>1117285.3700000001</v>
      </c>
      <c r="C25" s="8">
        <f>SUM('Half-Cent to County before'!C25+'Half-Cent to City Govs'!C25)</f>
        <v>1182513.19</v>
      </c>
      <c r="D25" s="8">
        <f>SUM('Half-Cent to County before'!D25+'Half-Cent to City Govs'!D25)</f>
        <v>1102098.08</v>
      </c>
      <c r="E25" s="8">
        <f>SUM('Half-Cent to County before'!E25+'Half-Cent to City Govs'!E25)</f>
        <v>1041699.26</v>
      </c>
      <c r="F25" s="8">
        <f>SUM('Half-Cent to County before'!F25+'Half-Cent to City Govs'!F25)</f>
        <v>1107572.8499999999</v>
      </c>
      <c r="G25" s="5">
        <f>SUM('Half-Cent to County before'!G25+'Half-Cent to City Govs'!G25)</f>
        <v>1167326.77</v>
      </c>
      <c r="H25" s="5">
        <f>SUM('Half-Cent to County before'!H25+'Half-Cent to City Govs'!H25)</f>
        <v>1090098.92</v>
      </c>
      <c r="I25" s="5">
        <f>SUM('Half-Cent to County before'!I25+'Half-Cent to City Govs'!I25)</f>
        <v>1309268.03</v>
      </c>
      <c r="J25" s="5">
        <f>SUM('Half-Cent to County before'!J25+'Half-Cent to City Govs'!J25)</f>
        <v>1150165.1499999999</v>
      </c>
      <c r="K25" s="5">
        <f>SUM('Half-Cent to County before'!K25+'Half-Cent to City Govs'!K25)</f>
        <v>1081655.2</v>
      </c>
      <c r="L25" s="5">
        <f>SUM('Half-Cent to County before'!L25+'Half-Cent to City Govs'!L25)</f>
        <v>1348601.6300000001</v>
      </c>
      <c r="M25" s="5">
        <f>SUM('Half-Cent to County before'!M25+'Half-Cent to City Govs'!M25)</f>
        <v>1333874.51</v>
      </c>
      <c r="N25" s="5">
        <f t="shared" si="0"/>
        <v>14032158.959999999</v>
      </c>
    </row>
    <row r="26" spans="1:14" x14ac:dyDescent="0.2">
      <c r="A26" t="s">
        <v>46</v>
      </c>
      <c r="B26" s="8">
        <f>SUM('Half-Cent to County before'!B26+'Half-Cent to City Govs'!B26)</f>
        <v>3489848.3000000003</v>
      </c>
      <c r="C26" s="8">
        <f>SUM('Half-Cent to County before'!C26+'Half-Cent to City Govs'!C26)</f>
        <v>3771208.6500000004</v>
      </c>
      <c r="D26" s="8">
        <f>SUM('Half-Cent to County before'!D26+'Half-Cent to City Govs'!D26)</f>
        <v>3488723.1100000003</v>
      </c>
      <c r="E26" s="8">
        <f>SUM('Half-Cent to County before'!E26+'Half-Cent to City Govs'!E26)</f>
        <v>3354318.69</v>
      </c>
      <c r="F26" s="8">
        <f>SUM('Half-Cent to County before'!F26+'Half-Cent to City Govs'!F26)</f>
        <v>3953335.6799999997</v>
      </c>
      <c r="G26" s="5">
        <f>SUM('Half-Cent to County before'!G26+'Half-Cent to City Govs'!G26)</f>
        <v>4398749.4300000006</v>
      </c>
      <c r="H26" s="5">
        <f>SUM('Half-Cent to County before'!H26+'Half-Cent to City Govs'!H26)</f>
        <v>4699723.75</v>
      </c>
      <c r="I26" s="5">
        <f>SUM('Half-Cent to County before'!I26+'Half-Cent to City Govs'!I26)</f>
        <v>5876761.0199999996</v>
      </c>
      <c r="J26" s="5">
        <f>SUM('Half-Cent to County before'!J26+'Half-Cent to City Govs'!J26)</f>
        <v>5189412.8100000005</v>
      </c>
      <c r="K26" s="5">
        <f>SUM('Half-Cent to County before'!K26+'Half-Cent to City Govs'!K26)</f>
        <v>5344813.66</v>
      </c>
      <c r="L26" s="5">
        <f>SUM('Half-Cent to County before'!L26+'Half-Cent to City Govs'!L26)</f>
        <v>6439728.1299999999</v>
      </c>
      <c r="M26" s="5">
        <f>SUM('Half-Cent to County before'!M26+'Half-Cent to City Govs'!M26)</f>
        <v>5846812.71</v>
      </c>
      <c r="N26" s="5">
        <f t="shared" si="0"/>
        <v>55853435.939999998</v>
      </c>
    </row>
    <row r="27" spans="1:14" x14ac:dyDescent="0.2">
      <c r="A27" t="s">
        <v>4</v>
      </c>
      <c r="B27" s="8">
        <f>SUM('Half-Cent to County before'!B27+'Half-Cent to City Govs'!B27)</f>
        <v>571637.79</v>
      </c>
      <c r="C27" s="8">
        <f>SUM('Half-Cent to County before'!C27+'Half-Cent to City Govs'!C27)</f>
        <v>571837.28</v>
      </c>
      <c r="D27" s="8">
        <f>SUM('Half-Cent to County before'!D27+'Half-Cent to City Govs'!D27)</f>
        <v>553582.48</v>
      </c>
      <c r="E27" s="8">
        <f>SUM('Half-Cent to County before'!E27+'Half-Cent to City Govs'!E27)</f>
        <v>554243.99</v>
      </c>
      <c r="F27" s="8">
        <f>SUM('Half-Cent to County before'!F27+'Half-Cent to City Govs'!F27)</f>
        <v>589628.82000000007</v>
      </c>
      <c r="G27" s="5">
        <f>SUM('Half-Cent to County before'!G27+'Half-Cent to City Govs'!G27)</f>
        <v>570867.58000000007</v>
      </c>
      <c r="H27" s="5">
        <f>SUM('Half-Cent to County before'!H27+'Half-Cent to City Govs'!H27)</f>
        <v>553247.88</v>
      </c>
      <c r="I27" s="5">
        <f>SUM('Half-Cent to County before'!I27+'Half-Cent to City Govs'!I27)</f>
        <v>681004.12</v>
      </c>
      <c r="J27" s="5">
        <f>SUM('Half-Cent to County before'!J27+'Half-Cent to City Govs'!J27)</f>
        <v>604375.30999999994</v>
      </c>
      <c r="K27" s="5">
        <f>SUM('Half-Cent to County before'!K27+'Half-Cent to City Govs'!K27)</f>
        <v>581764.23</v>
      </c>
      <c r="L27" s="5">
        <f>SUM('Half-Cent to County before'!L27+'Half-Cent to City Govs'!L27)</f>
        <v>740491</v>
      </c>
      <c r="M27" s="5">
        <f>SUM('Half-Cent to County before'!M27+'Half-Cent to City Govs'!M27)</f>
        <v>676030.63</v>
      </c>
      <c r="N27" s="5">
        <f t="shared" si="0"/>
        <v>7248711.1100000003</v>
      </c>
    </row>
    <row r="28" spans="1:14" x14ac:dyDescent="0.2">
      <c r="A28" t="s">
        <v>94</v>
      </c>
      <c r="B28" s="8">
        <f>SUM('Half-Cent to County before'!B28+'Half-Cent to City Govs'!B28)</f>
        <v>16556354.940000001</v>
      </c>
      <c r="C28" s="8">
        <f>SUM('Half-Cent to County before'!C28+'Half-Cent to City Govs'!C28)</f>
        <v>20252464.260000002</v>
      </c>
      <c r="D28" s="8">
        <f>SUM('Half-Cent to County before'!D28+'Half-Cent to City Govs'!D28)</f>
        <v>19425944.59</v>
      </c>
      <c r="E28" s="8">
        <f>SUM('Half-Cent to County before'!E28+'Half-Cent to City Govs'!E28)</f>
        <v>19320104.57</v>
      </c>
      <c r="F28" s="8">
        <f>SUM('Half-Cent to County before'!F28+'Half-Cent to City Govs'!F28)</f>
        <v>21721972.800000001</v>
      </c>
      <c r="G28" s="5">
        <f>SUM('Half-Cent to County before'!G28+'Half-Cent to City Govs'!G28)</f>
        <v>22380564.200000003</v>
      </c>
      <c r="H28" s="5">
        <f>SUM('Half-Cent to County before'!H28+'Half-Cent to City Govs'!H28)</f>
        <v>22545655.890000001</v>
      </c>
      <c r="I28" s="5">
        <f>SUM('Half-Cent to County before'!I28+'Half-Cent to City Govs'!I28)</f>
        <v>27104837.039999999</v>
      </c>
      <c r="J28" s="5">
        <f>SUM('Half-Cent to County before'!J28+'Half-Cent to City Govs'!J28)</f>
        <v>24012236.460000001</v>
      </c>
      <c r="K28" s="5">
        <f>SUM('Half-Cent to County before'!K28+'Half-Cent to City Govs'!K28)</f>
        <v>23918573.219999999</v>
      </c>
      <c r="L28" s="5">
        <f>SUM('Half-Cent to County before'!L28+'Half-Cent to City Govs'!L28)</f>
        <v>29817499.099999998</v>
      </c>
      <c r="M28" s="5">
        <f>SUM('Half-Cent to County before'!M28+'Half-Cent to City Govs'!M28)</f>
        <v>29304890.68</v>
      </c>
      <c r="N28" s="5">
        <f t="shared" si="0"/>
        <v>276361097.75</v>
      </c>
    </row>
    <row r="29" spans="1:14" x14ac:dyDescent="0.2">
      <c r="A29" t="s">
        <v>5</v>
      </c>
      <c r="B29" s="8">
        <f>SUM('Half-Cent to County before'!B29+'Half-Cent to City Govs'!B29)</f>
        <v>136033.97</v>
      </c>
      <c r="C29" s="8">
        <f>SUM('Half-Cent to County before'!C29+'Half-Cent to City Govs'!C29)</f>
        <v>131156.03999999998</v>
      </c>
      <c r="D29" s="8">
        <f>SUM('Half-Cent to County before'!D29+'Half-Cent to City Govs'!D29)</f>
        <v>143235.43</v>
      </c>
      <c r="E29" s="8">
        <f>SUM('Half-Cent to County before'!E29+'Half-Cent to City Govs'!E29)</f>
        <v>129595.98</v>
      </c>
      <c r="F29" s="8">
        <f>SUM('Half-Cent to County before'!F29+'Half-Cent to City Govs'!F29)</f>
        <v>120104.87999999999</v>
      </c>
      <c r="G29" s="5">
        <f>SUM('Half-Cent to County before'!G29+'Half-Cent to City Govs'!G29)</f>
        <v>120160.14</v>
      </c>
      <c r="H29" s="5">
        <f>SUM('Half-Cent to County before'!H29+'Half-Cent to City Govs'!H29)</f>
        <v>128059.59</v>
      </c>
      <c r="I29" s="5">
        <f>SUM('Half-Cent to County before'!I29+'Half-Cent to City Govs'!I29)</f>
        <v>156155.94</v>
      </c>
      <c r="J29" s="5">
        <f>SUM('Half-Cent to County before'!J29+'Half-Cent to City Govs'!J29)</f>
        <v>146185.66</v>
      </c>
      <c r="K29" s="5">
        <f>SUM('Half-Cent to County before'!K29+'Half-Cent to City Govs'!K29)</f>
        <v>143752.95000000001</v>
      </c>
      <c r="L29" s="5">
        <f>SUM('Half-Cent to County before'!L29+'Half-Cent to City Govs'!L29)</f>
        <v>156044.38</v>
      </c>
      <c r="M29" s="5">
        <f>SUM('Half-Cent to County before'!M29+'Half-Cent to City Govs'!M29)</f>
        <v>164156.71999999997</v>
      </c>
      <c r="N29" s="5">
        <f t="shared" si="0"/>
        <v>1674641.68</v>
      </c>
    </row>
    <row r="30" spans="1:14" x14ac:dyDescent="0.2">
      <c r="A30" t="s">
        <v>6</v>
      </c>
      <c r="B30" s="8">
        <f>SUM('Half-Cent to County before'!B30+'Half-Cent to City Govs'!B30)</f>
        <v>38118.060000000005</v>
      </c>
      <c r="C30" s="8">
        <f>SUM('Half-Cent to County before'!C30+'Half-Cent to City Govs'!C30)</f>
        <v>42152.880000000005</v>
      </c>
      <c r="D30" s="8">
        <f>SUM('Half-Cent to County before'!D30+'Half-Cent to City Govs'!D30)</f>
        <v>40556.569999999992</v>
      </c>
      <c r="E30" s="8">
        <f>SUM('Half-Cent to County before'!E30+'Half-Cent to City Govs'!E30)</f>
        <v>41615.340000000004</v>
      </c>
      <c r="F30" s="8">
        <f>SUM('Half-Cent to County before'!F30+'Half-Cent to City Govs'!F30)</f>
        <v>44172.700000000004</v>
      </c>
      <c r="G30" s="5">
        <f>SUM('Half-Cent to County before'!G30+'Half-Cent to City Govs'!G30)</f>
        <v>36097.22</v>
      </c>
      <c r="H30" s="5">
        <f>SUM('Half-Cent to County before'!H30+'Half-Cent to City Govs'!H30)</f>
        <v>40357.69</v>
      </c>
      <c r="I30" s="5">
        <f>SUM('Half-Cent to County before'!I30+'Half-Cent to City Govs'!I30)</f>
        <v>41836.770000000004</v>
      </c>
      <c r="J30" s="5">
        <f>SUM('Half-Cent to County before'!J30+'Half-Cent to City Govs'!J30)</f>
        <v>35999.21</v>
      </c>
      <c r="K30" s="5">
        <f>SUM('Half-Cent to County before'!K30+'Half-Cent to City Govs'!K30)</f>
        <v>36528.28</v>
      </c>
      <c r="L30" s="5">
        <f>SUM('Half-Cent to County before'!L30+'Half-Cent to City Govs'!L30)</f>
        <v>45190.5</v>
      </c>
      <c r="M30" s="5">
        <f>SUM('Half-Cent to County before'!M30+'Half-Cent to City Govs'!M30)</f>
        <v>43520.54</v>
      </c>
      <c r="N30" s="5">
        <f t="shared" si="0"/>
        <v>486145.76000000007</v>
      </c>
    </row>
    <row r="31" spans="1:14" x14ac:dyDescent="0.2">
      <c r="A31" t="s">
        <v>47</v>
      </c>
      <c r="B31" s="8">
        <f>SUM('Half-Cent to County before'!B31+'Half-Cent to City Govs'!B31)</f>
        <v>8504663.5999999996</v>
      </c>
      <c r="C31" s="8">
        <f>SUM('Half-Cent to County before'!C31+'Half-Cent to City Govs'!C31)</f>
        <v>8919543.3000000007</v>
      </c>
      <c r="D31" s="8">
        <f>SUM('Half-Cent to County before'!D31+'Half-Cent to City Govs'!D31)</f>
        <v>8725773.0299999993</v>
      </c>
      <c r="E31" s="8">
        <f>SUM('Half-Cent to County before'!E31+'Half-Cent to City Govs'!E31)</f>
        <v>8453715.5800000001</v>
      </c>
      <c r="F31" s="8">
        <f>SUM('Half-Cent to County before'!F31+'Half-Cent to City Govs'!F31)</f>
        <v>9303035.3599999994</v>
      </c>
      <c r="G31" s="5">
        <f>SUM('Half-Cent to County before'!G31+'Half-Cent to City Govs'!G31)</f>
        <v>9237099.6400000006</v>
      </c>
      <c r="H31" s="5">
        <f>SUM('Half-Cent to County before'!H31+'Half-Cent to City Govs'!H31)</f>
        <v>8907425.4699999988</v>
      </c>
      <c r="I31" s="5">
        <f>SUM('Half-Cent to County before'!I31+'Half-Cent to City Govs'!I31)</f>
        <v>10816991.640000001</v>
      </c>
      <c r="J31" s="5">
        <f>SUM('Half-Cent to County before'!J31+'Half-Cent to City Govs'!J31)</f>
        <v>8817566.0399999991</v>
      </c>
      <c r="K31" s="5">
        <f>SUM('Half-Cent to County before'!K31+'Half-Cent to City Govs'!K31)</f>
        <v>8775787.8300000001</v>
      </c>
      <c r="L31" s="5">
        <f>SUM('Half-Cent to County before'!L31+'Half-Cent to City Govs'!L31)</f>
        <v>11315844.370000001</v>
      </c>
      <c r="M31" s="5">
        <f>SUM('Half-Cent to County before'!M31+'Half-Cent to City Govs'!M31)</f>
        <v>10597952.75</v>
      </c>
      <c r="N31" s="5">
        <f t="shared" si="0"/>
        <v>112375398.61</v>
      </c>
    </row>
    <row r="32" spans="1:14" x14ac:dyDescent="0.2">
      <c r="A32" t="s">
        <v>48</v>
      </c>
      <c r="B32" s="8">
        <f>SUM('Half-Cent to County before'!B32+'Half-Cent to City Govs'!B32)</f>
        <v>2771937.21</v>
      </c>
      <c r="C32" s="8">
        <f>SUM('Half-Cent to County before'!C32+'Half-Cent to City Govs'!C32)</f>
        <v>3045514.93</v>
      </c>
      <c r="D32" s="8">
        <f>SUM('Half-Cent to County before'!D32+'Half-Cent to City Govs'!D32)</f>
        <v>2887907.29</v>
      </c>
      <c r="E32" s="8">
        <f>SUM('Half-Cent to County before'!E32+'Half-Cent to City Govs'!E32)</f>
        <v>2689872.5599999996</v>
      </c>
      <c r="F32" s="8">
        <f>SUM('Half-Cent to County before'!F32+'Half-Cent to City Govs'!F32)</f>
        <v>2789569.54</v>
      </c>
      <c r="G32" s="5">
        <f>SUM('Half-Cent to County before'!G32+'Half-Cent to City Govs'!G32)</f>
        <v>3062313.77</v>
      </c>
      <c r="H32" s="5">
        <f>SUM('Half-Cent to County before'!H32+'Half-Cent to City Govs'!H32)</f>
        <v>2798995.6999999997</v>
      </c>
      <c r="I32" s="5">
        <f>SUM('Half-Cent to County before'!I32+'Half-Cent to City Govs'!I32)</f>
        <v>3123968.86</v>
      </c>
      <c r="J32" s="5">
        <f>SUM('Half-Cent to County before'!J32+'Half-Cent to City Govs'!J32)</f>
        <v>2784485.01</v>
      </c>
      <c r="K32" s="5">
        <f>SUM('Half-Cent to County before'!K32+'Half-Cent to City Govs'!K32)</f>
        <v>2795431.55</v>
      </c>
      <c r="L32" s="5">
        <f>SUM('Half-Cent to County before'!L32+'Half-Cent to City Govs'!L32)</f>
        <v>3687075.14</v>
      </c>
      <c r="M32" s="5">
        <f>SUM('Half-Cent to County before'!M32+'Half-Cent to City Govs'!M32)</f>
        <v>3471586.05</v>
      </c>
      <c r="N32" s="5">
        <f t="shared" si="0"/>
        <v>35908657.609999999</v>
      </c>
    </row>
    <row r="33" spans="1:14" x14ac:dyDescent="0.2">
      <c r="A33" t="s">
        <v>7</v>
      </c>
      <c r="B33" s="8">
        <f>SUM('Half-Cent to County before'!B33+'Half-Cent to City Govs'!B33)</f>
        <v>502664.5</v>
      </c>
      <c r="C33" s="8">
        <f>SUM('Half-Cent to County before'!C33+'Half-Cent to City Govs'!C33)</f>
        <v>545930.69000000006</v>
      </c>
      <c r="D33" s="8">
        <f>SUM('Half-Cent to County before'!D33+'Half-Cent to City Govs'!D33)</f>
        <v>554499.67999999993</v>
      </c>
      <c r="E33" s="8">
        <f>SUM('Half-Cent to County before'!E33+'Half-Cent to City Govs'!E33)</f>
        <v>503091.52</v>
      </c>
      <c r="F33" s="8">
        <f>SUM('Half-Cent to County before'!F33+'Half-Cent to City Govs'!F33)</f>
        <v>571871.89</v>
      </c>
      <c r="G33" s="5">
        <f>SUM('Half-Cent to County before'!G33+'Half-Cent to City Govs'!G33)</f>
        <v>546427.84000000008</v>
      </c>
      <c r="H33" s="5">
        <f>SUM('Half-Cent to County before'!H33+'Half-Cent to City Govs'!H33)</f>
        <v>549005.52</v>
      </c>
      <c r="I33" s="5">
        <f>SUM('Half-Cent to County before'!I33+'Half-Cent to City Govs'!I33)</f>
        <v>651360.32000000007</v>
      </c>
      <c r="J33" s="5">
        <f>SUM('Half-Cent to County before'!J33+'Half-Cent to City Govs'!J33)</f>
        <v>567277.66999999993</v>
      </c>
      <c r="K33" s="5">
        <f>SUM('Half-Cent to County before'!K33+'Half-Cent to City Govs'!K33)</f>
        <v>550735.38</v>
      </c>
      <c r="L33" s="5">
        <f>SUM('Half-Cent to County before'!L33+'Half-Cent to City Govs'!L33)</f>
        <v>728967.44</v>
      </c>
      <c r="M33" s="5">
        <f>SUM('Half-Cent to County before'!M33+'Half-Cent to City Govs'!M33)</f>
        <v>685269.13</v>
      </c>
      <c r="N33" s="5">
        <f t="shared" si="0"/>
        <v>6957101.5799999991</v>
      </c>
    </row>
    <row r="34" spans="1:14" x14ac:dyDescent="0.2">
      <c r="A34" t="s">
        <v>8</v>
      </c>
      <c r="B34" s="8">
        <f>SUM('Half-Cent to County before'!B34+'Half-Cent to City Govs'!B34)</f>
        <v>102172.23000000001</v>
      </c>
      <c r="C34" s="8">
        <f>SUM('Half-Cent to County before'!C34+'Half-Cent to City Govs'!C34)</f>
        <v>163308.44</v>
      </c>
      <c r="D34" s="8">
        <f>SUM('Half-Cent to County before'!D34+'Half-Cent to City Govs'!D34)</f>
        <v>148094.13</v>
      </c>
      <c r="E34" s="8">
        <f>SUM('Half-Cent to County before'!E34+'Half-Cent to City Govs'!E34)</f>
        <v>119681.86</v>
      </c>
      <c r="F34" s="8">
        <f>SUM('Half-Cent to County before'!F34+'Half-Cent to City Govs'!F34)</f>
        <v>104875.95000000001</v>
      </c>
      <c r="G34" s="5">
        <f>SUM('Half-Cent to County before'!G34+'Half-Cent to City Govs'!G34)</f>
        <v>104004.27</v>
      </c>
      <c r="H34" s="5">
        <f>SUM('Half-Cent to County before'!H34+'Half-Cent to City Govs'!H34)</f>
        <v>81657.55</v>
      </c>
      <c r="I34" s="5">
        <f>SUM('Half-Cent to County before'!I34+'Half-Cent to City Govs'!I34)</f>
        <v>80217.460000000006</v>
      </c>
      <c r="J34" s="5">
        <f>SUM('Half-Cent to County before'!J34+'Half-Cent to City Govs'!J34)</f>
        <v>83549.600000000006</v>
      </c>
      <c r="K34" s="5">
        <f>SUM('Half-Cent to County before'!K34+'Half-Cent to City Govs'!K34)</f>
        <v>72862.38</v>
      </c>
      <c r="L34" s="5">
        <f>SUM('Half-Cent to County before'!L34+'Half-Cent to City Govs'!L34)</f>
        <v>122731.38</v>
      </c>
      <c r="M34" s="5">
        <f>SUM('Half-Cent to County before'!M34+'Half-Cent to City Govs'!M34)</f>
        <v>127140.62</v>
      </c>
      <c r="N34" s="5">
        <f t="shared" si="0"/>
        <v>1310295.8700000001</v>
      </c>
    </row>
    <row r="35" spans="1:14" x14ac:dyDescent="0.2">
      <c r="A35" t="s">
        <v>9</v>
      </c>
      <c r="B35" s="8">
        <f>SUM('Half-Cent to County before'!B35+'Half-Cent to City Govs'!B35)</f>
        <v>191887.38999999998</v>
      </c>
      <c r="C35" s="8">
        <f>SUM('Half-Cent to County before'!C35+'Half-Cent to City Govs'!C35)</f>
        <v>206738.82</v>
      </c>
      <c r="D35" s="8">
        <f>SUM('Half-Cent to County before'!D35+'Half-Cent to City Govs'!D35)</f>
        <v>184233.22999999998</v>
      </c>
      <c r="E35" s="8">
        <f>SUM('Half-Cent to County before'!E35+'Half-Cent to City Govs'!E35)</f>
        <v>191491.97</v>
      </c>
      <c r="F35" s="8">
        <f>SUM('Half-Cent to County before'!F35+'Half-Cent to City Govs'!F35)</f>
        <v>201786.66999999998</v>
      </c>
      <c r="G35" s="5">
        <f>SUM('Half-Cent to County before'!G35+'Half-Cent to City Govs'!G35)</f>
        <v>192489.84999999998</v>
      </c>
      <c r="H35" s="5">
        <f>SUM('Half-Cent to County before'!H35+'Half-Cent to City Govs'!H35)</f>
        <v>184110.64</v>
      </c>
      <c r="I35" s="5">
        <f>SUM('Half-Cent to County before'!I35+'Half-Cent to City Govs'!I35)</f>
        <v>209272.35</v>
      </c>
      <c r="J35" s="5">
        <f>SUM('Half-Cent to County before'!J35+'Half-Cent to City Govs'!J35)</f>
        <v>188830.29</v>
      </c>
      <c r="K35" s="5">
        <f>SUM('Half-Cent to County before'!K35+'Half-Cent to City Govs'!K35)</f>
        <v>216643.72</v>
      </c>
      <c r="L35" s="5">
        <f>SUM('Half-Cent to County before'!L35+'Half-Cent to City Govs'!L35)</f>
        <v>239323.51999999999</v>
      </c>
      <c r="M35" s="5">
        <f>SUM('Half-Cent to County before'!M35+'Half-Cent to City Govs'!M35)</f>
        <v>231643.96999999997</v>
      </c>
      <c r="N35" s="5">
        <f t="shared" si="0"/>
        <v>2438452.42</v>
      </c>
    </row>
    <row r="36" spans="1:14" x14ac:dyDescent="0.2">
      <c r="A36" t="s">
        <v>10</v>
      </c>
      <c r="B36" s="8">
        <f>SUM('Half-Cent to County before'!B36+'Half-Cent to City Govs'!B36)</f>
        <v>50383.28</v>
      </c>
      <c r="C36" s="8">
        <f>SUM('Half-Cent to County before'!C36+'Half-Cent to City Govs'!C36)</f>
        <v>49260.399999999994</v>
      </c>
      <c r="D36" s="8">
        <f>SUM('Half-Cent to County before'!D36+'Half-Cent to City Govs'!D36)</f>
        <v>61947.369999999995</v>
      </c>
      <c r="E36" s="8">
        <f>SUM('Half-Cent to County before'!E36+'Half-Cent to City Govs'!E36)</f>
        <v>47985.39</v>
      </c>
      <c r="F36" s="8">
        <f>SUM('Half-Cent to County before'!F36+'Half-Cent to City Govs'!F36)</f>
        <v>49336.4</v>
      </c>
      <c r="G36" s="5">
        <f>SUM('Half-Cent to County before'!G36+'Half-Cent to City Govs'!G36)</f>
        <v>47944.25</v>
      </c>
      <c r="H36" s="5">
        <f>SUM('Half-Cent to County before'!H36+'Half-Cent to City Govs'!H36)</f>
        <v>46576.78</v>
      </c>
      <c r="I36" s="5">
        <f>SUM('Half-Cent to County before'!I36+'Half-Cent to City Govs'!I36)</f>
        <v>51109.51</v>
      </c>
      <c r="J36" s="5">
        <f>SUM('Half-Cent to County before'!J36+'Half-Cent to City Govs'!J36)</f>
        <v>61914.369999999995</v>
      </c>
      <c r="K36" s="5">
        <f>SUM('Half-Cent to County before'!K36+'Half-Cent to City Govs'!K36)</f>
        <v>52356.46</v>
      </c>
      <c r="L36" s="5">
        <f>SUM('Half-Cent to County before'!L36+'Half-Cent to City Govs'!L36)</f>
        <v>66711.149999999994</v>
      </c>
      <c r="M36" s="5">
        <f>SUM('Half-Cent to County before'!M36+'Half-Cent to City Govs'!M36)</f>
        <v>59578.94</v>
      </c>
      <c r="N36" s="5">
        <f t="shared" si="0"/>
        <v>645104.30000000005</v>
      </c>
    </row>
    <row r="37" spans="1:14" x14ac:dyDescent="0.2">
      <c r="A37" t="s">
        <v>11</v>
      </c>
      <c r="B37" s="8">
        <f>SUM('Half-Cent to County before'!B37+'Half-Cent to City Govs'!B37)</f>
        <v>25843.21</v>
      </c>
      <c r="C37" s="8">
        <f>SUM('Half-Cent to County before'!C37+'Half-Cent to City Govs'!C37)</f>
        <v>32111.550000000003</v>
      </c>
      <c r="D37" s="8">
        <f>SUM('Half-Cent to County before'!D37+'Half-Cent to City Govs'!D37)</f>
        <v>29985.31</v>
      </c>
      <c r="E37" s="8">
        <f>SUM('Half-Cent to County before'!E37+'Half-Cent to City Govs'!E37)</f>
        <v>32703.63</v>
      </c>
      <c r="F37" s="8">
        <f>SUM('Half-Cent to County before'!F37+'Half-Cent to City Govs'!F37)</f>
        <v>31530.559999999998</v>
      </c>
      <c r="G37" s="5">
        <f>SUM('Half-Cent to County before'!G37+'Half-Cent to City Govs'!G37)</f>
        <v>29555.22</v>
      </c>
      <c r="H37" s="5">
        <f>SUM('Half-Cent to County before'!H37+'Half-Cent to City Govs'!H37)</f>
        <v>13030.390000000001</v>
      </c>
      <c r="I37" s="5">
        <f>SUM('Half-Cent to County before'!I37+'Half-Cent to City Govs'!I37)</f>
        <v>21840.77</v>
      </c>
      <c r="J37" s="5">
        <f>SUM('Half-Cent to County before'!J37+'Half-Cent to City Govs'!J37)</f>
        <v>28686.07</v>
      </c>
      <c r="K37" s="5">
        <f>SUM('Half-Cent to County before'!K37+'Half-Cent to City Govs'!K37)</f>
        <v>28320.030000000002</v>
      </c>
      <c r="L37" s="5">
        <f>SUM('Half-Cent to County before'!L37+'Half-Cent to City Govs'!L37)</f>
        <v>31813.32</v>
      </c>
      <c r="M37" s="5">
        <f>SUM('Half-Cent to County before'!M37+'Half-Cent to City Govs'!M37)</f>
        <v>31918.2</v>
      </c>
      <c r="N37" s="5">
        <f t="shared" si="0"/>
        <v>337338.26000000007</v>
      </c>
    </row>
    <row r="38" spans="1:14" x14ac:dyDescent="0.2">
      <c r="A38" t="s">
        <v>49</v>
      </c>
      <c r="B38" s="8">
        <f>SUM('Half-Cent to County before'!B38+'Half-Cent to City Govs'!B38)</f>
        <v>90356.85</v>
      </c>
      <c r="C38" s="8">
        <f>SUM('Half-Cent to County before'!C38+'Half-Cent to City Govs'!C38)</f>
        <v>146539.38</v>
      </c>
      <c r="D38" s="8">
        <f>SUM('Half-Cent to County before'!D38+'Half-Cent to City Govs'!D38)</f>
        <v>135016.66999999998</v>
      </c>
      <c r="E38" s="8">
        <f>SUM('Half-Cent to County before'!E38+'Half-Cent to City Govs'!E38)</f>
        <v>126887</v>
      </c>
      <c r="F38" s="8">
        <f>SUM('Half-Cent to County before'!F38+'Half-Cent to City Govs'!F38)</f>
        <v>106848.89</v>
      </c>
      <c r="G38" s="5">
        <f>SUM('Half-Cent to County before'!G38+'Half-Cent to City Govs'!G38)</f>
        <v>99477.87</v>
      </c>
      <c r="H38" s="5">
        <f>SUM('Half-Cent to County before'!H38+'Half-Cent to City Govs'!H38)</f>
        <v>54738.13</v>
      </c>
      <c r="I38" s="5">
        <f>SUM('Half-Cent to County before'!I38+'Half-Cent to City Govs'!I38)</f>
        <v>88180.1</v>
      </c>
      <c r="J38" s="5">
        <f>SUM('Half-Cent to County before'!J38+'Half-Cent to City Govs'!J38)</f>
        <v>87732.03</v>
      </c>
      <c r="K38" s="5">
        <f>SUM('Half-Cent to County before'!K38+'Half-Cent to City Govs'!K38)</f>
        <v>93749.1</v>
      </c>
      <c r="L38" s="5">
        <f>SUM('Half-Cent to County before'!L38+'Half-Cent to City Govs'!L38)</f>
        <v>133913.81</v>
      </c>
      <c r="M38" s="5">
        <f>SUM('Half-Cent to County before'!M38+'Half-Cent to City Govs'!M38)</f>
        <v>135602.27000000002</v>
      </c>
      <c r="N38" s="5">
        <f t="shared" si="0"/>
        <v>1299042.1000000001</v>
      </c>
    </row>
    <row r="39" spans="1:14" x14ac:dyDescent="0.2">
      <c r="A39" t="s">
        <v>12</v>
      </c>
      <c r="B39" s="8">
        <f>SUM('Half-Cent to County before'!B39+'Half-Cent to City Govs'!B39)</f>
        <v>45566.1</v>
      </c>
      <c r="C39" s="8">
        <f>SUM('Half-Cent to County before'!C39+'Half-Cent to City Govs'!C39)</f>
        <v>56250.68</v>
      </c>
      <c r="D39" s="8">
        <f>SUM('Half-Cent to County before'!D39+'Half-Cent to City Govs'!D39)</f>
        <v>41011.619999999995</v>
      </c>
      <c r="E39" s="8">
        <f>SUM('Half-Cent to County before'!E39+'Half-Cent to City Govs'!E39)</f>
        <v>45286.44</v>
      </c>
      <c r="F39" s="8">
        <f>SUM('Half-Cent to County before'!F39+'Half-Cent to City Govs'!F39)</f>
        <v>46994.81</v>
      </c>
      <c r="G39" s="5">
        <f>SUM('Half-Cent to County before'!G39+'Half-Cent to City Govs'!G39)</f>
        <v>56008.88</v>
      </c>
      <c r="H39" s="5">
        <f>SUM('Half-Cent to County before'!H39+'Half-Cent to City Govs'!H39)</f>
        <v>47691.22</v>
      </c>
      <c r="I39" s="5">
        <f>SUM('Half-Cent to County before'!I39+'Half-Cent to City Govs'!I39)</f>
        <v>41489.11</v>
      </c>
      <c r="J39" s="5">
        <f>SUM('Half-Cent to County before'!J39+'Half-Cent to City Govs'!J39)</f>
        <v>43485.689999999995</v>
      </c>
      <c r="K39" s="5">
        <f>SUM('Half-Cent to County before'!K39+'Half-Cent to City Govs'!K39)</f>
        <v>47526.63</v>
      </c>
      <c r="L39" s="5">
        <f>SUM('Half-Cent to County before'!L39+'Half-Cent to City Govs'!L39)</f>
        <v>53580.05</v>
      </c>
      <c r="M39" s="5">
        <f>SUM('Half-Cent to County before'!M39+'Half-Cent to City Govs'!M39)</f>
        <v>54805.090000000004</v>
      </c>
      <c r="N39" s="5">
        <f t="shared" si="0"/>
        <v>579696.31999999995</v>
      </c>
    </row>
    <row r="40" spans="1:14" x14ac:dyDescent="0.2">
      <c r="A40" t="s">
        <v>13</v>
      </c>
      <c r="B40" s="5">
        <f>SUM('Half-Cent to County before'!B40+'Half-Cent to City Govs'!B40)</f>
        <v>93379.709999999992</v>
      </c>
      <c r="C40" s="8">
        <f>SUM('Half-Cent to County before'!C40+'Half-Cent to City Govs'!C40)</f>
        <v>89738.540000000008</v>
      </c>
      <c r="D40" s="8">
        <f>SUM('Half-Cent to County before'!D40+'Half-Cent to City Govs'!D40)</f>
        <v>86817.89</v>
      </c>
      <c r="E40" s="8">
        <f>SUM('Half-Cent to County before'!E40+'Half-Cent to City Govs'!E40)</f>
        <v>76618.87</v>
      </c>
      <c r="F40" s="8">
        <f>SUM('Half-Cent to County before'!F40+'Half-Cent to City Govs'!F40)</f>
        <v>81244.649999999994</v>
      </c>
      <c r="G40" s="5">
        <f>SUM('Half-Cent to County before'!G40+'Half-Cent to City Govs'!G40)</f>
        <v>87572.32</v>
      </c>
      <c r="H40" s="5">
        <f>SUM('Half-Cent to County before'!H40+'Half-Cent to City Govs'!H40)</f>
        <v>91622.959999999992</v>
      </c>
      <c r="I40" s="5">
        <f>SUM('Half-Cent to County before'!I40+'Half-Cent to City Govs'!I40)</f>
        <v>104816.73999999999</v>
      </c>
      <c r="J40" s="5">
        <f>SUM('Half-Cent to County before'!J40+'Half-Cent to City Govs'!J40)</f>
        <v>94504.67</v>
      </c>
      <c r="K40" s="5">
        <f>SUM('Half-Cent to County before'!K40+'Half-Cent to City Govs'!K40)</f>
        <v>96317.89</v>
      </c>
      <c r="L40" s="5">
        <f>SUM('Half-Cent to County before'!L40+'Half-Cent to City Govs'!L40)</f>
        <v>122274.01000000001</v>
      </c>
      <c r="M40" s="5">
        <f>SUM('Half-Cent to County before'!M40+'Half-Cent to City Govs'!M40)</f>
        <v>104499.94</v>
      </c>
      <c r="N40" s="5">
        <f t="shared" si="0"/>
        <v>1129408.1900000002</v>
      </c>
    </row>
    <row r="41" spans="1:14" x14ac:dyDescent="0.2">
      <c r="A41" t="s">
        <v>14</v>
      </c>
      <c r="B41" s="5">
        <f>SUM('Half-Cent to County before'!B41+'Half-Cent to City Govs'!B41)</f>
        <v>210459.79</v>
      </c>
      <c r="C41" s="8">
        <f>SUM('Half-Cent to County before'!C41+'Half-Cent to City Govs'!C41)</f>
        <v>180214.31</v>
      </c>
      <c r="D41" s="8">
        <f>SUM('Half-Cent to County before'!D41+'Half-Cent to City Govs'!D41)</f>
        <v>180456.86</v>
      </c>
      <c r="E41" s="8">
        <f>SUM('Half-Cent to County before'!E41+'Half-Cent to City Govs'!E41)</f>
        <v>186411.8</v>
      </c>
      <c r="F41" s="8">
        <f>SUM('Half-Cent to County before'!F41+'Half-Cent to City Govs'!F41)</f>
        <v>179545.81</v>
      </c>
      <c r="G41" s="5">
        <f>SUM('Half-Cent to County before'!G41+'Half-Cent to City Govs'!G41)</f>
        <v>173901.34</v>
      </c>
      <c r="H41" s="5">
        <f>SUM('Half-Cent to County before'!H41+'Half-Cent to City Govs'!H41)</f>
        <v>179381.55000000002</v>
      </c>
      <c r="I41" s="5">
        <f>SUM('Half-Cent to County before'!I41+'Half-Cent to City Govs'!I41)</f>
        <v>226256.69</v>
      </c>
      <c r="J41" s="5">
        <f>SUM('Half-Cent to County before'!J41+'Half-Cent to City Govs'!J41)</f>
        <v>205760.59999999998</v>
      </c>
      <c r="K41" s="5">
        <f>SUM('Half-Cent to County before'!K41+'Half-Cent to City Govs'!K41)</f>
        <v>190476.64</v>
      </c>
      <c r="L41" s="5">
        <f>SUM('Half-Cent to County before'!L41+'Half-Cent to City Govs'!L41)</f>
        <v>241648.45</v>
      </c>
      <c r="M41" s="5">
        <f>SUM('Half-Cent to County before'!M41+'Half-Cent to City Govs'!M41)</f>
        <v>236131.18</v>
      </c>
      <c r="N41" s="5">
        <f t="shared" si="0"/>
        <v>2390645.0200000005</v>
      </c>
    </row>
    <row r="42" spans="1:14" x14ac:dyDescent="0.2">
      <c r="A42" t="s">
        <v>50</v>
      </c>
      <c r="B42" s="5">
        <f>SUM('Half-Cent to County before'!B42+'Half-Cent to City Govs'!B42)</f>
        <v>954823.99</v>
      </c>
      <c r="C42" s="8">
        <f>SUM('Half-Cent to County before'!C42+'Half-Cent to City Govs'!C42)</f>
        <v>951410.65</v>
      </c>
      <c r="D42" s="8">
        <f>SUM('Half-Cent to County before'!D42+'Half-Cent to City Govs'!D42)</f>
        <v>927290.78</v>
      </c>
      <c r="E42" s="8">
        <f>SUM('Half-Cent to County before'!E42+'Half-Cent to City Govs'!E42)</f>
        <v>861627.39999999991</v>
      </c>
      <c r="F42" s="8">
        <f>SUM('Half-Cent to County before'!F42+'Half-Cent to City Govs'!F42)</f>
        <v>967390.40999999992</v>
      </c>
      <c r="G42" s="5">
        <f>SUM('Half-Cent to County before'!G42+'Half-Cent to City Govs'!G42)</f>
        <v>968931.75</v>
      </c>
      <c r="H42" s="5">
        <f>SUM('Half-Cent to County before'!H42+'Half-Cent to City Govs'!H42)</f>
        <v>954894.84</v>
      </c>
      <c r="I42" s="5">
        <f>SUM('Half-Cent to County before'!I42+'Half-Cent to City Govs'!I42)</f>
        <v>1144956.31</v>
      </c>
      <c r="J42" s="5">
        <f>SUM('Half-Cent to County before'!J42+'Half-Cent to City Govs'!J42)</f>
        <v>992542.78</v>
      </c>
      <c r="K42" s="5">
        <f>SUM('Half-Cent to County before'!K42+'Half-Cent to City Govs'!K42)</f>
        <v>938817.55999999994</v>
      </c>
      <c r="L42" s="5">
        <f>SUM('Half-Cent to County before'!L42+'Half-Cent to City Govs'!L42)</f>
        <v>1263076.8600000001</v>
      </c>
      <c r="M42" s="5">
        <f>SUM('Half-Cent to County before'!M42+'Half-Cent to City Govs'!M42)</f>
        <v>1140513.7300000002</v>
      </c>
      <c r="N42" s="5">
        <f t="shared" si="0"/>
        <v>12066277.059999999</v>
      </c>
    </row>
    <row r="43" spans="1:14" x14ac:dyDescent="0.2">
      <c r="A43" t="s">
        <v>15</v>
      </c>
      <c r="B43" s="5">
        <f>SUM('Half-Cent to County before'!B43+'Half-Cent to City Govs'!B43)</f>
        <v>540355.46</v>
      </c>
      <c r="C43" s="8">
        <f>SUM('Half-Cent to County before'!C43+'Half-Cent to City Govs'!C43)</f>
        <v>552228.07000000007</v>
      </c>
      <c r="D43" s="8">
        <f>SUM('Half-Cent to County before'!D43+'Half-Cent to City Govs'!D43)</f>
        <v>519435.21</v>
      </c>
      <c r="E43" s="8">
        <f>SUM('Half-Cent to County before'!E43+'Half-Cent to City Govs'!E43)</f>
        <v>504065.19</v>
      </c>
      <c r="F43" s="8">
        <f>SUM('Half-Cent to County before'!F43+'Half-Cent to City Govs'!F43)</f>
        <v>538033.81000000006</v>
      </c>
      <c r="G43" s="5">
        <f>SUM('Half-Cent to County before'!G43+'Half-Cent to City Govs'!G43)</f>
        <v>559701.55000000005</v>
      </c>
      <c r="H43" s="5">
        <f>SUM('Half-Cent to County before'!H43+'Half-Cent to City Govs'!H43)</f>
        <v>573197.89</v>
      </c>
      <c r="I43" s="5">
        <f>SUM('Half-Cent to County before'!I43+'Half-Cent to City Govs'!I43)</f>
        <v>636121.47</v>
      </c>
      <c r="J43" s="5">
        <f>SUM('Half-Cent to County before'!J43+'Half-Cent to City Govs'!J43)</f>
        <v>603201.31000000006</v>
      </c>
      <c r="K43" s="5">
        <f>SUM('Half-Cent to County before'!K43+'Half-Cent to City Govs'!K43)</f>
        <v>608199.93000000005</v>
      </c>
      <c r="L43" s="5">
        <f>SUM('Half-Cent to County before'!L43+'Half-Cent to City Govs'!L43)</f>
        <v>772677.39</v>
      </c>
      <c r="M43" s="5">
        <f>SUM('Half-Cent to County before'!M43+'Half-Cent to City Govs'!M43)</f>
        <v>695152.87000000011</v>
      </c>
      <c r="N43" s="5">
        <f t="shared" si="0"/>
        <v>7102370.1500000004</v>
      </c>
    </row>
    <row r="44" spans="1:14" x14ac:dyDescent="0.2">
      <c r="A44" t="s">
        <v>51</v>
      </c>
      <c r="B44" s="5">
        <f>SUM('Half-Cent to County before'!B44+'Half-Cent to City Govs'!B44)</f>
        <v>11844055.84</v>
      </c>
      <c r="C44" s="8">
        <f>SUM('Half-Cent to County before'!C44+'Half-Cent to City Govs'!C44)</f>
        <v>12339802.390000001</v>
      </c>
      <c r="D44" s="8">
        <f>SUM('Half-Cent to County before'!D44+'Half-Cent to City Govs'!D44)</f>
        <v>12313923.699999999</v>
      </c>
      <c r="E44" s="8">
        <f>SUM('Half-Cent to County before'!E44+'Half-Cent to City Govs'!E44)</f>
        <v>11938564.32</v>
      </c>
      <c r="F44" s="8">
        <f>SUM('Half-Cent to County before'!F44+'Half-Cent to City Govs'!F44)</f>
        <v>13051753.49</v>
      </c>
      <c r="G44" s="5">
        <f>SUM('Half-Cent to County before'!G44+'Half-Cent to City Govs'!G44)</f>
        <v>13441358.49</v>
      </c>
      <c r="H44" s="5">
        <f>SUM('Half-Cent to County before'!H44+'Half-Cent to City Govs'!H44)</f>
        <v>13092033.710000001</v>
      </c>
      <c r="I44" s="5">
        <f>SUM('Half-Cent to County before'!I44+'Half-Cent to City Govs'!I44)</f>
        <v>15181416.07</v>
      </c>
      <c r="J44" s="5">
        <f>SUM('Half-Cent to County before'!J44+'Half-Cent to City Govs'!J44)</f>
        <v>13012349.199999999</v>
      </c>
      <c r="K44" s="5">
        <f>SUM('Half-Cent to County before'!K44+'Half-Cent to City Govs'!K44)</f>
        <v>13142646.779999999</v>
      </c>
      <c r="L44" s="5">
        <f>SUM('Half-Cent to County before'!L44+'Half-Cent to City Govs'!L44)</f>
        <v>18335447.59</v>
      </c>
      <c r="M44" s="5">
        <f>SUM('Half-Cent to County before'!M44+'Half-Cent to City Govs'!M44)</f>
        <v>13779247.43</v>
      </c>
      <c r="N44" s="5">
        <f t="shared" si="0"/>
        <v>161472599.00999999</v>
      </c>
    </row>
    <row r="45" spans="1:14" x14ac:dyDescent="0.2">
      <c r="A45" t="s">
        <v>16</v>
      </c>
      <c r="B45" s="5">
        <f>SUM('Half-Cent to County before'!B45+'Half-Cent to City Govs'!B45)</f>
        <v>49813.149999999994</v>
      </c>
      <c r="C45" s="8">
        <f>SUM('Half-Cent to County before'!C45+'Half-Cent to City Govs'!C45)</f>
        <v>60804.03</v>
      </c>
      <c r="D45" s="8">
        <f>SUM('Half-Cent to County before'!D45+'Half-Cent to City Govs'!D45)</f>
        <v>49914.77</v>
      </c>
      <c r="E45" s="8">
        <f>SUM('Half-Cent to County before'!E45+'Half-Cent to City Govs'!E45)</f>
        <v>54926.95</v>
      </c>
      <c r="F45" s="8">
        <f>SUM('Half-Cent to County before'!F45+'Half-Cent to City Govs'!F45)</f>
        <v>59167.21</v>
      </c>
      <c r="G45" s="5">
        <f>SUM('Half-Cent to County before'!G45+'Half-Cent to City Govs'!G45)</f>
        <v>50792.59</v>
      </c>
      <c r="H45" s="5">
        <f>SUM('Half-Cent to County before'!H45+'Half-Cent to City Govs'!H45)</f>
        <v>46305.83</v>
      </c>
      <c r="I45" s="5">
        <f>SUM('Half-Cent to County before'!I45+'Half-Cent to City Govs'!I45)</f>
        <v>49114.64</v>
      </c>
      <c r="J45" s="5">
        <f>SUM('Half-Cent to County before'!J45+'Half-Cent to City Govs'!J45)</f>
        <v>49240.7</v>
      </c>
      <c r="K45" s="5">
        <f>SUM('Half-Cent to County before'!K45+'Half-Cent to City Govs'!K45)</f>
        <v>44483.590000000004</v>
      </c>
      <c r="L45" s="5">
        <f>SUM('Half-Cent to County before'!L45+'Half-Cent to City Govs'!L45)</f>
        <v>58519.199999999997</v>
      </c>
      <c r="M45" s="5">
        <f>SUM('Half-Cent to County before'!M45+'Half-Cent to City Govs'!M45)</f>
        <v>54166.02</v>
      </c>
      <c r="N45" s="5">
        <f t="shared" si="0"/>
        <v>627248.68000000005</v>
      </c>
    </row>
    <row r="46" spans="1:14" x14ac:dyDescent="0.2">
      <c r="A46" t="s">
        <v>52</v>
      </c>
      <c r="B46" s="5">
        <f>SUM('Half-Cent to County before'!B46+'Half-Cent to City Govs'!B46)</f>
        <v>1096906.5</v>
      </c>
      <c r="C46" s="8">
        <f>SUM('Half-Cent to County before'!C46+'Half-Cent to City Govs'!C46)</f>
        <v>1160862.5</v>
      </c>
      <c r="D46" s="8">
        <f>SUM('Half-Cent to County before'!D46+'Half-Cent to City Govs'!D46)</f>
        <v>1107015.04</v>
      </c>
      <c r="E46" s="8">
        <f>SUM('Half-Cent to County before'!E46+'Half-Cent to City Govs'!E46)</f>
        <v>1136940.79</v>
      </c>
      <c r="F46" s="8">
        <f>SUM('Half-Cent to County before'!F46+'Half-Cent to City Govs'!F46)</f>
        <v>1227162.8</v>
      </c>
      <c r="G46" s="5">
        <f>SUM('Half-Cent to County before'!G46+'Half-Cent to City Govs'!G46)</f>
        <v>1226958.94</v>
      </c>
      <c r="H46" s="5">
        <f>SUM('Half-Cent to County before'!H46+'Half-Cent to City Govs'!H46)</f>
        <v>1247160.78</v>
      </c>
      <c r="I46" s="5">
        <f>SUM('Half-Cent to County before'!I46+'Half-Cent to City Govs'!I46)</f>
        <v>1601803.2</v>
      </c>
      <c r="J46" s="5">
        <f>SUM('Half-Cent to County before'!J46+'Half-Cent to City Govs'!J46)</f>
        <v>1293448.01</v>
      </c>
      <c r="K46" s="5">
        <f>SUM('Half-Cent to County before'!K46+'Half-Cent to City Govs'!K46)</f>
        <v>1264525.6499999999</v>
      </c>
      <c r="L46" s="5">
        <f>SUM('Half-Cent to County before'!L46+'Half-Cent to City Govs'!L46)</f>
        <v>1607305.0999999999</v>
      </c>
      <c r="M46" s="5">
        <f>SUM('Half-Cent to County before'!M46+'Half-Cent to City Govs'!M46)</f>
        <v>1664320.79</v>
      </c>
      <c r="N46" s="5">
        <f t="shared" si="0"/>
        <v>15634410.100000001</v>
      </c>
    </row>
    <row r="47" spans="1:14" x14ac:dyDescent="0.2">
      <c r="A47" t="s">
        <v>17</v>
      </c>
      <c r="B47" s="5">
        <f>SUM('Half-Cent to County before'!B47+'Half-Cent to City Govs'!B47)</f>
        <v>269654.65000000002</v>
      </c>
      <c r="C47" s="8">
        <f>SUM('Half-Cent to County before'!C47+'Half-Cent to City Govs'!C47)</f>
        <v>260231.53</v>
      </c>
      <c r="D47" s="8">
        <f>SUM('Half-Cent to County before'!D47+'Half-Cent to City Govs'!D47)</f>
        <v>251090.86</v>
      </c>
      <c r="E47" s="8">
        <f>SUM('Half-Cent to County before'!E47+'Half-Cent to City Govs'!E47)</f>
        <v>225845</v>
      </c>
      <c r="F47" s="8">
        <f>SUM('Half-Cent to County before'!F47+'Half-Cent to City Govs'!F47)</f>
        <v>239794.43</v>
      </c>
      <c r="G47" s="5">
        <f>SUM('Half-Cent to County before'!G47+'Half-Cent to City Govs'!G47)</f>
        <v>246029.3</v>
      </c>
      <c r="H47" s="5">
        <f>SUM('Half-Cent to County before'!H47+'Half-Cent to City Govs'!H47)</f>
        <v>234778.43000000002</v>
      </c>
      <c r="I47" s="5">
        <f>SUM('Half-Cent to County before'!I47+'Half-Cent to City Govs'!I47)</f>
        <v>269199.45</v>
      </c>
      <c r="J47" s="5">
        <f>SUM('Half-Cent to County before'!J47+'Half-Cent to City Govs'!J47)</f>
        <v>263367.63</v>
      </c>
      <c r="K47" s="5">
        <f>SUM('Half-Cent to County before'!K47+'Half-Cent to City Govs'!K47)</f>
        <v>231227.76</v>
      </c>
      <c r="L47" s="5">
        <f>SUM('Half-Cent to County before'!L47+'Half-Cent to City Govs'!L47)</f>
        <v>325096.69</v>
      </c>
      <c r="M47" s="5">
        <f>SUM('Half-Cent to County before'!M47+'Half-Cent to City Govs'!M47)</f>
        <v>281547.18</v>
      </c>
      <c r="N47" s="5">
        <f t="shared" si="0"/>
        <v>3097862.91</v>
      </c>
    </row>
    <row r="48" spans="1:14" x14ac:dyDescent="0.2">
      <c r="A48" t="s">
        <v>18</v>
      </c>
      <c r="B48" s="5">
        <f>SUM('Half-Cent to County before'!B48+'Half-Cent to City Govs'!B48)</f>
        <v>146330.20000000001</v>
      </c>
      <c r="C48" s="8">
        <f>SUM('Half-Cent to County before'!C48+'Half-Cent to City Govs'!C48)</f>
        <v>140243.85</v>
      </c>
      <c r="D48" s="8">
        <f>SUM('Half-Cent to County before'!D48+'Half-Cent to City Govs'!D48)</f>
        <v>172180.91</v>
      </c>
      <c r="E48" s="8">
        <f>SUM('Half-Cent to County before'!E48+'Half-Cent to City Govs'!E48)</f>
        <v>146135.66</v>
      </c>
      <c r="F48" s="8">
        <f>SUM('Half-Cent to County before'!F48+'Half-Cent to City Govs'!F48)</f>
        <v>215348.68</v>
      </c>
      <c r="G48" s="5">
        <f>SUM('Half-Cent to County before'!G48+'Half-Cent to City Govs'!G48)</f>
        <v>191643.64</v>
      </c>
      <c r="H48" s="5">
        <f>SUM('Half-Cent to County before'!H48+'Half-Cent to City Govs'!H48)</f>
        <v>164434.41</v>
      </c>
      <c r="I48" s="5">
        <f>SUM('Half-Cent to County before'!I48+'Half-Cent to City Govs'!I48)</f>
        <v>172023.9</v>
      </c>
      <c r="J48" s="5">
        <f>SUM('Half-Cent to County before'!J48+'Half-Cent to City Govs'!J48)</f>
        <v>223769.4</v>
      </c>
      <c r="K48" s="5">
        <f>SUM('Half-Cent to County before'!K48+'Half-Cent to City Govs'!K48)</f>
        <v>186370.86</v>
      </c>
      <c r="L48" s="5">
        <f>SUM('Half-Cent to County before'!L48+'Half-Cent to City Govs'!L48)</f>
        <v>172880.14</v>
      </c>
      <c r="M48" s="5">
        <f>SUM('Half-Cent to County before'!M48+'Half-Cent to City Govs'!M48)</f>
        <v>177592.47999999998</v>
      </c>
      <c r="N48" s="5">
        <f t="shared" si="0"/>
        <v>2108954.13</v>
      </c>
    </row>
    <row r="49" spans="1:14" x14ac:dyDescent="0.2">
      <c r="A49" t="s">
        <v>19</v>
      </c>
      <c r="B49" s="5">
        <f>SUM('Half-Cent to County before'!B49+'Half-Cent to City Govs'!B49)</f>
        <v>16847.55</v>
      </c>
      <c r="C49" s="8">
        <f>SUM('Half-Cent to County before'!C49+'Half-Cent to City Govs'!C49)</f>
        <v>19165.38</v>
      </c>
      <c r="D49" s="8">
        <f>SUM('Half-Cent to County before'!D49+'Half-Cent to City Govs'!D49)</f>
        <v>16756.91</v>
      </c>
      <c r="E49" s="8">
        <f>SUM('Half-Cent to County before'!E49+'Half-Cent to City Govs'!E49)</f>
        <v>15895.48</v>
      </c>
      <c r="F49" s="8">
        <f>SUM('Half-Cent to County before'!F49+'Half-Cent to City Govs'!F49)</f>
        <v>15848.04</v>
      </c>
      <c r="G49" s="5">
        <f>SUM('Half-Cent to County before'!G49+'Half-Cent to City Govs'!G49)</f>
        <v>15889.96</v>
      </c>
      <c r="H49" s="5">
        <f>SUM('Half-Cent to County before'!H49+'Half-Cent to City Govs'!H49)</f>
        <v>14342.2</v>
      </c>
      <c r="I49" s="5">
        <f>SUM('Half-Cent to County before'!I49+'Half-Cent to City Govs'!I49)</f>
        <v>15615.67</v>
      </c>
      <c r="J49" s="5">
        <f>SUM('Half-Cent to County before'!J49+'Half-Cent to City Govs'!J49)</f>
        <v>19914.23</v>
      </c>
      <c r="K49" s="5">
        <f>SUM('Half-Cent to County before'!K49+'Half-Cent to City Govs'!K49)</f>
        <v>18145.919999999998</v>
      </c>
      <c r="L49" s="5">
        <f>SUM('Half-Cent to County before'!L49+'Half-Cent to City Govs'!L49)</f>
        <v>22148.65</v>
      </c>
      <c r="M49" s="5">
        <f>SUM('Half-Cent to County before'!M49+'Half-Cent to City Govs'!M49)</f>
        <v>20283.41</v>
      </c>
      <c r="N49" s="5">
        <f t="shared" si="0"/>
        <v>210853.39999999997</v>
      </c>
    </row>
    <row r="50" spans="1:14" x14ac:dyDescent="0.2">
      <c r="A50" t="s">
        <v>53</v>
      </c>
      <c r="B50" s="5">
        <f>SUM('Half-Cent to County before'!B50+'Half-Cent to City Govs'!B50)</f>
        <v>2368343.59</v>
      </c>
      <c r="C50" s="8">
        <f>SUM('Half-Cent to County before'!C50+'Half-Cent to City Govs'!C50)</f>
        <v>2404762.8600000003</v>
      </c>
      <c r="D50" s="8">
        <f>SUM('Half-Cent to County before'!D50+'Half-Cent to City Govs'!D50)</f>
        <v>2374939.21</v>
      </c>
      <c r="E50" s="8">
        <f>SUM('Half-Cent to County before'!E50+'Half-Cent to City Govs'!E50)</f>
        <v>2244141.65</v>
      </c>
      <c r="F50" s="8">
        <f>SUM('Half-Cent to County before'!F50+'Half-Cent to City Govs'!F50)</f>
        <v>2493165.4699999997</v>
      </c>
      <c r="G50" s="5">
        <f>SUM('Half-Cent to County before'!G50+'Half-Cent to City Govs'!G50)</f>
        <v>2535102.9900000002</v>
      </c>
      <c r="H50" s="5">
        <f>SUM('Half-Cent to County before'!H50+'Half-Cent to City Govs'!H50)</f>
        <v>2458933.06</v>
      </c>
      <c r="I50" s="5">
        <f>SUM('Half-Cent to County before'!I50+'Half-Cent to City Govs'!I50)</f>
        <v>2889207.62</v>
      </c>
      <c r="J50" s="5">
        <f>SUM('Half-Cent to County before'!J50+'Half-Cent to City Govs'!J50)</f>
        <v>2570588.92</v>
      </c>
      <c r="K50" s="5">
        <f>SUM('Half-Cent to County before'!K50+'Half-Cent to City Govs'!K50)</f>
        <v>2542323.42</v>
      </c>
      <c r="L50" s="5">
        <f>SUM('Half-Cent to County before'!L50+'Half-Cent to City Govs'!L50)</f>
        <v>3148334.2199999997</v>
      </c>
      <c r="M50" s="5">
        <f>SUM('Half-Cent to County before'!M50+'Half-Cent to City Govs'!M50)</f>
        <v>3030642.27</v>
      </c>
      <c r="N50" s="5">
        <f t="shared" si="0"/>
        <v>31060485.280000005</v>
      </c>
    </row>
    <row r="51" spans="1:14" x14ac:dyDescent="0.2">
      <c r="A51" t="s">
        <v>54</v>
      </c>
      <c r="B51" s="5">
        <f>SUM('Half-Cent to County before'!B51+'Half-Cent to City Govs'!B51)</f>
        <v>6005080.3200000003</v>
      </c>
      <c r="C51" s="8">
        <f>SUM('Half-Cent to County before'!C51+'Half-Cent to City Govs'!C51)</f>
        <v>6618926.2800000003</v>
      </c>
      <c r="D51" s="8">
        <f>SUM('Half-Cent to County before'!D51+'Half-Cent to City Govs'!D51)</f>
        <v>6338426.9500000002</v>
      </c>
      <c r="E51" s="8">
        <f>SUM('Half-Cent to County before'!E51+'Half-Cent to City Govs'!E51)</f>
        <v>6012687.7999999998</v>
      </c>
      <c r="F51" s="8">
        <f>SUM('Half-Cent to County before'!F51+'Half-Cent to City Govs'!F51)</f>
        <v>6559428.6899999995</v>
      </c>
      <c r="G51" s="5">
        <f>SUM('Half-Cent to County before'!G51+'Half-Cent to City Govs'!G51)</f>
        <v>6889394.0600000005</v>
      </c>
      <c r="H51" s="5">
        <f>SUM('Half-Cent to County before'!H51+'Half-Cent to City Govs'!H51)</f>
        <v>7227243.6500000004</v>
      </c>
      <c r="I51" s="5">
        <f>SUM('Half-Cent to County before'!I51+'Half-Cent to City Govs'!I51)</f>
        <v>8528809.2199999988</v>
      </c>
      <c r="J51" s="5">
        <f>SUM('Half-Cent to County before'!J51+'Half-Cent to City Govs'!J51)</f>
        <v>7978961.1500000004</v>
      </c>
      <c r="K51" s="5">
        <f>SUM('Half-Cent to County before'!K51+'Half-Cent to City Govs'!K51)</f>
        <v>8009426.5199999996</v>
      </c>
      <c r="L51" s="5">
        <f>SUM('Half-Cent to County before'!L51+'Half-Cent to City Govs'!L51)</f>
        <v>10029070.49</v>
      </c>
      <c r="M51" s="5">
        <f>SUM('Half-Cent to County before'!M51+'Half-Cent to City Govs'!M51)</f>
        <v>9384405.9199999999</v>
      </c>
      <c r="N51" s="5">
        <f t="shared" si="0"/>
        <v>89581861.049999997</v>
      </c>
    </row>
    <row r="52" spans="1:14" x14ac:dyDescent="0.2">
      <c r="A52" t="s">
        <v>55</v>
      </c>
      <c r="B52" s="5">
        <f>SUM('Half-Cent to County before'!B52+'Half-Cent to City Govs'!B52)</f>
        <v>1799053.28</v>
      </c>
      <c r="C52" s="8">
        <f>SUM('Half-Cent to County before'!C52+'Half-Cent to City Govs'!C52)</f>
        <v>1911479.75</v>
      </c>
      <c r="D52" s="8">
        <f>SUM('Half-Cent to County before'!D52+'Half-Cent to City Govs'!D52)</f>
        <v>1905764.71</v>
      </c>
      <c r="E52" s="8">
        <f>SUM('Half-Cent to County before'!E52+'Half-Cent to City Govs'!E52)</f>
        <v>1883376.33</v>
      </c>
      <c r="F52" s="8">
        <f>SUM('Half-Cent to County before'!F52+'Half-Cent to City Govs'!F52)</f>
        <v>2012827.49</v>
      </c>
      <c r="G52" s="5">
        <f>SUM('Half-Cent to County before'!G52+'Half-Cent to City Govs'!G52)</f>
        <v>2009213.4500000002</v>
      </c>
      <c r="H52" s="5">
        <f>SUM('Half-Cent to County before'!H52+'Half-Cent to City Govs'!H52)</f>
        <v>1848333.47</v>
      </c>
      <c r="I52" s="5">
        <f>SUM('Half-Cent to County before'!I52+'Half-Cent to City Govs'!I52)</f>
        <v>2215833.2600000002</v>
      </c>
      <c r="J52" s="5">
        <f>SUM('Half-Cent to County before'!J52+'Half-Cent to City Govs'!J52)</f>
        <v>1909783.83</v>
      </c>
      <c r="K52" s="5">
        <f>SUM('Half-Cent to County before'!K52+'Half-Cent to City Govs'!K52)</f>
        <v>1976269.55</v>
      </c>
      <c r="L52" s="5">
        <f>SUM('Half-Cent to County before'!L52+'Half-Cent to City Govs'!L52)</f>
        <v>2466512.23</v>
      </c>
      <c r="M52" s="5">
        <f>SUM('Half-Cent to County before'!M52+'Half-Cent to City Govs'!M52)</f>
        <v>2366281.0499999998</v>
      </c>
      <c r="N52" s="5">
        <f t="shared" si="0"/>
        <v>24304728.400000002</v>
      </c>
    </row>
    <row r="53" spans="1:14" x14ac:dyDescent="0.2">
      <c r="A53" t="s">
        <v>20</v>
      </c>
      <c r="B53" s="5">
        <f>SUM('Half-Cent to County before'!B53+'Half-Cent to City Govs'!B53)</f>
        <v>199490.09999999998</v>
      </c>
      <c r="C53" s="8">
        <f>SUM('Half-Cent to County before'!C53+'Half-Cent to City Govs'!C53)</f>
        <v>202256.65</v>
      </c>
      <c r="D53" s="8">
        <f>SUM('Half-Cent to County before'!D53+'Half-Cent to City Govs'!D53)</f>
        <v>191010.22999999998</v>
      </c>
      <c r="E53" s="8">
        <f>SUM('Half-Cent to County before'!E53+'Half-Cent to City Govs'!E53)</f>
        <v>189664.16999999998</v>
      </c>
      <c r="F53" s="8">
        <f>SUM('Half-Cent to County before'!F53+'Half-Cent to City Govs'!F53)</f>
        <v>192678.90000000002</v>
      </c>
      <c r="G53" s="5">
        <f>SUM('Half-Cent to County before'!G53+'Half-Cent to City Govs'!G53)</f>
        <v>186066.9</v>
      </c>
      <c r="H53" s="5">
        <f>SUM('Half-Cent to County before'!H53+'Half-Cent to City Govs'!H53)</f>
        <v>188941.14</v>
      </c>
      <c r="I53" s="5">
        <f>SUM('Half-Cent to County before'!I53+'Half-Cent to City Govs'!I53)</f>
        <v>234221.2</v>
      </c>
      <c r="J53" s="5">
        <f>SUM('Half-Cent to County before'!J53+'Half-Cent to City Govs'!J53)</f>
        <v>213374.66</v>
      </c>
      <c r="K53" s="5">
        <f>SUM('Half-Cent to County before'!K53+'Half-Cent to City Govs'!K53)</f>
        <v>207807.7</v>
      </c>
      <c r="L53" s="5">
        <f>SUM('Half-Cent to County before'!L53+'Half-Cent to City Govs'!L53)</f>
        <v>267805.58999999997</v>
      </c>
      <c r="M53" s="5">
        <f>SUM('Half-Cent to County before'!M53+'Half-Cent to City Govs'!M53)</f>
        <v>251532.15</v>
      </c>
      <c r="N53" s="5">
        <f t="shared" si="0"/>
        <v>2524849.3899999997</v>
      </c>
    </row>
    <row r="54" spans="1:14" x14ac:dyDescent="0.2">
      <c r="A54" t="s">
        <v>21</v>
      </c>
      <c r="B54" s="5">
        <f>SUM('Half-Cent to County before'!B54+'Half-Cent to City Govs'!B54)</f>
        <v>15147.11</v>
      </c>
      <c r="C54" s="8">
        <f>SUM('Half-Cent to County before'!C54+'Half-Cent to City Govs'!C54)</f>
        <v>16924.919999999998</v>
      </c>
      <c r="D54" s="8">
        <f>SUM('Half-Cent to County before'!D54+'Half-Cent to City Govs'!D54)</f>
        <v>14946.03</v>
      </c>
      <c r="E54" s="8">
        <f>SUM('Half-Cent to County before'!E54+'Half-Cent to City Govs'!E54)</f>
        <v>15612.51</v>
      </c>
      <c r="F54" s="8">
        <f>SUM('Half-Cent to County before'!F54+'Half-Cent to City Govs'!F54)</f>
        <v>12094.039999999999</v>
      </c>
      <c r="G54" s="5">
        <f>SUM('Half-Cent to County before'!G54+'Half-Cent to City Govs'!G54)</f>
        <v>13569.199999999999</v>
      </c>
      <c r="H54" s="5">
        <f>SUM('Half-Cent to County before'!H54+'Half-Cent to City Govs'!H54)</f>
        <v>18374.78</v>
      </c>
      <c r="I54" s="5">
        <f>SUM('Half-Cent to County before'!I54+'Half-Cent to City Govs'!I54)</f>
        <v>15487.15</v>
      </c>
      <c r="J54" s="5">
        <f>SUM('Half-Cent to County before'!J54+'Half-Cent to City Govs'!J54)</f>
        <v>14781.31</v>
      </c>
      <c r="K54" s="5">
        <f>SUM('Half-Cent to County before'!K54+'Half-Cent to City Govs'!K54)</f>
        <v>18855.32</v>
      </c>
      <c r="L54" s="5">
        <f>SUM('Half-Cent to County before'!L54+'Half-Cent to City Govs'!L54)</f>
        <v>22368.27</v>
      </c>
      <c r="M54" s="5">
        <f>SUM('Half-Cent to County before'!M54+'Half-Cent to City Govs'!M54)</f>
        <v>15615.94</v>
      </c>
      <c r="N54" s="5">
        <f t="shared" si="0"/>
        <v>193776.58</v>
      </c>
    </row>
    <row r="55" spans="1:14" x14ac:dyDescent="0.2">
      <c r="A55" t="s">
        <v>22</v>
      </c>
      <c r="B55" s="5">
        <f>SUM('Half-Cent to County before'!B55+'Half-Cent to City Govs'!B55)</f>
        <v>52431.539999999994</v>
      </c>
      <c r="C55" s="8">
        <f>SUM('Half-Cent to County before'!C55+'Half-Cent to City Govs'!C55)</f>
        <v>51562.31</v>
      </c>
      <c r="D55" s="8">
        <f>SUM('Half-Cent to County before'!D55+'Half-Cent to City Govs'!D55)</f>
        <v>53016.659999999996</v>
      </c>
      <c r="E55" s="8">
        <f>SUM('Half-Cent to County before'!E55+'Half-Cent to City Govs'!E55)</f>
        <v>49711.85</v>
      </c>
      <c r="F55" s="8">
        <f>SUM('Half-Cent to County before'!F55+'Half-Cent to City Govs'!F55)</f>
        <v>55013.16</v>
      </c>
      <c r="G55" s="5">
        <f>SUM('Half-Cent to County before'!G55+'Half-Cent to City Govs'!G55)</f>
        <v>45787.37</v>
      </c>
      <c r="H55" s="5">
        <f>SUM('Half-Cent to County before'!H55+'Half-Cent to City Govs'!H55)</f>
        <v>45408.19</v>
      </c>
      <c r="I55" s="5">
        <f>SUM('Half-Cent to County before'!I55+'Half-Cent to City Govs'!I55)</f>
        <v>54152.03</v>
      </c>
      <c r="J55" s="5">
        <f>SUM('Half-Cent to County before'!J55+'Half-Cent to City Govs'!J55)</f>
        <v>56505.22</v>
      </c>
      <c r="K55" s="5">
        <f>SUM('Half-Cent to County before'!K55+'Half-Cent to City Govs'!K55)</f>
        <v>47938.950000000004</v>
      </c>
      <c r="L55" s="5">
        <f>SUM('Half-Cent to County before'!L55+'Half-Cent to City Govs'!L55)</f>
        <v>59943.460000000006</v>
      </c>
      <c r="M55" s="5">
        <f>SUM('Half-Cent to County before'!M55+'Half-Cent to City Govs'!M55)</f>
        <v>57848.08</v>
      </c>
      <c r="N55" s="5">
        <f t="shared" si="0"/>
        <v>629318.81999999995</v>
      </c>
    </row>
    <row r="56" spans="1:14" x14ac:dyDescent="0.2">
      <c r="A56" t="s">
        <v>56</v>
      </c>
      <c r="B56" s="5">
        <f>SUM('Half-Cent to County before'!B56+'Half-Cent to City Govs'!B56)</f>
        <v>2627586.2800000003</v>
      </c>
      <c r="C56" s="8">
        <f>SUM('Half-Cent to County before'!C56+'Half-Cent to City Govs'!C56)</f>
        <v>2977855.33</v>
      </c>
      <c r="D56" s="8">
        <f>SUM('Half-Cent to County before'!D56+'Half-Cent to City Govs'!D56)</f>
        <v>2828883.23</v>
      </c>
      <c r="E56" s="8">
        <f>SUM('Half-Cent to County before'!E56+'Half-Cent to City Govs'!E56)</f>
        <v>2619292.86</v>
      </c>
      <c r="F56" s="8">
        <f>SUM('Half-Cent to County before'!F56+'Half-Cent to City Govs'!F56)</f>
        <v>2747716.21</v>
      </c>
      <c r="G56" s="5">
        <f>SUM('Half-Cent to County before'!G56+'Half-Cent to City Govs'!G56)</f>
        <v>2927142.67</v>
      </c>
      <c r="H56" s="5">
        <f>SUM('Half-Cent to County before'!H56+'Half-Cent to City Govs'!H56)</f>
        <v>2825712.88</v>
      </c>
      <c r="I56" s="5">
        <f>SUM('Half-Cent to County before'!I56+'Half-Cent to City Govs'!I56)</f>
        <v>3525600.95</v>
      </c>
      <c r="J56" s="5">
        <f>SUM('Half-Cent to County before'!J56+'Half-Cent to City Govs'!J56)</f>
        <v>3162381.96</v>
      </c>
      <c r="K56" s="5">
        <f>SUM('Half-Cent to County before'!K56+'Half-Cent to City Govs'!K56)</f>
        <v>3144824.2800000003</v>
      </c>
      <c r="L56" s="5">
        <f>SUM('Half-Cent to County before'!L56+'Half-Cent to City Govs'!L56)</f>
        <v>4080975.74</v>
      </c>
      <c r="M56" s="5">
        <f>SUM('Half-Cent to County before'!M56+'Half-Cent to City Govs'!M56)</f>
        <v>3780227.2199999997</v>
      </c>
      <c r="N56" s="5">
        <f t="shared" si="0"/>
        <v>37248199.609999999</v>
      </c>
    </row>
    <row r="57" spans="1:14" x14ac:dyDescent="0.2">
      <c r="A57" t="s">
        <v>23</v>
      </c>
      <c r="B57" s="5">
        <f>SUM('Half-Cent to County before'!B57+'Half-Cent to City Govs'!B57)</f>
        <v>2575539.12</v>
      </c>
      <c r="C57" s="8">
        <f>SUM('Half-Cent to County before'!C57+'Half-Cent to City Govs'!C57)</f>
        <v>2687816.24</v>
      </c>
      <c r="D57" s="8">
        <f>SUM('Half-Cent to County before'!D57+'Half-Cent to City Govs'!D57)</f>
        <v>2601396.88</v>
      </c>
      <c r="E57" s="8">
        <f>SUM('Half-Cent to County before'!E57+'Half-Cent to City Govs'!E57)</f>
        <v>2450447.19</v>
      </c>
      <c r="F57" s="8">
        <f>SUM('Half-Cent to County before'!F57+'Half-Cent to City Govs'!F57)</f>
        <v>2603579.6</v>
      </c>
      <c r="G57" s="5">
        <f>SUM('Half-Cent to County before'!G57+'Half-Cent to City Govs'!G57)</f>
        <v>2658869.3499999996</v>
      </c>
      <c r="H57" s="5">
        <f>SUM('Half-Cent to County before'!H57+'Half-Cent to City Govs'!H57)</f>
        <v>2545763.5699999998</v>
      </c>
      <c r="I57" s="5">
        <f>SUM('Half-Cent to County before'!I57+'Half-Cent to City Govs'!I57)</f>
        <v>3048454.85</v>
      </c>
      <c r="J57" s="5">
        <f>SUM('Half-Cent to County before'!J57+'Half-Cent to City Govs'!J57)</f>
        <v>2738097.73</v>
      </c>
      <c r="K57" s="5">
        <f>SUM('Half-Cent to County before'!K57+'Half-Cent to City Govs'!K57)</f>
        <v>2744741.44</v>
      </c>
      <c r="L57" s="5">
        <f>SUM('Half-Cent to County before'!L57+'Half-Cent to City Govs'!L57)</f>
        <v>3460467.87</v>
      </c>
      <c r="M57" s="5">
        <f>SUM('Half-Cent to County before'!M57+'Half-Cent to City Govs'!M57)</f>
        <v>3230579.4699999997</v>
      </c>
      <c r="N57" s="5">
        <f t="shared" si="0"/>
        <v>33345753.310000002</v>
      </c>
    </row>
    <row r="58" spans="1:14" x14ac:dyDescent="0.2">
      <c r="A58" t="s">
        <v>24</v>
      </c>
      <c r="B58" s="5">
        <f>SUM('Half-Cent to County before'!B58+'Half-Cent to City Govs'!B58)</f>
        <v>1764481.78</v>
      </c>
      <c r="C58" s="8">
        <f>SUM('Half-Cent to County before'!C58+'Half-Cent to City Govs'!C58)</f>
        <v>1653932.28</v>
      </c>
      <c r="D58" s="8">
        <f>SUM('Half-Cent to County before'!D58+'Half-Cent to City Govs'!D58)</f>
        <v>1570472.95</v>
      </c>
      <c r="E58" s="8">
        <f>SUM('Half-Cent to County before'!E58+'Half-Cent to City Govs'!E58)</f>
        <v>1491303.63</v>
      </c>
      <c r="F58" s="8">
        <f>SUM('Half-Cent to County before'!F58+'Half-Cent to City Govs'!F58)</f>
        <v>1600239.93</v>
      </c>
      <c r="G58" s="5">
        <f>SUM('Half-Cent to County before'!G58+'Half-Cent to City Govs'!G58)</f>
        <v>1658014.8699999999</v>
      </c>
      <c r="H58" s="5">
        <f>SUM('Half-Cent to County before'!H58+'Half-Cent to City Govs'!H58)</f>
        <v>1662905.26</v>
      </c>
      <c r="I58" s="5">
        <f>SUM('Half-Cent to County before'!I58+'Half-Cent to City Govs'!I58)</f>
        <v>2015784.58</v>
      </c>
      <c r="J58" s="5">
        <f>SUM('Half-Cent to County before'!J58+'Half-Cent to City Govs'!J58)</f>
        <v>1759279.8800000001</v>
      </c>
      <c r="K58" s="5">
        <f>SUM('Half-Cent to County before'!K58+'Half-Cent to City Govs'!K58)</f>
        <v>1747558.46</v>
      </c>
      <c r="L58" s="5">
        <f>SUM('Half-Cent to County before'!L58+'Half-Cent to City Govs'!L58)</f>
        <v>2279889.5099999998</v>
      </c>
      <c r="M58" s="5">
        <f>SUM('Half-Cent to County before'!M58+'Half-Cent to City Govs'!M58)</f>
        <v>2075085.37</v>
      </c>
      <c r="N58" s="5">
        <f t="shared" si="0"/>
        <v>21278948.500000004</v>
      </c>
    </row>
    <row r="59" spans="1:14" x14ac:dyDescent="0.2">
      <c r="A59" t="s">
        <v>57</v>
      </c>
      <c r="B59" s="5">
        <f>SUM('Half-Cent to County before'!B59+'Half-Cent to City Govs'!B59)</f>
        <v>835976.78</v>
      </c>
      <c r="C59" s="8">
        <f>SUM('Half-Cent to County before'!C59+'Half-Cent to City Govs'!C59)</f>
        <v>1508575.7200000002</v>
      </c>
      <c r="D59" s="8">
        <f>SUM('Half-Cent to County before'!D59+'Half-Cent to City Govs'!D59)</f>
        <v>1560187.79</v>
      </c>
      <c r="E59" s="8">
        <f>SUM('Half-Cent to County before'!E59+'Half-Cent to City Govs'!E59)</f>
        <v>1464870.26</v>
      </c>
      <c r="F59" s="8">
        <f>SUM('Half-Cent to County before'!F59+'Half-Cent to City Govs'!F59)</f>
        <v>1357370.3399999999</v>
      </c>
      <c r="G59" s="5">
        <f>SUM('Half-Cent to County before'!G59+'Half-Cent to City Govs'!G59)</f>
        <v>1447206.31</v>
      </c>
      <c r="H59" s="5">
        <f>SUM('Half-Cent to County before'!H59+'Half-Cent to City Govs'!H59)</f>
        <v>1456386.3900000001</v>
      </c>
      <c r="I59" s="5">
        <f>SUM('Half-Cent to County before'!I59+'Half-Cent to City Govs'!I59)</f>
        <v>1907192.04</v>
      </c>
      <c r="J59" s="5">
        <f>SUM('Half-Cent to County before'!J59+'Half-Cent to City Govs'!J59)</f>
        <v>1909143.46</v>
      </c>
      <c r="K59" s="5">
        <f>SUM('Half-Cent to County before'!K59+'Half-Cent to City Govs'!K59)</f>
        <v>2151817.39</v>
      </c>
      <c r="L59" s="5">
        <f>SUM('Half-Cent to County before'!L59+'Half-Cent to City Govs'!L59)</f>
        <v>2723397.29</v>
      </c>
      <c r="M59" s="5">
        <f>SUM('Half-Cent to County before'!M59+'Half-Cent to City Govs'!M59)</f>
        <v>2520339.31</v>
      </c>
      <c r="N59" s="5">
        <f t="shared" si="0"/>
        <v>20842463.079999998</v>
      </c>
    </row>
    <row r="60" spans="1:14" x14ac:dyDescent="0.2">
      <c r="A60" t="s">
        <v>58</v>
      </c>
      <c r="B60" s="5">
        <f>SUM('Half-Cent to County before'!B60+'Half-Cent to City Govs'!B60)</f>
        <v>514368.06000000006</v>
      </c>
      <c r="C60" s="8">
        <f>SUM('Half-Cent to County before'!C60+'Half-Cent to City Govs'!C60)</f>
        <v>602342.47</v>
      </c>
      <c r="D60" s="8">
        <f>SUM('Half-Cent to County before'!D60+'Half-Cent to City Govs'!D60)</f>
        <v>583817.5</v>
      </c>
      <c r="E60" s="8">
        <f>SUM('Half-Cent to County before'!E60+'Half-Cent to City Govs'!E60)</f>
        <v>508691.86</v>
      </c>
      <c r="F60" s="8">
        <f>SUM('Half-Cent to County before'!F60+'Half-Cent to City Govs'!F60)</f>
        <v>556515.38</v>
      </c>
      <c r="G60" s="5">
        <f>SUM('Half-Cent to County before'!G60+'Half-Cent to City Govs'!G60)</f>
        <v>539443.36</v>
      </c>
      <c r="H60" s="5">
        <f>SUM('Half-Cent to County before'!H60+'Half-Cent to City Govs'!H60)</f>
        <v>494044.76</v>
      </c>
      <c r="I60" s="5">
        <f>SUM('Half-Cent to County before'!I60+'Half-Cent to City Govs'!I60)</f>
        <v>565245.90999999992</v>
      </c>
      <c r="J60" s="5">
        <f>SUM('Half-Cent to County before'!J60+'Half-Cent to City Govs'!J60)</f>
        <v>487058.94</v>
      </c>
      <c r="K60" s="5">
        <f>SUM('Half-Cent to County before'!K60+'Half-Cent to City Govs'!K60)</f>
        <v>500029.65</v>
      </c>
      <c r="L60" s="5">
        <f>SUM('Half-Cent to County before'!L60+'Half-Cent to City Govs'!L60)</f>
        <v>721479.64</v>
      </c>
      <c r="M60" s="5">
        <f>SUM('Half-Cent to County before'!M60+'Half-Cent to City Govs'!M60)</f>
        <v>711513.71</v>
      </c>
      <c r="N60" s="5">
        <f t="shared" si="0"/>
        <v>6784551.2400000002</v>
      </c>
    </row>
    <row r="61" spans="1:14" x14ac:dyDescent="0.2">
      <c r="A61" t="s">
        <v>59</v>
      </c>
      <c r="B61" s="5">
        <f>SUM('Half-Cent to County before'!B61+'Half-Cent to City Govs'!B61)</f>
        <v>2195306.2000000002</v>
      </c>
      <c r="C61" s="8">
        <f>SUM('Half-Cent to County before'!C61+'Half-Cent to City Govs'!C61)</f>
        <v>2838365.05</v>
      </c>
      <c r="D61" s="8">
        <f>SUM('Half-Cent to County before'!D61+'Half-Cent to City Govs'!D61)</f>
        <v>2845614.0300000003</v>
      </c>
      <c r="E61" s="8">
        <f>SUM('Half-Cent to County before'!E61+'Half-Cent to City Govs'!E61)</f>
        <v>2452787.34</v>
      </c>
      <c r="F61" s="8">
        <f>SUM('Half-Cent to County before'!F61+'Half-Cent to City Govs'!F61)</f>
        <v>2379957.1</v>
      </c>
      <c r="G61" s="5">
        <f>SUM('Half-Cent to County before'!G61+'Half-Cent to City Govs'!G61)</f>
        <v>2413356.8199999998</v>
      </c>
      <c r="H61" s="5">
        <f>SUM('Half-Cent to County before'!H61+'Half-Cent to City Govs'!H61)</f>
        <v>2021310.07</v>
      </c>
      <c r="I61" s="5">
        <f>SUM('Half-Cent to County before'!I61+'Half-Cent to City Govs'!I61)</f>
        <v>2238247.7999999998</v>
      </c>
      <c r="J61" s="5">
        <f>SUM('Half-Cent to County before'!J61+'Half-Cent to City Govs'!J61)</f>
        <v>1928086.42</v>
      </c>
      <c r="K61" s="5">
        <f>SUM('Half-Cent to County before'!K61+'Half-Cent to City Govs'!K61)</f>
        <v>2027238.13</v>
      </c>
      <c r="L61" s="5">
        <f>SUM('Half-Cent to County before'!L61+'Half-Cent to City Govs'!L61)</f>
        <v>2972096.16</v>
      </c>
      <c r="M61" s="5">
        <f>SUM('Half-Cent to County before'!M61+'Half-Cent to City Govs'!M61)</f>
        <v>2984361.7</v>
      </c>
      <c r="N61" s="5">
        <f t="shared" si="0"/>
        <v>29296726.819999997</v>
      </c>
    </row>
    <row r="62" spans="1:14" x14ac:dyDescent="0.2">
      <c r="A62" t="s">
        <v>25</v>
      </c>
      <c r="B62" s="5">
        <f>SUM('Half-Cent to County before'!B62+'Half-Cent to City Govs'!B62)</f>
        <v>238897.84</v>
      </c>
      <c r="C62" s="8">
        <f>SUM('Half-Cent to County before'!C62+'Half-Cent to City Govs'!C62)</f>
        <v>243741.15000000002</v>
      </c>
      <c r="D62" s="8">
        <f>SUM('Half-Cent to County before'!D62+'Half-Cent to City Govs'!D62)</f>
        <v>293959.91000000003</v>
      </c>
      <c r="E62" s="8">
        <f>SUM('Half-Cent to County before'!E62+'Half-Cent to City Govs'!E62)</f>
        <v>210714.47</v>
      </c>
      <c r="F62" s="8">
        <f>SUM('Half-Cent to County before'!F62+'Half-Cent to City Govs'!F62)</f>
        <v>238077.29</v>
      </c>
      <c r="G62" s="5">
        <f>SUM('Half-Cent to County before'!G62+'Half-Cent to City Govs'!G62)</f>
        <v>260493.58000000002</v>
      </c>
      <c r="H62" s="5">
        <f>SUM('Half-Cent to County before'!H62+'Half-Cent to City Govs'!H62)</f>
        <v>259508.99</v>
      </c>
      <c r="I62" s="5">
        <f>SUM('Half-Cent to County before'!I62+'Half-Cent to City Govs'!I62)</f>
        <v>306230.76</v>
      </c>
      <c r="J62" s="5">
        <f>SUM('Half-Cent to County before'!J62+'Half-Cent to City Govs'!J62)</f>
        <v>284920.20999999996</v>
      </c>
      <c r="K62" s="5">
        <f>SUM('Half-Cent to County before'!K62+'Half-Cent to City Govs'!K62)</f>
        <v>281255.98</v>
      </c>
      <c r="L62" s="5">
        <f>SUM('Half-Cent to County before'!L62+'Half-Cent to City Govs'!L62)</f>
        <v>315751.76</v>
      </c>
      <c r="M62" s="5">
        <f>SUM('Half-Cent to County before'!M62+'Half-Cent to City Govs'!M62)</f>
        <v>287459.98</v>
      </c>
      <c r="N62" s="5">
        <f t="shared" si="0"/>
        <v>3221011.9200000004</v>
      </c>
    </row>
    <row r="63" spans="1:14" x14ac:dyDescent="0.2">
      <c r="A63" t="s">
        <v>60</v>
      </c>
      <c r="B63" s="5">
        <f>SUM('Half-Cent to County before'!B63+'Half-Cent to City Govs'!B63)</f>
        <v>12062783.899999999</v>
      </c>
      <c r="C63" s="8">
        <f>SUM('Half-Cent to County before'!C63+'Half-Cent to City Govs'!C63)</f>
        <v>13747380.84</v>
      </c>
      <c r="D63" s="8">
        <f>SUM('Half-Cent to County before'!D63+'Half-Cent to City Govs'!D63)</f>
        <v>14447652.27</v>
      </c>
      <c r="E63" s="8">
        <f>SUM('Half-Cent to County before'!E63+'Half-Cent to City Govs'!E63)</f>
        <v>14485250.02</v>
      </c>
      <c r="F63" s="8">
        <f>SUM('Half-Cent to County before'!F63+'Half-Cent to City Govs'!F63)</f>
        <v>16693334.109999999</v>
      </c>
      <c r="G63" s="5">
        <f>SUM('Half-Cent to County before'!G63+'Half-Cent to City Govs'!G63)</f>
        <v>16537122.25</v>
      </c>
      <c r="H63" s="5">
        <f>SUM('Half-Cent to County before'!H63+'Half-Cent to City Govs'!H63)</f>
        <v>17213026.259999998</v>
      </c>
      <c r="I63" s="5">
        <f>SUM('Half-Cent to County before'!I63+'Half-Cent to City Govs'!I63)</f>
        <v>18314596.969999999</v>
      </c>
      <c r="J63" s="5">
        <f>SUM('Half-Cent to County before'!J63+'Half-Cent to City Govs'!J63)</f>
        <v>16414396.059999999</v>
      </c>
      <c r="K63" s="5">
        <f>SUM('Half-Cent to County before'!K63+'Half-Cent to City Govs'!K63)</f>
        <v>18238398.620000001</v>
      </c>
      <c r="L63" s="5">
        <f>SUM('Half-Cent to County before'!L63+'Half-Cent to City Govs'!L63)</f>
        <v>25150674.84</v>
      </c>
      <c r="M63" s="5">
        <f>SUM('Half-Cent to County before'!M63+'Half-Cent to City Govs'!M63)</f>
        <v>22152530.43</v>
      </c>
      <c r="N63" s="5">
        <f t="shared" si="0"/>
        <v>205457146.57000002</v>
      </c>
    </row>
    <row r="64" spans="1:14" x14ac:dyDescent="0.2">
      <c r="A64" t="s">
        <v>61</v>
      </c>
      <c r="B64" s="5">
        <f>SUM('Half-Cent to County before'!B64+'Half-Cent to City Govs'!B64)</f>
        <v>1723666.96</v>
      </c>
      <c r="C64" s="8">
        <f>SUM('Half-Cent to County before'!C64+'Half-Cent to City Govs'!C64)</f>
        <v>2011908.4300000002</v>
      </c>
      <c r="D64" s="8">
        <f>SUM('Half-Cent to County before'!D64+'Half-Cent to City Govs'!D64)</f>
        <v>2158708.1</v>
      </c>
      <c r="E64" s="8">
        <f>SUM('Half-Cent to County before'!E64+'Half-Cent to City Govs'!E64)</f>
        <v>1948169.7200000002</v>
      </c>
      <c r="F64" s="8">
        <f>SUM('Half-Cent to County before'!F64+'Half-Cent to City Govs'!F64)</f>
        <v>2195638.73</v>
      </c>
      <c r="G64" s="5">
        <f>SUM('Half-Cent to County before'!G64+'Half-Cent to City Govs'!G64)</f>
        <v>2213611.66</v>
      </c>
      <c r="H64" s="5">
        <f>SUM('Half-Cent to County before'!H64+'Half-Cent to City Govs'!H64)</f>
        <v>2220105.75</v>
      </c>
      <c r="I64" s="5">
        <f>SUM('Half-Cent to County before'!I64+'Half-Cent to City Govs'!I64)</f>
        <v>2584167.66</v>
      </c>
      <c r="J64" s="5">
        <f>SUM('Half-Cent to County before'!J64+'Half-Cent to City Govs'!J64)</f>
        <v>2260931.7400000002</v>
      </c>
      <c r="K64" s="5">
        <f>SUM('Half-Cent to County before'!K64+'Half-Cent to City Govs'!K64)</f>
        <v>2344201.9</v>
      </c>
      <c r="L64" s="5">
        <f>SUM('Half-Cent to County before'!L64+'Half-Cent to City Govs'!L64)</f>
        <v>3244555.82</v>
      </c>
      <c r="M64" s="5">
        <f>SUM('Half-Cent to County before'!M64+'Half-Cent to City Govs'!M64)</f>
        <v>3146988.7399999998</v>
      </c>
      <c r="N64" s="5">
        <f t="shared" si="0"/>
        <v>28052655.209999997</v>
      </c>
    </row>
    <row r="65" spans="1:14" x14ac:dyDescent="0.2">
      <c r="A65" t="s">
        <v>62</v>
      </c>
      <c r="B65" s="5">
        <f>SUM('Half-Cent to County before'!B65+'Half-Cent to City Govs'!B65)</f>
        <v>10614786.870000001</v>
      </c>
      <c r="C65" s="8">
        <f>SUM('Half-Cent to County before'!C65+'Half-Cent to City Govs'!C65)</f>
        <v>12097381.27</v>
      </c>
      <c r="D65" s="8">
        <f>SUM('Half-Cent to County before'!D65+'Half-Cent to City Govs'!D65)</f>
        <v>11413222.629999999</v>
      </c>
      <c r="E65" s="8">
        <f>SUM('Half-Cent to County before'!E65+'Half-Cent to City Govs'!E65)</f>
        <v>10924821.609999999</v>
      </c>
      <c r="F65" s="8">
        <f>SUM('Half-Cent to County before'!F65+'Half-Cent to City Govs'!F65)</f>
        <v>12575782.890000001</v>
      </c>
      <c r="G65" s="5">
        <f>SUM('Half-Cent to County before'!G65+'Half-Cent to City Govs'!G65)</f>
        <v>12909908.719999999</v>
      </c>
      <c r="H65" s="5">
        <f>SUM('Half-Cent to County before'!H65+'Half-Cent to City Govs'!H65)</f>
        <v>13025499.350000001</v>
      </c>
      <c r="I65" s="5">
        <f>SUM('Half-Cent to County before'!I65+'Half-Cent to City Govs'!I65)</f>
        <v>16017443.670000002</v>
      </c>
      <c r="J65" s="5">
        <f>SUM('Half-Cent to County before'!J65+'Half-Cent to City Govs'!J65)</f>
        <v>13758602.23</v>
      </c>
      <c r="K65" s="5">
        <f>SUM('Half-Cent to County before'!K65+'Half-Cent to City Govs'!K65)</f>
        <v>13578018.67</v>
      </c>
      <c r="L65" s="5">
        <f>SUM('Half-Cent to County before'!L65+'Half-Cent to City Govs'!L65)</f>
        <v>16765143.689999999</v>
      </c>
      <c r="M65" s="5">
        <f>SUM('Half-Cent to County before'!M65+'Half-Cent to City Govs'!M65)</f>
        <v>15785529.199999999</v>
      </c>
      <c r="N65" s="5">
        <f t="shared" si="0"/>
        <v>159466140.80000001</v>
      </c>
    </row>
    <row r="66" spans="1:14" x14ac:dyDescent="0.2">
      <c r="A66" t="s">
        <v>26</v>
      </c>
      <c r="B66" s="5">
        <f>SUM('Half-Cent to County before'!B66+'Half-Cent to City Govs'!B66)</f>
        <v>3172459.77</v>
      </c>
      <c r="C66" s="8">
        <f>SUM('Half-Cent to County before'!C66+'Half-Cent to City Govs'!C66)</f>
        <v>3260902.58</v>
      </c>
      <c r="D66" s="8">
        <f>SUM('Half-Cent to County before'!D66+'Half-Cent to City Govs'!D66)</f>
        <v>3176681.29</v>
      </c>
      <c r="E66" s="8">
        <f>SUM('Half-Cent to County before'!E66+'Half-Cent to City Govs'!E66)</f>
        <v>3042060.32</v>
      </c>
      <c r="F66" s="8">
        <f>SUM('Half-Cent to County before'!F66+'Half-Cent to City Govs'!F66)</f>
        <v>3292756.9</v>
      </c>
      <c r="G66" s="5">
        <f>SUM('Half-Cent to County before'!G66+'Half-Cent to City Govs'!G66)</f>
        <v>3386946.95</v>
      </c>
      <c r="H66" s="5">
        <f>SUM('Half-Cent to County before'!H66+'Half-Cent to City Govs'!H66)</f>
        <v>3304633.42</v>
      </c>
      <c r="I66" s="5">
        <f>SUM('Half-Cent to County before'!I66+'Half-Cent to City Govs'!I66)</f>
        <v>4001863.5700000003</v>
      </c>
      <c r="J66" s="5">
        <f>SUM('Half-Cent to County before'!J66+'Half-Cent to City Govs'!J66)</f>
        <v>3408649.32</v>
      </c>
      <c r="K66" s="5">
        <f>SUM('Half-Cent to County before'!K66+'Half-Cent to City Govs'!K66)</f>
        <v>3314227.6100000003</v>
      </c>
      <c r="L66" s="5">
        <f>SUM('Half-Cent to County before'!L66+'Half-Cent to City Govs'!L66)</f>
        <v>4320919.57</v>
      </c>
      <c r="M66" s="5">
        <f>SUM('Half-Cent to County before'!M66+'Half-Cent to City Govs'!M66)</f>
        <v>3968277.42</v>
      </c>
      <c r="N66" s="5">
        <f t="shared" si="0"/>
        <v>41650378.720000006</v>
      </c>
    </row>
    <row r="67" spans="1:14" x14ac:dyDescent="0.2">
      <c r="A67" t="s">
        <v>63</v>
      </c>
      <c r="B67" s="5">
        <f>SUM('Half-Cent to County before'!B67+'Half-Cent to City Govs'!B67)</f>
        <v>7061345.2300000004</v>
      </c>
      <c r="C67" s="8">
        <f>SUM('Half-Cent to County before'!C67+'Half-Cent to City Govs'!C67)</f>
        <v>7733862.1600000001</v>
      </c>
      <c r="D67" s="8">
        <f>SUM('Half-Cent to County before'!D67+'Half-Cent to City Govs'!D67)</f>
        <v>7634166.9000000004</v>
      </c>
      <c r="E67" s="8">
        <f>SUM('Half-Cent to County before'!E67+'Half-Cent to City Govs'!E67)</f>
        <v>6996478.2000000002</v>
      </c>
      <c r="F67" s="8">
        <f>SUM('Half-Cent to County before'!F67+'Half-Cent to City Govs'!F67)</f>
        <v>7744154.04</v>
      </c>
      <c r="G67" s="5">
        <f>SUM('Half-Cent to County before'!G67+'Half-Cent to City Govs'!G67)</f>
        <v>7687367.9800000004</v>
      </c>
      <c r="H67" s="5">
        <f>SUM('Half-Cent to County before'!H67+'Half-Cent to City Govs'!H67)</f>
        <v>7642085.3300000001</v>
      </c>
      <c r="I67" s="5">
        <f>SUM('Half-Cent to County before'!I67+'Half-Cent to City Govs'!I67)</f>
        <v>8791533.3200000003</v>
      </c>
      <c r="J67" s="5">
        <f>SUM('Half-Cent to County before'!J67+'Half-Cent to City Govs'!J67)</f>
        <v>7751978.4399999995</v>
      </c>
      <c r="K67" s="5">
        <f>SUM('Half-Cent to County before'!K67+'Half-Cent to City Govs'!K67)</f>
        <v>7970437.1299999999</v>
      </c>
      <c r="L67" s="5">
        <f>SUM('Half-Cent to County before'!L67+'Half-Cent to City Govs'!L67)</f>
        <v>10310756.66</v>
      </c>
      <c r="M67" s="5">
        <f>SUM('Half-Cent to County before'!M67+'Half-Cent to City Govs'!M67)</f>
        <v>9815781.870000001</v>
      </c>
      <c r="N67" s="5">
        <f t="shared" si="0"/>
        <v>97139947.260000005</v>
      </c>
    </row>
    <row r="68" spans="1:14" x14ac:dyDescent="0.2">
      <c r="A68" t="s">
        <v>64</v>
      </c>
      <c r="B68" s="5">
        <f>SUM('Half-Cent to County before'!B68+'Half-Cent to City Govs'!B68)</f>
        <v>4533207.1399999997</v>
      </c>
      <c r="C68" s="8">
        <f>SUM('Half-Cent to County before'!C68+'Half-Cent to City Govs'!C68)</f>
        <v>4678090.84</v>
      </c>
      <c r="D68" s="8">
        <f>SUM('Half-Cent to County before'!D68+'Half-Cent to City Govs'!D68)</f>
        <v>4625646.25</v>
      </c>
      <c r="E68" s="8">
        <f>SUM('Half-Cent to County before'!E68+'Half-Cent to City Govs'!E68)</f>
        <v>4458507.92</v>
      </c>
      <c r="F68" s="8">
        <f>SUM('Half-Cent to County before'!F68+'Half-Cent to City Govs'!F68)</f>
        <v>4831077.46</v>
      </c>
      <c r="G68" s="5">
        <f>SUM('Half-Cent to County before'!G68+'Half-Cent to City Govs'!G68)</f>
        <v>5093183.0299999993</v>
      </c>
      <c r="H68" s="5">
        <f>SUM('Half-Cent to County before'!H68+'Half-Cent to City Govs'!H68)</f>
        <v>4745242.43</v>
      </c>
      <c r="I68" s="5">
        <f>SUM('Half-Cent to County before'!I68+'Half-Cent to City Govs'!I68)</f>
        <v>5632860.3099999996</v>
      </c>
      <c r="J68" s="5">
        <f>SUM('Half-Cent to County before'!J68+'Half-Cent to City Govs'!J68)</f>
        <v>5200794.33</v>
      </c>
      <c r="K68" s="5">
        <f>SUM('Half-Cent to County before'!K68+'Half-Cent to City Govs'!K68)</f>
        <v>5028013.7700000005</v>
      </c>
      <c r="L68" s="5">
        <f>SUM('Half-Cent to County before'!L68+'Half-Cent to City Govs'!L68)</f>
        <v>6304308.75</v>
      </c>
      <c r="M68" s="5">
        <f>SUM('Half-Cent to County before'!M68+'Half-Cent to City Govs'!M68)</f>
        <v>5978366.3100000005</v>
      </c>
      <c r="N68" s="5">
        <f t="shared" si="0"/>
        <v>61109298.540000007</v>
      </c>
    </row>
    <row r="69" spans="1:14" x14ac:dyDescent="0.2">
      <c r="A69" t="s">
        <v>65</v>
      </c>
      <c r="B69" s="5">
        <f>SUM('Half-Cent to County before'!B69+'Half-Cent to City Govs'!B69)</f>
        <v>363666.66000000003</v>
      </c>
      <c r="C69" s="8">
        <f>SUM('Half-Cent to County before'!C69+'Half-Cent to City Govs'!C69)</f>
        <v>382251.41000000003</v>
      </c>
      <c r="D69" s="8">
        <f>SUM('Half-Cent to County before'!D69+'Half-Cent to City Govs'!D69)</f>
        <v>253422.40999999997</v>
      </c>
      <c r="E69" s="8">
        <f>SUM('Half-Cent to County before'!E69+'Half-Cent to City Govs'!E69)</f>
        <v>356281.77</v>
      </c>
      <c r="F69" s="8">
        <f>SUM('Half-Cent to County before'!F69+'Half-Cent to City Govs'!F69)</f>
        <v>368179.18000000005</v>
      </c>
      <c r="G69" s="5">
        <f>SUM('Half-Cent to County before'!G69+'Half-Cent to City Govs'!G69)</f>
        <v>363863.93</v>
      </c>
      <c r="H69" s="5">
        <f>SUM('Half-Cent to County before'!H69+'Half-Cent to City Govs'!H69)</f>
        <v>333506.25</v>
      </c>
      <c r="I69" s="5">
        <f>SUM('Half-Cent to County before'!I69+'Half-Cent to City Govs'!I69)</f>
        <v>437092.55</v>
      </c>
      <c r="J69" s="5">
        <f>SUM('Half-Cent to County before'!J69+'Half-Cent to City Govs'!J69)</f>
        <v>348796.56999999995</v>
      </c>
      <c r="K69" s="5">
        <f>SUM('Half-Cent to County before'!K69+'Half-Cent to City Govs'!K69)</f>
        <v>367604.83</v>
      </c>
      <c r="L69" s="5">
        <f>SUM('Half-Cent to County before'!L69+'Half-Cent to City Govs'!L69)</f>
        <v>478462.44</v>
      </c>
      <c r="M69" s="5">
        <f>SUM('Half-Cent to County before'!M69+'Half-Cent to City Govs'!M69)</f>
        <v>450892.4</v>
      </c>
      <c r="N69" s="5">
        <f t="shared" si="0"/>
        <v>4504020.4000000004</v>
      </c>
    </row>
    <row r="70" spans="1:14" x14ac:dyDescent="0.2">
      <c r="A70" t="s">
        <v>66</v>
      </c>
      <c r="B70" s="5">
        <f>SUM('Half-Cent to County before'!B70+'Half-Cent to City Govs'!B70)</f>
        <v>1707365.4000000001</v>
      </c>
      <c r="C70" s="8">
        <f>SUM('Half-Cent to County before'!C70+'Half-Cent to City Govs'!C70)</f>
        <v>1963061.48</v>
      </c>
      <c r="D70" s="8">
        <f>SUM('Half-Cent to County before'!D70+'Half-Cent to City Govs'!D70)</f>
        <v>1928111.6300000001</v>
      </c>
      <c r="E70" s="8">
        <f>SUM('Half-Cent to County before'!E70+'Half-Cent to City Govs'!E70)</f>
        <v>1748934.3800000001</v>
      </c>
      <c r="F70" s="8">
        <f>SUM('Half-Cent to County before'!F70+'Half-Cent to City Govs'!F70)</f>
        <v>1840169.4</v>
      </c>
      <c r="G70" s="5">
        <f>SUM('Half-Cent to County before'!G70+'Half-Cent to City Govs'!G70)</f>
        <v>2078094.32</v>
      </c>
      <c r="H70" s="5">
        <f>SUM('Half-Cent to County before'!H70+'Half-Cent to City Govs'!H70)</f>
        <v>1875786.4</v>
      </c>
      <c r="I70" s="5">
        <f>SUM('Half-Cent to County before'!I70+'Half-Cent to City Govs'!I70)</f>
        <v>2305816.9899999998</v>
      </c>
      <c r="J70" s="5">
        <f>SUM('Half-Cent to County before'!J70+'Half-Cent to City Govs'!J70)</f>
        <v>1870137.78</v>
      </c>
      <c r="K70" s="5">
        <f>SUM('Half-Cent to County before'!K70+'Half-Cent to City Govs'!K70)</f>
        <v>1949337.01</v>
      </c>
      <c r="L70" s="5">
        <f>SUM('Half-Cent to County before'!L70+'Half-Cent to City Govs'!L70)</f>
        <v>2535715.96</v>
      </c>
      <c r="M70" s="5">
        <f>SUM('Half-Cent to County before'!M70+'Half-Cent to City Govs'!M70)</f>
        <v>2484246.0499999998</v>
      </c>
      <c r="N70" s="5">
        <f t="shared" si="0"/>
        <v>24286776.800000004</v>
      </c>
    </row>
    <row r="71" spans="1:14" x14ac:dyDescent="0.2">
      <c r="A71" t="s">
        <v>67</v>
      </c>
      <c r="B71" s="5">
        <f>SUM('Half-Cent to County before'!B71+'Half-Cent to City Govs'!B71)</f>
        <v>1768771.9300000002</v>
      </c>
      <c r="C71" s="8">
        <f>SUM('Half-Cent to County before'!C71+'Half-Cent to City Govs'!C71)</f>
        <v>1843693.63</v>
      </c>
      <c r="D71" s="8">
        <f>SUM('Half-Cent to County before'!D71+'Half-Cent to City Govs'!D71)</f>
        <v>1818793.87</v>
      </c>
      <c r="E71" s="8">
        <f>SUM('Half-Cent to County before'!E71+'Half-Cent to City Govs'!E71)</f>
        <v>1663939.35</v>
      </c>
      <c r="F71" s="8">
        <f>SUM('Half-Cent to County before'!F71+'Half-Cent to City Govs'!F71)</f>
        <v>1820034.72</v>
      </c>
      <c r="G71" s="5">
        <f>SUM('Half-Cent to County before'!G71+'Half-Cent to City Govs'!G71)</f>
        <v>1897682.27</v>
      </c>
      <c r="H71" s="5">
        <f>SUM('Half-Cent to County before'!H71+'Half-Cent to City Govs'!H71)</f>
        <v>1826416.72</v>
      </c>
      <c r="I71" s="5">
        <f>SUM('Half-Cent to County before'!I71+'Half-Cent to City Govs'!I71)</f>
        <v>2235711.5499999998</v>
      </c>
      <c r="J71" s="5">
        <f>SUM('Half-Cent to County before'!J71+'Half-Cent to City Govs'!J71)</f>
        <v>1939617.98</v>
      </c>
      <c r="K71" s="5">
        <f>SUM('Half-Cent to County before'!K71+'Half-Cent to City Govs'!K71)</f>
        <v>2018752.49</v>
      </c>
      <c r="L71" s="5">
        <f>SUM('Half-Cent to County before'!L71+'Half-Cent to City Govs'!L71)</f>
        <v>2409292.1399999997</v>
      </c>
      <c r="M71" s="5">
        <f>SUM('Half-Cent to County before'!M71+'Half-Cent to City Govs'!M71)</f>
        <v>2364399.4500000002</v>
      </c>
      <c r="N71" s="5">
        <f t="shared" si="0"/>
        <v>23607106.099999998</v>
      </c>
    </row>
    <row r="72" spans="1:14" x14ac:dyDescent="0.2">
      <c r="A72" t="s">
        <v>68</v>
      </c>
      <c r="B72" s="5">
        <f>SUM('Half-Cent to County before'!B72+'Half-Cent to City Govs'!B72)</f>
        <v>937017.43</v>
      </c>
      <c r="C72" s="8">
        <f>SUM('Half-Cent to County before'!C72+'Half-Cent to City Govs'!C72)</f>
        <v>1025032.33</v>
      </c>
      <c r="D72" s="8">
        <f>SUM('Half-Cent to County before'!D72+'Half-Cent to City Govs'!D72)</f>
        <v>985352.04</v>
      </c>
      <c r="E72" s="8">
        <f>SUM('Half-Cent to County before'!E72+'Half-Cent to City Govs'!E72)</f>
        <v>872074.20000000007</v>
      </c>
      <c r="F72" s="8">
        <f>SUM('Half-Cent to County before'!F72+'Half-Cent to City Govs'!F72)</f>
        <v>933946.2</v>
      </c>
      <c r="G72" s="5">
        <f>SUM('Half-Cent to County before'!G72+'Half-Cent to City Govs'!G72)</f>
        <v>979069.29</v>
      </c>
      <c r="H72" s="5">
        <f>SUM('Half-Cent to County before'!H72+'Half-Cent to City Govs'!H72)</f>
        <v>864690.49</v>
      </c>
      <c r="I72" s="5">
        <f>SUM('Half-Cent to County before'!I72+'Half-Cent to City Govs'!I72)</f>
        <v>1018845.74</v>
      </c>
      <c r="J72" s="5">
        <f>SUM('Half-Cent to County before'!J72+'Half-Cent to City Govs'!J72)</f>
        <v>878540.27</v>
      </c>
      <c r="K72" s="5">
        <f>SUM('Half-Cent to County before'!K72+'Half-Cent to City Govs'!K72)</f>
        <v>839677.09000000008</v>
      </c>
      <c r="L72" s="5">
        <f>SUM('Half-Cent to County before'!L72+'Half-Cent to City Govs'!L72)</f>
        <v>1138167.81</v>
      </c>
      <c r="M72" s="5">
        <f>SUM('Half-Cent to County before'!M72+'Half-Cent to City Govs'!M72)</f>
        <v>1093758.23</v>
      </c>
      <c r="N72" s="5">
        <f t="shared" si="0"/>
        <v>11566171.120000001</v>
      </c>
    </row>
    <row r="73" spans="1:14" x14ac:dyDescent="0.2">
      <c r="A73" t="s">
        <v>69</v>
      </c>
      <c r="B73" s="5">
        <f>SUM('Half-Cent to County before'!B73+'Half-Cent to City Govs'!B73)</f>
        <v>3545329.0900000003</v>
      </c>
      <c r="C73" s="8">
        <f>SUM('Half-Cent to County before'!C73+'Half-Cent to City Govs'!C73)</f>
        <v>3929825.9699999997</v>
      </c>
      <c r="D73" s="8">
        <f>SUM('Half-Cent to County before'!D73+'Half-Cent to City Govs'!D73)</f>
        <v>3765240.3200000003</v>
      </c>
      <c r="E73" s="8">
        <f>SUM('Half-Cent to County before'!E73+'Half-Cent to City Govs'!E73)</f>
        <v>3449009.22</v>
      </c>
      <c r="F73" s="8">
        <f>SUM('Half-Cent to County before'!F73+'Half-Cent to City Govs'!F73)</f>
        <v>3897914.27</v>
      </c>
      <c r="G73" s="5">
        <f>SUM('Half-Cent to County before'!G73+'Half-Cent to City Govs'!G73)</f>
        <v>4026196.05</v>
      </c>
      <c r="H73" s="5">
        <f>SUM('Half-Cent to County before'!H73+'Half-Cent to City Govs'!H73)</f>
        <v>3969840.57</v>
      </c>
      <c r="I73" s="5">
        <f>SUM('Half-Cent to County before'!I73+'Half-Cent to City Govs'!I73)</f>
        <v>4789622.17</v>
      </c>
      <c r="J73" s="5">
        <f>SUM('Half-Cent to County before'!J73+'Half-Cent to City Govs'!J73)</f>
        <v>4440228.25</v>
      </c>
      <c r="K73" s="5">
        <f>SUM('Half-Cent to County before'!K73+'Half-Cent to City Govs'!K73)</f>
        <v>4589720.79</v>
      </c>
      <c r="L73" s="5">
        <f>SUM('Half-Cent to County before'!L73+'Half-Cent to City Govs'!L73)</f>
        <v>5689991.4500000002</v>
      </c>
      <c r="M73" s="5">
        <f>SUM('Half-Cent to County before'!M73+'Half-Cent to City Govs'!M73)</f>
        <v>5285580.2</v>
      </c>
      <c r="N73" s="5">
        <f t="shared" si="0"/>
        <v>51378498.350000009</v>
      </c>
    </row>
    <row r="74" spans="1:14" x14ac:dyDescent="0.2">
      <c r="A74" t="s">
        <v>70</v>
      </c>
      <c r="B74" s="5">
        <f>SUM('Half-Cent to County before'!B74+'Half-Cent to City Govs'!B74)</f>
        <v>3232231.0599999996</v>
      </c>
      <c r="C74" s="8">
        <f>SUM('Half-Cent to County before'!C74+'Half-Cent to City Govs'!C74)</f>
        <v>3485282.67</v>
      </c>
      <c r="D74" s="8">
        <f>SUM('Half-Cent to County before'!D74+'Half-Cent to City Govs'!D74)</f>
        <v>3458599.96</v>
      </c>
      <c r="E74" s="8">
        <f>SUM('Half-Cent to County before'!E74+'Half-Cent to City Govs'!E74)</f>
        <v>3199269.62</v>
      </c>
      <c r="F74" s="8">
        <f>SUM('Half-Cent to County before'!F74+'Half-Cent to City Govs'!F74)</f>
        <v>3583942.45</v>
      </c>
      <c r="G74" s="5">
        <f>SUM('Half-Cent to County before'!G74+'Half-Cent to City Govs'!G74)</f>
        <v>3492110.49</v>
      </c>
      <c r="H74" s="5">
        <f>SUM('Half-Cent to County before'!H74+'Half-Cent to City Govs'!H74)</f>
        <v>3476930.74</v>
      </c>
      <c r="I74" s="5">
        <f>SUM('Half-Cent to County before'!I74+'Half-Cent to City Govs'!I74)</f>
        <v>4031931.5900000003</v>
      </c>
      <c r="J74" s="5">
        <f>SUM('Half-Cent to County before'!J74+'Half-Cent to City Govs'!J74)</f>
        <v>3540450.5500000003</v>
      </c>
      <c r="K74" s="5">
        <f>SUM('Half-Cent to County before'!K74+'Half-Cent to City Govs'!K74)</f>
        <v>3480847.01</v>
      </c>
      <c r="L74" s="5">
        <f>SUM('Half-Cent to County before'!L74+'Half-Cent to City Govs'!L74)</f>
        <v>4247106.49</v>
      </c>
      <c r="M74" s="5">
        <f>SUM('Half-Cent to County before'!M74+'Half-Cent to City Govs'!M74)</f>
        <v>4092981.28</v>
      </c>
      <c r="N74" s="5">
        <f t="shared" si="0"/>
        <v>43321683.910000004</v>
      </c>
    </row>
    <row r="75" spans="1:14" x14ac:dyDescent="0.2">
      <c r="A75" t="s">
        <v>27</v>
      </c>
      <c r="B75" s="5">
        <f>SUM('Half-Cent to County before'!B75+'Half-Cent to City Govs'!B75)</f>
        <v>713453.41</v>
      </c>
      <c r="C75" s="8">
        <f>SUM('Half-Cent to County before'!C75+'Half-Cent to City Govs'!C75)</f>
        <v>747658.95</v>
      </c>
      <c r="D75" s="8">
        <f>SUM('Half-Cent to County before'!D75+'Half-Cent to City Govs'!D75)</f>
        <v>673348.82000000007</v>
      </c>
      <c r="E75" s="8">
        <f>SUM('Half-Cent to County before'!E75+'Half-Cent to City Govs'!E75)</f>
        <v>698271.9</v>
      </c>
      <c r="F75" s="8">
        <f>SUM('Half-Cent to County before'!F75+'Half-Cent to City Govs'!F75)</f>
        <v>693045.21</v>
      </c>
      <c r="G75" s="5">
        <f>SUM('Half-Cent to County before'!G75+'Half-Cent to City Govs'!G75)</f>
        <v>743180.05</v>
      </c>
      <c r="H75" s="5">
        <f>SUM('Half-Cent to County before'!H75+'Half-Cent to City Govs'!H75)</f>
        <v>737329.79</v>
      </c>
      <c r="I75" s="5">
        <f>SUM('Half-Cent to County before'!I75+'Half-Cent to City Govs'!I75)</f>
        <v>885051.01</v>
      </c>
      <c r="J75" s="5">
        <f>SUM('Half-Cent to County before'!J75+'Half-Cent to City Govs'!J75)</f>
        <v>813228.65</v>
      </c>
      <c r="K75" s="5">
        <f>SUM('Half-Cent to County before'!K75+'Half-Cent to City Govs'!K75)</f>
        <v>826029.14</v>
      </c>
      <c r="L75" s="5">
        <f>SUM('Half-Cent to County before'!L75+'Half-Cent to City Govs'!L75)</f>
        <v>995403.08000000007</v>
      </c>
      <c r="M75" s="5">
        <f>SUM('Half-Cent to County before'!M75+'Half-Cent to City Govs'!M75)</f>
        <v>939748.90999999992</v>
      </c>
      <c r="N75" s="5">
        <f t="shared" si="0"/>
        <v>9465748.9199999999</v>
      </c>
    </row>
    <row r="76" spans="1:14" x14ac:dyDescent="0.2">
      <c r="A76" t="s">
        <v>71</v>
      </c>
      <c r="B76" s="5">
        <f>SUM('Half-Cent to County before'!B76+'Half-Cent to City Govs'!B76)</f>
        <v>203190.78</v>
      </c>
      <c r="C76" s="8">
        <f>SUM('Half-Cent to County before'!C76+'Half-Cent to City Govs'!C76)</f>
        <v>214007.62</v>
      </c>
      <c r="D76" s="8">
        <f>SUM('Half-Cent to County before'!D76+'Half-Cent to City Govs'!D76)</f>
        <v>216616.11000000002</v>
      </c>
      <c r="E76" s="8">
        <f>SUM('Half-Cent to County before'!E76+'Half-Cent to City Govs'!E76)</f>
        <v>200802.19</v>
      </c>
      <c r="F76" s="8">
        <f>SUM('Half-Cent to County before'!F76+'Half-Cent to City Govs'!F76)</f>
        <v>207281.78</v>
      </c>
      <c r="G76" s="5">
        <f>SUM('Half-Cent to County before'!G76+'Half-Cent to City Govs'!G76)</f>
        <v>190858.72</v>
      </c>
      <c r="H76" s="5">
        <f>SUM('Half-Cent to County before'!H76+'Half-Cent to City Govs'!H76)</f>
        <v>208602.19</v>
      </c>
      <c r="I76" s="5">
        <f>SUM('Half-Cent to County before'!I76+'Half-Cent to City Govs'!I76)</f>
        <v>236062.12</v>
      </c>
      <c r="J76" s="5">
        <f>SUM('Half-Cent to County before'!J76+'Half-Cent to City Govs'!J76)</f>
        <v>208265.55</v>
      </c>
      <c r="K76" s="5">
        <f>SUM('Half-Cent to County before'!K76+'Half-Cent to City Govs'!K76)</f>
        <v>204589.51</v>
      </c>
      <c r="L76" s="5">
        <f>SUM('Half-Cent to County before'!L76+'Half-Cent to City Govs'!L76)</f>
        <v>272415.44</v>
      </c>
      <c r="M76" s="5">
        <f>SUM('Half-Cent to County before'!M76+'Half-Cent to City Govs'!M76)</f>
        <v>247355.01</v>
      </c>
      <c r="N76" s="5">
        <f t="shared" si="0"/>
        <v>2610047.0199999996</v>
      </c>
    </row>
    <row r="77" spans="1:14" x14ac:dyDescent="0.2">
      <c r="A77" t="s">
        <v>28</v>
      </c>
      <c r="B77" s="5">
        <f>SUM('Half-Cent to County before'!B77+'Half-Cent to City Govs'!B77)</f>
        <v>151564.27000000002</v>
      </c>
      <c r="C77" s="8">
        <f>SUM('Half-Cent to County before'!C77+'Half-Cent to City Govs'!C77)</f>
        <v>147585.16999999998</v>
      </c>
      <c r="D77" s="8">
        <f>SUM('Half-Cent to County before'!D77+'Half-Cent to City Govs'!D77)</f>
        <v>162431.13999999998</v>
      </c>
      <c r="E77" s="8">
        <f>SUM('Half-Cent to County before'!E77+'Half-Cent to City Govs'!E77)</f>
        <v>138510.46</v>
      </c>
      <c r="F77" s="8">
        <f>SUM('Half-Cent to County before'!F77+'Half-Cent to City Govs'!F77)</f>
        <v>116726.13</v>
      </c>
      <c r="G77" s="5">
        <f>SUM('Half-Cent to County before'!G77+'Half-Cent to City Govs'!G77)</f>
        <v>162143.06</v>
      </c>
      <c r="H77" s="5">
        <f>SUM('Half-Cent to County before'!H77+'Half-Cent to City Govs'!H77)</f>
        <v>117764.81</v>
      </c>
      <c r="I77" s="5">
        <f>SUM('Half-Cent to County before'!I77+'Half-Cent to City Govs'!I77)</f>
        <v>138321.87</v>
      </c>
      <c r="J77" s="5">
        <f>SUM('Half-Cent to County before'!J77+'Half-Cent to City Govs'!J77)</f>
        <v>132535.94</v>
      </c>
      <c r="K77" s="5">
        <f>SUM('Half-Cent to County before'!K77+'Half-Cent to City Govs'!K77)</f>
        <v>155645.1</v>
      </c>
      <c r="L77" s="5">
        <f>SUM('Half-Cent to County before'!L77+'Half-Cent to City Govs'!L77)</f>
        <v>167829.66</v>
      </c>
      <c r="M77" s="5">
        <f>SUM('Half-Cent to County before'!M77+'Half-Cent to City Govs'!M77)</f>
        <v>141896.66999999998</v>
      </c>
      <c r="N77" s="5">
        <f t="shared" si="0"/>
        <v>1732954.28</v>
      </c>
    </row>
    <row r="78" spans="1:14" x14ac:dyDescent="0.2">
      <c r="A78" t="s">
        <v>29</v>
      </c>
      <c r="B78" s="5">
        <f>SUM('Half-Cent to County before'!B78+'Half-Cent to City Govs'!B78)</f>
        <v>32488.85</v>
      </c>
      <c r="C78" s="8">
        <f>SUM('Half-Cent to County before'!C78+'Half-Cent to City Govs'!C78)</f>
        <v>30753.919999999998</v>
      </c>
      <c r="D78" s="8">
        <f>SUM('Half-Cent to County before'!D78+'Half-Cent to City Govs'!D78)</f>
        <v>44987.61</v>
      </c>
      <c r="E78" s="8">
        <f>SUM('Half-Cent to County before'!E78+'Half-Cent to City Govs'!E78)</f>
        <v>39433.68</v>
      </c>
      <c r="F78" s="8">
        <f>SUM('Half-Cent to County before'!F78+'Half-Cent to City Govs'!F78)</f>
        <v>28698.89</v>
      </c>
      <c r="G78" s="5">
        <f>SUM('Half-Cent to County before'!G78+'Half-Cent to City Govs'!G78)</f>
        <v>29188.79</v>
      </c>
      <c r="H78" s="5">
        <f>SUM('Half-Cent to County before'!H78+'Half-Cent to City Govs'!H78)</f>
        <v>25573.599999999999</v>
      </c>
      <c r="I78" s="5">
        <f>SUM('Half-Cent to County before'!I78+'Half-Cent to City Govs'!I78)</f>
        <v>34074.28</v>
      </c>
      <c r="J78" s="5">
        <f>SUM('Half-Cent to County before'!J78+'Half-Cent to City Govs'!J78)</f>
        <v>27941.75</v>
      </c>
      <c r="K78" s="5">
        <f>SUM('Half-Cent to County before'!K78+'Half-Cent to City Govs'!K78)</f>
        <v>33732.53</v>
      </c>
      <c r="L78" s="5">
        <f>SUM('Half-Cent to County before'!L78+'Half-Cent to City Govs'!L78)</f>
        <v>41765.050000000003</v>
      </c>
      <c r="M78" s="5">
        <f>SUM('Half-Cent to County before'!M78+'Half-Cent to City Govs'!M78)</f>
        <v>34961.590000000004</v>
      </c>
      <c r="N78" s="5">
        <f t="shared" si="0"/>
        <v>403600.54000000004</v>
      </c>
    </row>
    <row r="79" spans="1:14" x14ac:dyDescent="0.2">
      <c r="A79" t="s">
        <v>72</v>
      </c>
      <c r="B79" s="5">
        <f>SUM('Half-Cent to County before'!B79+'Half-Cent to City Govs'!B79)</f>
        <v>3771228.89</v>
      </c>
      <c r="C79" s="8">
        <f>SUM('Half-Cent to County before'!C79+'Half-Cent to City Govs'!C79)</f>
        <v>4033314.92</v>
      </c>
      <c r="D79" s="8">
        <f>SUM('Half-Cent to County before'!D79+'Half-Cent to City Govs'!D79)</f>
        <v>4043335.91</v>
      </c>
      <c r="E79" s="8">
        <f>SUM('Half-Cent to County before'!E79+'Half-Cent to City Govs'!E79)</f>
        <v>3581848.4699999997</v>
      </c>
      <c r="F79" s="8">
        <f>SUM('Half-Cent to County before'!F79+'Half-Cent to City Govs'!F79)</f>
        <v>3854729.45</v>
      </c>
      <c r="G79" s="5">
        <f>SUM('Half-Cent to County before'!G79+'Half-Cent to City Govs'!G79)</f>
        <v>3911982.75</v>
      </c>
      <c r="H79" s="5">
        <f>SUM('Half-Cent to County before'!H79+'Half-Cent to City Govs'!H79)</f>
        <v>3688674.1399999997</v>
      </c>
      <c r="I79" s="5">
        <f>SUM('Half-Cent to County before'!I79+'Half-Cent to City Govs'!I79)</f>
        <v>4435130.99</v>
      </c>
      <c r="J79" s="5">
        <f>SUM('Half-Cent to County before'!J79+'Half-Cent to City Govs'!J79)</f>
        <v>3888798.55</v>
      </c>
      <c r="K79" s="5">
        <f>SUM('Half-Cent to County before'!K79+'Half-Cent to City Govs'!K79)</f>
        <v>4005413.88</v>
      </c>
      <c r="L79" s="5">
        <f>SUM('Half-Cent to County before'!L79+'Half-Cent to City Govs'!L79)</f>
        <v>5265140.3499999996</v>
      </c>
      <c r="M79" s="5">
        <f>SUM('Half-Cent to County before'!M79+'Half-Cent to City Govs'!M79)</f>
        <v>4767069.8000000007</v>
      </c>
      <c r="N79" s="5">
        <f t="shared" si="0"/>
        <v>49246668.100000009</v>
      </c>
    </row>
    <row r="80" spans="1:14" x14ac:dyDescent="0.2">
      <c r="A80" t="s">
        <v>73</v>
      </c>
      <c r="B80" s="5">
        <f>SUM('Half-Cent to County before'!B80+'Half-Cent to City Govs'!B80)</f>
        <v>128644.37</v>
      </c>
      <c r="C80" s="8">
        <f>SUM('Half-Cent to County before'!C80+'Half-Cent to City Govs'!C80)</f>
        <v>137941.66999999998</v>
      </c>
      <c r="D80" s="8">
        <f>SUM('Half-Cent to County before'!D80+'Half-Cent to City Govs'!D80)</f>
        <v>125340.65</v>
      </c>
      <c r="E80" s="8">
        <f>SUM('Half-Cent to County before'!E80+'Half-Cent to City Govs'!E80)</f>
        <v>113699.25</v>
      </c>
      <c r="F80" s="8">
        <f>SUM('Half-Cent to County before'!F80+'Half-Cent to City Govs'!F80)</f>
        <v>118300.91</v>
      </c>
      <c r="G80" s="5">
        <f>SUM('Half-Cent to County before'!G80+'Half-Cent to City Govs'!G80)</f>
        <v>112173.23</v>
      </c>
      <c r="H80" s="5">
        <f>SUM('Half-Cent to County before'!H80+'Half-Cent to City Govs'!H80)</f>
        <v>105236.27</v>
      </c>
      <c r="I80" s="5">
        <f>SUM('Half-Cent to County before'!I80+'Half-Cent to City Govs'!I80)</f>
        <v>124376.59</v>
      </c>
      <c r="J80" s="5">
        <f>SUM('Half-Cent to County before'!J80+'Half-Cent to City Govs'!J80)</f>
        <v>115595.34</v>
      </c>
      <c r="K80" s="5">
        <f>SUM('Half-Cent to County before'!K80+'Half-Cent to City Govs'!K80)</f>
        <v>109407.34000000001</v>
      </c>
      <c r="L80" s="5">
        <f>SUM('Half-Cent to County before'!L80+'Half-Cent to City Govs'!L80)</f>
        <v>151522.28</v>
      </c>
      <c r="M80" s="5">
        <f>SUM('Half-Cent to County before'!M80+'Half-Cent to City Govs'!M80)</f>
        <v>140756.57</v>
      </c>
      <c r="N80" s="5">
        <f>SUM(B80:M80)</f>
        <v>1482994.4700000002</v>
      </c>
    </row>
    <row r="81" spans="1:14" x14ac:dyDescent="0.2">
      <c r="A81" t="s">
        <v>74</v>
      </c>
      <c r="B81" s="5">
        <f>SUM('Half-Cent to County before'!B81+'Half-Cent to City Govs'!B81)</f>
        <v>1133657.8999999999</v>
      </c>
      <c r="C81" s="8">
        <f>SUM('Half-Cent to County before'!C81+'Half-Cent to City Govs'!C81)</f>
        <v>1965454.9100000001</v>
      </c>
      <c r="D81" s="8">
        <f>SUM('Half-Cent to County before'!D81+'Half-Cent to City Govs'!D81)</f>
        <v>1871986.0599999998</v>
      </c>
      <c r="E81" s="8">
        <f>SUM('Half-Cent to County before'!E81+'Half-Cent to City Govs'!E81)</f>
        <v>1484413.04</v>
      </c>
      <c r="F81" s="8">
        <f>SUM('Half-Cent to County before'!F81+'Half-Cent to City Govs'!F81)</f>
        <v>1333135.99</v>
      </c>
      <c r="G81" s="5">
        <f>SUM('Half-Cent to County before'!G81+'Half-Cent to City Govs'!G81)</f>
        <v>1289026.54</v>
      </c>
      <c r="H81" s="5">
        <f>SUM('Half-Cent to County before'!H81+'Half-Cent to City Govs'!H81)</f>
        <v>941167.34</v>
      </c>
      <c r="I81" s="5">
        <f>SUM('Half-Cent to County before'!I81+'Half-Cent to City Govs'!I81)</f>
        <v>1074708.93</v>
      </c>
      <c r="J81" s="5">
        <f>SUM('Half-Cent to County before'!J81+'Half-Cent to City Govs'!J81)</f>
        <v>956267.93</v>
      </c>
      <c r="K81" s="5">
        <f>SUM('Half-Cent to County before'!K81+'Half-Cent to City Govs'!K81)</f>
        <v>1056019.69</v>
      </c>
      <c r="L81" s="5">
        <f>SUM('Half-Cent to County before'!L81+'Half-Cent to City Govs'!L81)</f>
        <v>1899182.62</v>
      </c>
      <c r="M81" s="5">
        <f>SUM('Half-Cent to County before'!M81+'Half-Cent to City Govs'!M81)</f>
        <v>1912593.5</v>
      </c>
      <c r="N81" s="5">
        <f>SUM(B81:M81)</f>
        <v>16917614.449999999</v>
      </c>
    </row>
    <row r="82" spans="1:14" x14ac:dyDescent="0.2">
      <c r="A82" t="s">
        <v>30</v>
      </c>
      <c r="B82" s="5">
        <f>SUM('Half-Cent to County before'!B82+'Half-Cent to City Govs'!B82)</f>
        <v>87677.72</v>
      </c>
      <c r="C82" s="8">
        <f>SUM('Half-Cent to County before'!C82+'Half-Cent to City Govs'!C82)</f>
        <v>96485.989999999991</v>
      </c>
      <c r="D82" s="8">
        <f>SUM('Half-Cent to County before'!D82+'Half-Cent to City Govs'!D82)</f>
        <v>88507.78</v>
      </c>
      <c r="E82" s="8">
        <f>SUM('Half-Cent to County before'!E82+'Half-Cent to City Govs'!E82)</f>
        <v>94191.989999999991</v>
      </c>
      <c r="F82" s="8">
        <f>SUM('Half-Cent to County before'!F82+'Half-Cent to City Govs'!F82)</f>
        <v>90541.38</v>
      </c>
      <c r="G82" s="5">
        <f>SUM('Half-Cent to County before'!G82+'Half-Cent to City Govs'!G82)</f>
        <v>92747.01999999999</v>
      </c>
      <c r="H82" s="5">
        <f>SUM('Half-Cent to County before'!H82+'Half-Cent to City Govs'!H82)</f>
        <v>85561.670000000013</v>
      </c>
      <c r="I82" s="5">
        <f>SUM('Half-Cent to County before'!I82+'Half-Cent to City Govs'!I82)</f>
        <v>101723</v>
      </c>
      <c r="J82" s="5">
        <f>SUM('Half-Cent to County before'!J82+'Half-Cent to City Govs'!J82)</f>
        <v>86936.69</v>
      </c>
      <c r="K82" s="5">
        <f>SUM('Half-Cent to County before'!K82+'Half-Cent to City Govs'!K82)</f>
        <v>86588.790000000008</v>
      </c>
      <c r="L82" s="5">
        <f>SUM('Half-Cent to County before'!L82+'Half-Cent to City Govs'!L82)</f>
        <v>117792.62</v>
      </c>
      <c r="M82" s="5">
        <f>SUM('Half-Cent to County before'!M82+'Half-Cent to City Govs'!M82)</f>
        <v>109553.11</v>
      </c>
      <c r="N82" s="5">
        <f>SUM(B82:M82)</f>
        <v>1138307.76</v>
      </c>
    </row>
    <row r="83" spans="1:14" x14ac:dyDescent="0.2">
      <c r="A83" t="s">
        <v>1</v>
      </c>
    </row>
    <row r="84" spans="1:14" x14ac:dyDescent="0.2">
      <c r="A84" t="s">
        <v>31</v>
      </c>
      <c r="B84" s="5">
        <f>SUM(B16:B82)</f>
        <v>151459264.03000006</v>
      </c>
      <c r="C84" s="5">
        <f t="shared" ref="C84:M84" si="1">SUM(C16:C82)</f>
        <v>169518339.76999992</v>
      </c>
      <c r="D84" s="5">
        <f t="shared" si="1"/>
        <v>165755718.78999999</v>
      </c>
      <c r="E84" s="5">
        <f t="shared" si="1"/>
        <v>157770223.54999998</v>
      </c>
      <c r="F84" s="5">
        <f t="shared" si="1"/>
        <v>173575161.87000003</v>
      </c>
      <c r="G84" s="5">
        <f t="shared" si="1"/>
        <v>177380075.58999997</v>
      </c>
      <c r="H84" s="5">
        <f t="shared" si="1"/>
        <v>174833368.23999998</v>
      </c>
      <c r="I84" s="5">
        <f t="shared" si="1"/>
        <v>206393654.05000001</v>
      </c>
      <c r="J84" s="5">
        <f t="shared" si="1"/>
        <v>181695706.48000005</v>
      </c>
      <c r="K84" s="5">
        <f t="shared" si="1"/>
        <v>183874977.29999998</v>
      </c>
      <c r="L84" s="5">
        <f t="shared" si="1"/>
        <v>237138434.12999994</v>
      </c>
      <c r="M84" s="5">
        <f t="shared" si="1"/>
        <v>220581028.98999998</v>
      </c>
      <c r="N84" s="5">
        <f>SUM(B84:M84)</f>
        <v>2199975952.7899995</v>
      </c>
    </row>
  </sheetData>
  <mergeCells count="5">
    <mergeCell ref="A9:N9"/>
    <mergeCell ref="A5:N5"/>
    <mergeCell ref="A6:N6"/>
    <mergeCell ref="A7:N7"/>
    <mergeCell ref="A8:N8"/>
  </mergeCells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jmp xmlns="550cc601-6d55-4066-b483-fd766bdff3d2" xsi:nil="true"/>
    <b_visible xmlns="550cc601-6d55-4066-b483-fd766bdff3d2">true</b_visible>
    <myoq xmlns="550cc601-6d55-4066-b483-fd766bdff3d2" xsi:nil="true"/>
    <xlgd xmlns="550cc601-6d55-4066-b483-fd766bdff3d2" xsi:nil="true"/>
    <hhza xmlns="550cc601-6d55-4066-b483-fd766bdff3d2" xsi:nil="true"/>
    <p20d xmlns="550cc601-6d55-4066-b483-fd766bdff3d2" xsi:nil="true"/>
    <u65y xmlns="550cc601-6d55-4066-b483-fd766bdff3d2" xsi:nil="true"/>
  </documentManagement>
</p:properties>
</file>

<file path=customXml/itemProps1.xml><?xml version="1.0" encoding="utf-8"?>
<ds:datastoreItem xmlns:ds="http://schemas.openxmlformats.org/officeDocument/2006/customXml" ds:itemID="{0F0FF8B1-E631-4580-91E0-119BFA4B18DB}"/>
</file>

<file path=customXml/itemProps2.xml><?xml version="1.0" encoding="utf-8"?>
<ds:datastoreItem xmlns:ds="http://schemas.openxmlformats.org/officeDocument/2006/customXml" ds:itemID="{00B82107-D190-45E5-8248-A769ABC3FC96}"/>
</file>

<file path=customXml/itemProps3.xml><?xml version="1.0" encoding="utf-8"?>
<ds:datastoreItem xmlns:ds="http://schemas.openxmlformats.org/officeDocument/2006/customXml" ds:itemID="{E7C425E3-DFBC-46C5-8515-EAD2DEF001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SFY 20-21</vt:lpstr>
      <vt:lpstr>Half-Cent to County before</vt:lpstr>
      <vt:lpstr>Half-cent County Adj</vt:lpstr>
      <vt:lpstr>Half-Cent to City Govs</vt:lpstr>
      <vt:lpstr>Emergency Distribution</vt:lpstr>
      <vt:lpstr>Supplemental Distribution</vt:lpstr>
      <vt:lpstr>Fiscally Constrained</vt:lpstr>
      <vt:lpstr>Total Half-Cent Monthly</vt:lpstr>
    </vt:vector>
  </TitlesOfParts>
  <Company>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Yen Chen</dc:creator>
  <cp:lastModifiedBy>Thaddeus Parker</cp:lastModifiedBy>
  <cp:lastPrinted>2012-09-27T18:41:04Z</cp:lastPrinted>
  <dcterms:created xsi:type="dcterms:W3CDTF">2005-12-06T18:39:52Z</dcterms:created>
  <dcterms:modified xsi:type="dcterms:W3CDTF">2021-06-25T15:03:22Z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