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0" yWindow="2985" windowWidth="11100" windowHeight="10230" tabRatio="873" activeTab="0"/>
  </bookViews>
  <sheets>
    <sheet name="SFY 15-16" sheetId="1" r:id="rId1"/>
    <sheet name="Half-Cent to County before" sheetId="2" r:id="rId2"/>
    <sheet name="Half-cent County Adj" sheetId="3" r:id="rId3"/>
    <sheet name="Half-Cent to City Govs" sheetId="4" r:id="rId4"/>
    <sheet name="Emergency Distribution" sheetId="5" r:id="rId5"/>
    <sheet name="Supplemental Distribution" sheetId="6" r:id="rId6"/>
    <sheet name="Fiscally Constrained" sheetId="7" r:id="rId7"/>
    <sheet name="Total Half-Cent Monthly" sheetId="8" r:id="rId8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<sst xmlns="http://schemas.openxmlformats.org/spreadsheetml/2006/main" count="1702" uniqueCount="105">
  <si>
    <t>COUNTY</t>
  </si>
  <si>
    <t>--------------------</t>
  </si>
  <si>
    <t>14 Bradford</t>
  </si>
  <si>
    <t>17 Calhoun</t>
  </si>
  <si>
    <t>22 Columbia</t>
  </si>
  <si>
    <t>24 DeSoto</t>
  </si>
  <si>
    <t>25 Dixie</t>
  </si>
  <si>
    <t>28 Flagler</t>
  </si>
  <si>
    <t>29 Franklin</t>
  </si>
  <si>
    <t>30 Gadsden</t>
  </si>
  <si>
    <t>31 Gilchrist</t>
  </si>
  <si>
    <t>32 Glades</t>
  </si>
  <si>
    <t>34 Hamilton</t>
  </si>
  <si>
    <t>35 Hardee</t>
  </si>
  <si>
    <t>36 Hendry</t>
  </si>
  <si>
    <t>38 Highlands</t>
  </si>
  <si>
    <t>40 Holmes</t>
  </si>
  <si>
    <t>42 Jackson</t>
  </si>
  <si>
    <t>43 Jefferson</t>
  </si>
  <si>
    <t>44 Lafayette</t>
  </si>
  <si>
    <t>48 Levy</t>
  </si>
  <si>
    <t>49 Liberty</t>
  </si>
  <si>
    <t>50 Madison</t>
  </si>
  <si>
    <t>52 Marion</t>
  </si>
  <si>
    <t>53 Martin</t>
  </si>
  <si>
    <t>57 Okeechobee</t>
  </si>
  <si>
    <t>61 Pasco</t>
  </si>
  <si>
    <t>70 Sumter</t>
  </si>
  <si>
    <t>72 Taylor</t>
  </si>
  <si>
    <t>73 Union</t>
  </si>
  <si>
    <t>77 Washington</t>
  </si>
  <si>
    <t>STATE TOTAL</t>
  </si>
  <si>
    <t>-------------</t>
  </si>
  <si>
    <t>---------------</t>
  </si>
  <si>
    <t>--------------</t>
  </si>
  <si>
    <t>DOR ADMINISTERED TAXES/DOR ACCOUNTS</t>
  </si>
  <si>
    <t>OFFICE OF TAX RESEARCH</t>
  </si>
  <si>
    <t>------------</t>
  </si>
  <si>
    <t>11 Alachua</t>
  </si>
  <si>
    <t>12 Baker</t>
  </si>
  <si>
    <t>13 Bay</t>
  </si>
  <si>
    <t>15 Brevard</t>
  </si>
  <si>
    <t>16 Broward</t>
  </si>
  <si>
    <t>18 Charlotte</t>
  </si>
  <si>
    <t>19 Citrus</t>
  </si>
  <si>
    <t>20 Clay</t>
  </si>
  <si>
    <t>21 Collier</t>
  </si>
  <si>
    <t>26 Duval</t>
  </si>
  <si>
    <t>27 Escambia</t>
  </si>
  <si>
    <t>33 Gulf</t>
  </si>
  <si>
    <t>37 Hernando</t>
  </si>
  <si>
    <t>39 Hillsborough</t>
  </si>
  <si>
    <t>41 Indian River</t>
  </si>
  <si>
    <t>45 Lake</t>
  </si>
  <si>
    <t>46 Lee</t>
  </si>
  <si>
    <t>47 Leon</t>
  </si>
  <si>
    <t>51 Manatee</t>
  </si>
  <si>
    <t>54 Monroe</t>
  </si>
  <si>
    <t>55 Nassau</t>
  </si>
  <si>
    <t>56 Okaloosa</t>
  </si>
  <si>
    <t>58 Orange</t>
  </si>
  <si>
    <t>59 Osceola</t>
  </si>
  <si>
    <t>60 Palm Beach</t>
  </si>
  <si>
    <t>62 Pinellas</t>
  </si>
  <si>
    <t>63 Polk</t>
  </si>
  <si>
    <t>64 Putnam</t>
  </si>
  <si>
    <t>65 St. Johns</t>
  </si>
  <si>
    <t>66 St. Lucie</t>
  </si>
  <si>
    <t>67 Santa Rosa</t>
  </si>
  <si>
    <t>68 Sarasota</t>
  </si>
  <si>
    <t>69 Seminole</t>
  </si>
  <si>
    <t>71 Suwannee</t>
  </si>
  <si>
    <t>74 Volusia</t>
  </si>
  <si>
    <t>75 Wakulla</t>
  </si>
  <si>
    <t>76 Walton</t>
  </si>
  <si>
    <t>FORM 5</t>
  </si>
  <si>
    <t>STATE DISTRIBUTIONS TO LOCAL GOVERNMENTS</t>
  </si>
  <si>
    <t>HALF-CENT SALES TAX SHARING</t>
  </si>
  <si>
    <t>(YTD DISTRIBUTIONS FOR MONTH INDICATED)</t>
  </si>
  <si>
    <t>Half-Cent</t>
  </si>
  <si>
    <t>Chapter 218</t>
  </si>
  <si>
    <t>Total</t>
  </si>
  <si>
    <t>Emergency</t>
  </si>
  <si>
    <t>Supplemental</t>
  </si>
  <si>
    <t>to County</t>
  </si>
  <si>
    <t>to City</t>
  </si>
  <si>
    <t>Under s.</t>
  </si>
  <si>
    <t>To city</t>
  </si>
  <si>
    <t>to Cities</t>
  </si>
  <si>
    <t>Govts.</t>
  </si>
  <si>
    <t>218.65(1)</t>
  </si>
  <si>
    <t>218.65(6)</t>
  </si>
  <si>
    <t>&amp; Counties</t>
  </si>
  <si>
    <t>Total Distributions under Part VI</t>
  </si>
  <si>
    <t>23 Miami-Dade</t>
  </si>
  <si>
    <t xml:space="preserve">Fiscally </t>
  </si>
  <si>
    <t>Constrained</t>
  </si>
  <si>
    <t>Distribution</t>
  </si>
  <si>
    <t>HALF-CENT SALES TAX Adjustment</t>
  </si>
  <si>
    <t xml:space="preserve">Adjustment </t>
  </si>
  <si>
    <t>Available for</t>
  </si>
  <si>
    <t>under s. 409.915</t>
  </si>
  <si>
    <t>VALIDATED TAX RECEIPTS DATA FOR: JULY 2015 thru June 2016</t>
  </si>
  <si>
    <t>SFY15-16</t>
  </si>
  <si>
    <t/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</si>
</sst>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38">
    <font>
      <sz val="10"/>
      <name val="Times New Roman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3" fillId="0" borderId="0" xfId="0" applyFont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60" applyNumberFormat="1" applyFont="1" applyBorder="1" applyAlignment="1">
      <alignment horizontal="right" vertical="top" wrapText="1"/>
      <protection/>
    </xf>
    <xf numFmtId="3" fontId="2" fillId="0" borderId="0" xfId="60" applyNumberFormat="1" applyFont="1" applyFill="1" applyBorder="1" applyAlignment="1">
      <alignment horizontal="right" vertical="top" wrapText="1"/>
      <protection/>
    </xf>
    <xf numFmtId="3" fontId="2" fillId="0" borderId="0" xfId="61" applyNumberFormat="1" applyFont="1" applyBorder="1" applyAlignment="1">
      <alignment horizontal="right" vertical="top" wrapText="1"/>
      <protection/>
    </xf>
    <xf numFmtId="3" fontId="2" fillId="0" borderId="0" xfId="61" applyNumberFormat="1" applyFont="1" applyFill="1" applyBorder="1" applyAlignment="1">
      <alignment horizontal="right" vertical="top" wrapText="1"/>
      <protection/>
    </xf>
    <xf numFmtId="3" fontId="0" fillId="0" borderId="0" xfId="0" applyNumberFormat="1" applyFont="1" applyBorder="1" applyAlignment="1">
      <alignment/>
    </xf>
    <xf numFmtId="3" fontId="2" fillId="0" borderId="0" xfId="62" applyNumberFormat="1" applyFont="1" applyBorder="1" applyAlignment="1">
      <alignment horizontal="right" vertical="top" wrapText="1"/>
      <protection/>
    </xf>
    <xf numFmtId="3" fontId="3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4" fontId="2" fillId="0" borderId="0" xfId="61" applyNumberFormat="1" applyFont="1" applyBorder="1" applyAlignment="1">
      <alignment horizontal="right" vertical="top" wrapText="1"/>
      <protection/>
    </xf>
    <xf numFmtId="4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_Emergency Distribution" xfId="60"/>
    <cellStyle name="Normal_Fiscally Constrained" xfId="61"/>
    <cellStyle name="Normal_Half-Cent to County Govs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8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N11" sqref="N10:N11"/>
    </sheetView>
  </sheetViews>
  <sheetFormatPr defaultColWidth="9.33203125" defaultRowHeight="12.75"/>
  <cols>
    <col min="1" max="1" width="16.83203125" style="0" customWidth="1"/>
    <col min="2" max="2" width="12.66015625" style="0" bestFit="1" customWidth="1"/>
    <col min="3" max="3" width="15.5" style="0" bestFit="1" customWidth="1"/>
    <col min="4" max="4" width="11" style="0" bestFit="1" customWidth="1"/>
    <col min="5" max="5" width="12.33203125" style="0" bestFit="1" customWidth="1"/>
    <col min="6" max="6" width="11.83203125" style="0" bestFit="1" customWidth="1"/>
    <col min="7" max="7" width="13.33203125" style="0" bestFit="1" customWidth="1"/>
    <col min="8" max="8" width="12" style="0" bestFit="1" customWidth="1"/>
    <col min="9" max="9" width="16.83203125" style="0" customWidth="1"/>
    <col min="10" max="10" width="13.66015625" style="0" bestFit="1" customWidth="1"/>
    <col min="11" max="11" width="12.66015625" style="0" bestFit="1" customWidth="1"/>
  </cols>
  <sheetData>
    <row r="1" spans="1:11" ht="12.75">
      <c r="A1" s="23" t="s">
        <v>102</v>
      </c>
      <c r="K1" t="s">
        <v>75</v>
      </c>
    </row>
    <row r="2" spans="5:9" ht="12.75">
      <c r="E2" s="6"/>
      <c r="F2" s="6"/>
      <c r="G2" s="6"/>
      <c r="H2" s="6"/>
      <c r="I2" s="6"/>
    </row>
    <row r="3" spans="1:12" ht="12.7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2.75">
      <c r="A4" s="28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2.75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2.75">
      <c r="A7" s="28" t="s">
        <v>78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9" spans="2:11" ht="12.75">
      <c r="B9" s="2"/>
      <c r="C9" s="2"/>
      <c r="D9" s="2"/>
      <c r="E9" s="2"/>
      <c r="F9" s="2"/>
      <c r="G9" s="2"/>
      <c r="H9" s="2"/>
      <c r="I9" s="28" t="s">
        <v>93</v>
      </c>
      <c r="J9" s="28"/>
      <c r="K9" s="28"/>
    </row>
    <row r="10" spans="2:11" ht="12.75">
      <c r="B10" s="6" t="s">
        <v>79</v>
      </c>
      <c r="C10" s="6" t="s">
        <v>79</v>
      </c>
      <c r="D10" s="2"/>
      <c r="E10" s="2"/>
      <c r="F10" s="2"/>
      <c r="G10" s="2"/>
      <c r="H10" s="2"/>
      <c r="I10" s="2"/>
      <c r="J10" s="2" t="s">
        <v>80</v>
      </c>
      <c r="K10" s="2"/>
    </row>
    <row r="11" spans="2:11" ht="12.75">
      <c r="B11" s="6" t="s">
        <v>100</v>
      </c>
      <c r="C11" s="6" t="s">
        <v>97</v>
      </c>
      <c r="D11" s="2" t="s">
        <v>79</v>
      </c>
      <c r="E11" s="2" t="s">
        <v>81</v>
      </c>
      <c r="F11" s="2" t="s">
        <v>82</v>
      </c>
      <c r="G11" s="2" t="s">
        <v>83</v>
      </c>
      <c r="H11" s="2" t="s">
        <v>95</v>
      </c>
      <c r="I11" s="2" t="s">
        <v>81</v>
      </c>
      <c r="J11" s="2" t="s">
        <v>81</v>
      </c>
      <c r="K11" s="2" t="s">
        <v>81</v>
      </c>
    </row>
    <row r="12" spans="1:11" ht="12.75">
      <c r="A12" t="s">
        <v>0</v>
      </c>
      <c r="B12" s="2" t="s">
        <v>97</v>
      </c>
      <c r="C12" s="6" t="s">
        <v>84</v>
      </c>
      <c r="D12" s="2" t="s">
        <v>97</v>
      </c>
      <c r="E12" s="2" t="s">
        <v>79</v>
      </c>
      <c r="F12" s="2" t="s">
        <v>97</v>
      </c>
      <c r="G12" s="2" t="s">
        <v>97</v>
      </c>
      <c r="H12" s="2" t="s">
        <v>96</v>
      </c>
      <c r="I12" s="2" t="s">
        <v>97</v>
      </c>
      <c r="J12" s="2" t="s">
        <v>97</v>
      </c>
      <c r="K12" s="2" t="s">
        <v>97</v>
      </c>
    </row>
    <row r="13" spans="2:11" ht="12.75">
      <c r="B13" s="6" t="s">
        <v>84</v>
      </c>
      <c r="C13" s="6" t="s">
        <v>99</v>
      </c>
      <c r="D13" s="2" t="s">
        <v>85</v>
      </c>
      <c r="E13" s="2" t="s">
        <v>97</v>
      </c>
      <c r="F13" s="2" t="s">
        <v>86</v>
      </c>
      <c r="G13" s="2" t="s">
        <v>86</v>
      </c>
      <c r="H13" s="2" t="s">
        <v>97</v>
      </c>
      <c r="I13" s="2" t="s">
        <v>84</v>
      </c>
      <c r="J13" s="2" t="s">
        <v>87</v>
      </c>
      <c r="K13" s="2" t="s">
        <v>88</v>
      </c>
    </row>
    <row r="14" spans="2:11" ht="12.75">
      <c r="B14" s="6" t="s">
        <v>89</v>
      </c>
      <c r="C14" s="6" t="s">
        <v>101</v>
      </c>
      <c r="D14" s="2" t="s">
        <v>89</v>
      </c>
      <c r="E14" s="2"/>
      <c r="F14" s="2" t="s">
        <v>90</v>
      </c>
      <c r="G14" s="2" t="s">
        <v>91</v>
      </c>
      <c r="H14" s="2"/>
      <c r="I14" s="2" t="s">
        <v>89</v>
      </c>
      <c r="J14" s="2" t="s">
        <v>89</v>
      </c>
      <c r="K14" s="2" t="s">
        <v>92</v>
      </c>
    </row>
    <row r="15" spans="1:10" ht="12.75">
      <c r="A15" t="s">
        <v>1</v>
      </c>
      <c r="B15" s="2" t="s">
        <v>32</v>
      </c>
      <c r="C15" s="6" t="s">
        <v>32</v>
      </c>
      <c r="D15" s="2" t="s">
        <v>37</v>
      </c>
      <c r="E15" s="2" t="s">
        <v>37</v>
      </c>
      <c r="F15" s="2" t="s">
        <v>34</v>
      </c>
      <c r="G15" s="2" t="s">
        <v>34</v>
      </c>
      <c r="H15" s="2" t="s">
        <v>34</v>
      </c>
      <c r="I15" s="2" t="s">
        <v>33</v>
      </c>
      <c r="J15" s="2" t="s">
        <v>37</v>
      </c>
    </row>
    <row r="16" spans="1:11" ht="12.75">
      <c r="A16" t="s">
        <v>38</v>
      </c>
      <c r="B16" s="4">
        <f>SUM('Half-Cent to County before'!B16:M16)</f>
        <v>11527233.169999998</v>
      </c>
      <c r="C16" s="4">
        <f>'Half-cent County Adj'!N16</f>
        <v>-3745310.4000000004</v>
      </c>
      <c r="D16" s="4">
        <f>SUM('Half-Cent to City Govs'!B16:M16)</f>
        <v>8633982.34</v>
      </c>
      <c r="E16" s="4">
        <f>SUM(B16:D16)</f>
        <v>16415905.109999998</v>
      </c>
      <c r="F16" s="4">
        <f>SUM('Emergency Distribution'!B16:M16)</f>
        <v>0</v>
      </c>
      <c r="G16" s="4">
        <f>SUM('Supplemental Distribution'!B16:M16)</f>
        <v>0</v>
      </c>
      <c r="H16" s="4">
        <f>SUM('Fiscally Constrained'!B16:M16)</f>
        <v>0</v>
      </c>
      <c r="I16" s="4">
        <f>SUM(B16+C16+F16+G16+H16)</f>
        <v>7781922.769999998</v>
      </c>
      <c r="J16" s="5">
        <f>D16</f>
        <v>8633982.34</v>
      </c>
      <c r="K16" s="5">
        <f>SUM(I16:J16)</f>
        <v>16415905.109999998</v>
      </c>
    </row>
    <row r="17" spans="1:11" ht="12.75">
      <c r="A17" t="s">
        <v>39</v>
      </c>
      <c r="B17" s="4">
        <f>SUM('Half-Cent to County before'!B17:M17)</f>
        <v>809713.5400000002</v>
      </c>
      <c r="C17" s="4">
        <f>'Half-cent County Adj'!N17</f>
        <v>-361670.4000000001</v>
      </c>
      <c r="D17" s="4">
        <f>SUM('Half-Cent to City Govs'!B17:M17)</f>
        <v>242934.05999999997</v>
      </c>
      <c r="E17" s="4">
        <f aca="true" t="shared" si="0" ref="E17:E80">SUM(B17:D17)</f>
        <v>690977.2000000001</v>
      </c>
      <c r="F17" s="4">
        <f>SUM('Emergency Distribution'!B17:M17)</f>
        <v>976585.11</v>
      </c>
      <c r="G17" s="4">
        <f>SUM('Supplemental Distribution'!B17:M17)</f>
        <v>20979.78</v>
      </c>
      <c r="H17" s="4">
        <f>SUM('Fiscally Constrained'!B17:M17)</f>
        <v>589649.2600000001</v>
      </c>
      <c r="I17" s="4">
        <f aca="true" t="shared" si="1" ref="I17:I80">SUM(B17+C17+F17+G17+H17)</f>
        <v>2035257.29</v>
      </c>
      <c r="J17" s="5">
        <f aca="true" t="shared" si="2" ref="J17:J80">D17</f>
        <v>242934.05999999997</v>
      </c>
      <c r="K17" s="5">
        <f aca="true" t="shared" si="3" ref="K17:K80">SUM(I17:J17)</f>
        <v>2278191.35</v>
      </c>
    </row>
    <row r="18" spans="1:11" ht="12.75">
      <c r="A18" t="s">
        <v>40</v>
      </c>
      <c r="B18" s="4">
        <f>SUM('Half-Cent to County before'!B18:M18)</f>
        <v>12302014.81</v>
      </c>
      <c r="C18" s="4">
        <f>'Half-cent County Adj'!N18</f>
        <v>0</v>
      </c>
      <c r="D18" s="4">
        <f>SUM('Half-Cent to City Govs'!B18:M18)</f>
        <v>8568945.7</v>
      </c>
      <c r="E18" s="4">
        <f t="shared" si="0"/>
        <v>20870960.509999998</v>
      </c>
      <c r="F18" s="4">
        <f>SUM('Emergency Distribution'!B18:M18)</f>
        <v>0</v>
      </c>
      <c r="G18" s="4">
        <f>SUM('Supplemental Distribution'!B18:M18)</f>
        <v>0</v>
      </c>
      <c r="H18" s="4">
        <f>SUM('Fiscally Constrained'!B18:M18)</f>
        <v>0</v>
      </c>
      <c r="I18" s="4">
        <f t="shared" si="1"/>
        <v>12302014.81</v>
      </c>
      <c r="J18" s="5">
        <f t="shared" si="2"/>
        <v>8568945.7</v>
      </c>
      <c r="K18" s="5">
        <f t="shared" si="3"/>
        <v>20870960.509999998</v>
      </c>
    </row>
    <row r="19" spans="1:11" ht="12.75">
      <c r="A19" t="s">
        <v>2</v>
      </c>
      <c r="B19" s="4">
        <f>SUM('Half-Cent to County before'!B19:M19)</f>
        <v>1113102.3</v>
      </c>
      <c r="C19" s="4">
        <f>'Half-cent County Adj'!N19</f>
        <v>0</v>
      </c>
      <c r="D19" s="4">
        <f>SUM('Half-Cent to City Govs'!B19:M19)</f>
        <v>355562.77</v>
      </c>
      <c r="E19" s="4">
        <f t="shared" si="0"/>
        <v>1468665.07</v>
      </c>
      <c r="F19" s="4">
        <f>SUM('Emergency Distribution'!B19:M19)</f>
        <v>749684.9299999999</v>
      </c>
      <c r="G19" s="4">
        <f>SUM('Supplemental Distribution'!B19:M19)</f>
        <v>29440.289999999994</v>
      </c>
      <c r="H19" s="4">
        <f>SUM('Fiscally Constrained'!B19:M19)</f>
        <v>676900.23</v>
      </c>
      <c r="I19" s="4">
        <f t="shared" si="1"/>
        <v>2569127.75</v>
      </c>
      <c r="J19" s="5">
        <f t="shared" si="2"/>
        <v>355562.77</v>
      </c>
      <c r="K19" s="5">
        <f t="shared" si="3"/>
        <v>2924690.52</v>
      </c>
    </row>
    <row r="20" spans="1:11" ht="12.75">
      <c r="A20" t="s">
        <v>41</v>
      </c>
      <c r="B20" s="4">
        <f>SUM('Half-Cent to County before'!B20:M20)</f>
        <v>23880802.4</v>
      </c>
      <c r="C20" s="4">
        <f>'Half-cent County Adj'!N20</f>
        <v>-6940814.400000001</v>
      </c>
      <c r="D20" s="4">
        <f>SUM('Half-Cent to City Govs'!B20:M20)</f>
        <v>18841983.55</v>
      </c>
      <c r="E20" s="4">
        <f t="shared" si="0"/>
        <v>35781971.55</v>
      </c>
      <c r="F20" s="4">
        <f>SUM('Emergency Distribution'!B20:M20)</f>
        <v>0</v>
      </c>
      <c r="G20" s="4">
        <f>SUM('Supplemental Distribution'!B20:M20)</f>
        <v>0</v>
      </c>
      <c r="H20" s="4">
        <f>SUM('Fiscally Constrained'!B20:M20)</f>
        <v>0</v>
      </c>
      <c r="I20" s="4">
        <f t="shared" si="1"/>
        <v>16939987.999999996</v>
      </c>
      <c r="J20" s="5">
        <f t="shared" si="2"/>
        <v>18841983.55</v>
      </c>
      <c r="K20" s="5">
        <f t="shared" si="3"/>
        <v>35781971.55</v>
      </c>
    </row>
    <row r="21" spans="1:11" ht="12.75">
      <c r="A21" t="s">
        <v>42</v>
      </c>
      <c r="B21" s="4">
        <f>SUM('Half-Cent to County before'!B21:M21)</f>
        <v>78768528.62</v>
      </c>
      <c r="C21" s="4">
        <f>'Half-cent County Adj'!N21</f>
        <v>0</v>
      </c>
      <c r="D21" s="4">
        <f>SUM('Half-Cent to City Govs'!B21:M21)</f>
        <v>116740070.91999999</v>
      </c>
      <c r="E21" s="4">
        <f t="shared" si="0"/>
        <v>195508599.54</v>
      </c>
      <c r="F21" s="4">
        <f>SUM('Emergency Distribution'!B21:M21)</f>
        <v>0</v>
      </c>
      <c r="G21" s="4">
        <f>SUM('Supplemental Distribution'!B21:M21)</f>
        <v>0</v>
      </c>
      <c r="H21" s="4">
        <f>SUM('Fiscally Constrained'!B21:M21)</f>
        <v>0</v>
      </c>
      <c r="I21" s="4">
        <f t="shared" si="1"/>
        <v>78768528.62</v>
      </c>
      <c r="J21" s="5">
        <f t="shared" si="2"/>
        <v>116740070.91999999</v>
      </c>
      <c r="K21" s="5">
        <f t="shared" si="3"/>
        <v>195508599.54</v>
      </c>
    </row>
    <row r="22" spans="1:11" ht="12.75">
      <c r="A22" t="s">
        <v>3</v>
      </c>
      <c r="B22" s="4">
        <f>SUM('Half-Cent to County before'!B22:M22)</f>
        <v>292711.28</v>
      </c>
      <c r="C22" s="4">
        <f>'Half-cent County Adj'!N22</f>
        <v>0</v>
      </c>
      <c r="D22" s="4">
        <f>SUM('Half-Cent to City Govs'!B22:M22)</f>
        <v>75526.34999999999</v>
      </c>
      <c r="E22" s="4">
        <f t="shared" si="0"/>
        <v>368237.63</v>
      </c>
      <c r="F22" s="4">
        <f>SUM('Emergency Distribution'!B22:M22)</f>
        <v>588152.15</v>
      </c>
      <c r="G22" s="4">
        <f>SUM('Supplemental Distribution'!B22:M22)</f>
        <v>17678.689999999995</v>
      </c>
      <c r="H22" s="4">
        <f>SUM('Fiscally Constrained'!B22:M22)</f>
        <v>714778.7300000001</v>
      </c>
      <c r="I22" s="4">
        <f t="shared" si="1"/>
        <v>1613320.85</v>
      </c>
      <c r="J22" s="5">
        <f t="shared" si="2"/>
        <v>75526.34999999999</v>
      </c>
      <c r="K22" s="5">
        <f t="shared" si="3"/>
        <v>1688847.2000000002</v>
      </c>
    </row>
    <row r="23" spans="1:11" ht="12.75">
      <c r="A23" t="s">
        <v>43</v>
      </c>
      <c r="B23" s="4">
        <f>SUM('Half-Cent to County before'!B23:M23)</f>
        <v>12696053.38</v>
      </c>
      <c r="C23" s="4">
        <f>'Half-cent County Adj'!N23</f>
        <v>0</v>
      </c>
      <c r="D23" s="4">
        <f>SUM('Half-Cent to City Govs'!B23:M23)</f>
        <v>1411088.74</v>
      </c>
      <c r="E23" s="4">
        <f t="shared" si="0"/>
        <v>14107142.120000001</v>
      </c>
      <c r="F23" s="4">
        <f>SUM('Emergency Distribution'!B23:M23)</f>
        <v>0</v>
      </c>
      <c r="G23" s="4">
        <f>SUM('Supplemental Distribution'!B23:M23)</f>
        <v>0</v>
      </c>
      <c r="H23" s="4">
        <f>SUM('Fiscally Constrained'!B23:M23)</f>
        <v>0</v>
      </c>
      <c r="I23" s="4">
        <f t="shared" si="1"/>
        <v>12696053.38</v>
      </c>
      <c r="J23" s="5">
        <f t="shared" si="2"/>
        <v>1411088.74</v>
      </c>
      <c r="K23" s="5">
        <f t="shared" si="3"/>
        <v>14107142.120000001</v>
      </c>
    </row>
    <row r="24" spans="1:11" ht="12.75">
      <c r="A24" t="s">
        <v>44</v>
      </c>
      <c r="B24" s="4">
        <f>SUM('Half-Cent to County before'!B24:M24)</f>
        <v>7938144.47</v>
      </c>
      <c r="C24" s="4">
        <f>'Half-cent County Adj'!N24</f>
        <v>-1958860.7999999993</v>
      </c>
      <c r="D24" s="4">
        <f>SUM('Half-Cent to City Govs'!B24:M24)</f>
        <v>594454.73</v>
      </c>
      <c r="E24" s="4">
        <f t="shared" si="0"/>
        <v>6573738.4</v>
      </c>
      <c r="F24" s="4">
        <f>SUM('Emergency Distribution'!B24:M24)</f>
        <v>0</v>
      </c>
      <c r="G24" s="4">
        <f>SUM('Supplemental Distribution'!B24:M24)</f>
        <v>0</v>
      </c>
      <c r="H24" s="4">
        <f>SUM('Fiscally Constrained'!B24:M24)</f>
        <v>0</v>
      </c>
      <c r="I24" s="4">
        <f t="shared" si="1"/>
        <v>5979283.67</v>
      </c>
      <c r="J24" s="5">
        <f t="shared" si="2"/>
        <v>594454.73</v>
      </c>
      <c r="K24" s="5">
        <f t="shared" si="3"/>
        <v>6573738.4</v>
      </c>
    </row>
    <row r="25" spans="1:11" ht="12.75">
      <c r="A25" t="s">
        <v>45</v>
      </c>
      <c r="B25" s="4">
        <f>SUM('Half-Cent to County before'!B25:M25)</f>
        <v>10123758.350000001</v>
      </c>
      <c r="C25" s="4">
        <f>'Half-cent County Adj'!N25</f>
        <v>-1869566.3999999997</v>
      </c>
      <c r="D25" s="4">
        <f>SUM('Half-Cent to City Govs'!B25:M25)</f>
        <v>931819.68</v>
      </c>
      <c r="E25" s="4">
        <f t="shared" si="0"/>
        <v>9186011.630000003</v>
      </c>
      <c r="F25" s="4">
        <f>SUM('Emergency Distribution'!B25:M25)</f>
        <v>0</v>
      </c>
      <c r="G25" s="4">
        <f>SUM('Supplemental Distribution'!B25:M25)</f>
        <v>0</v>
      </c>
      <c r="H25" s="4">
        <f>SUM('Fiscally Constrained'!B25:M25)</f>
        <v>0</v>
      </c>
      <c r="I25" s="4">
        <f t="shared" si="1"/>
        <v>8254191.950000002</v>
      </c>
      <c r="J25" s="5">
        <f t="shared" si="2"/>
        <v>931819.68</v>
      </c>
      <c r="K25" s="5">
        <f t="shared" si="3"/>
        <v>9186011.630000003</v>
      </c>
    </row>
    <row r="26" spans="1:11" ht="12.75">
      <c r="A26" t="s">
        <v>46</v>
      </c>
      <c r="B26" s="4">
        <f>SUM('Half-Cent to County before'!B26:M26)</f>
        <v>39995884.190000005</v>
      </c>
      <c r="C26" s="4">
        <f>'Half-cent County Adj'!N26</f>
        <v>0</v>
      </c>
      <c r="D26" s="4">
        <f>SUM('Half-Cent to City Govs'!B26:M26)</f>
        <v>4512947.69</v>
      </c>
      <c r="E26" s="4">
        <f t="shared" si="0"/>
        <v>44508831.88</v>
      </c>
      <c r="F26" s="4">
        <f>SUM('Emergency Distribution'!B26:M26)</f>
        <v>0</v>
      </c>
      <c r="G26" s="4">
        <f>SUM('Supplemental Distribution'!B26:M26)</f>
        <v>0</v>
      </c>
      <c r="H26" s="4">
        <f>SUM('Fiscally Constrained'!B26:M26)</f>
        <v>0</v>
      </c>
      <c r="I26" s="4">
        <f t="shared" si="1"/>
        <v>39995884.190000005</v>
      </c>
      <c r="J26" s="5">
        <f t="shared" si="2"/>
        <v>4512947.69</v>
      </c>
      <c r="K26" s="5">
        <f t="shared" si="3"/>
        <v>44508831.88</v>
      </c>
    </row>
    <row r="27" spans="1:11" ht="12.75">
      <c r="A27" t="s">
        <v>4</v>
      </c>
      <c r="B27" s="4">
        <f>SUM('Half-Cent to County before'!B27:M27)</f>
        <v>4422929.81</v>
      </c>
      <c r="C27" s="4">
        <f>'Half-cent County Adj'!N27</f>
        <v>-1491609.6000000003</v>
      </c>
      <c r="D27" s="4">
        <f>SUM('Half-Cent to City Govs'!B27:M27)</f>
        <v>901770.3599999999</v>
      </c>
      <c r="E27" s="4">
        <f t="shared" si="0"/>
        <v>3833090.569999999</v>
      </c>
      <c r="F27" s="4">
        <f>SUM('Emergency Distribution'!B27:M27)</f>
        <v>0</v>
      </c>
      <c r="G27" s="4">
        <f>SUM('Supplemental Distribution'!B27:M27)</f>
        <v>0</v>
      </c>
      <c r="H27" s="4">
        <f>SUM('Fiscally Constrained'!B27:M27)</f>
        <v>624352.0100000001</v>
      </c>
      <c r="I27" s="4">
        <f t="shared" si="1"/>
        <v>3555672.2199999993</v>
      </c>
      <c r="J27" s="5">
        <f t="shared" si="2"/>
        <v>901770.3599999999</v>
      </c>
      <c r="K27" s="5">
        <f t="shared" si="3"/>
        <v>4457442.579999999</v>
      </c>
    </row>
    <row r="28" spans="1:11" ht="12.75">
      <c r="A28" t="s">
        <v>94</v>
      </c>
      <c r="B28" s="4">
        <f>SUM('Half-Cent to County before'!B28:M28)</f>
        <v>161047096.44</v>
      </c>
      <c r="C28" s="4">
        <f>'Half-cent County Adj'!N28</f>
        <v>0</v>
      </c>
      <c r="D28" s="4">
        <f>SUM('Half-Cent to City Govs'!B28:M28)</f>
        <v>111396212.22000001</v>
      </c>
      <c r="E28" s="4">
        <f t="shared" si="0"/>
        <v>272443308.66</v>
      </c>
      <c r="F28" s="4">
        <f>SUM('Emergency Distribution'!B28:M28)</f>
        <v>0</v>
      </c>
      <c r="G28" s="4">
        <f>SUM('Supplemental Distribution'!B28:M28)</f>
        <v>0</v>
      </c>
      <c r="H28" s="4">
        <f>SUM('Fiscally Constrained'!B28:M28)</f>
        <v>0</v>
      </c>
      <c r="I28" s="4">
        <f t="shared" si="1"/>
        <v>161047096.44</v>
      </c>
      <c r="J28" s="5">
        <f t="shared" si="2"/>
        <v>111396212.22000001</v>
      </c>
      <c r="K28" s="5">
        <f t="shared" si="3"/>
        <v>272443308.66</v>
      </c>
    </row>
    <row r="29" spans="1:11" ht="12.75">
      <c r="A29" t="s">
        <v>5</v>
      </c>
      <c r="B29" s="4">
        <f>SUM('Half-Cent to County before'!B29:M29)</f>
        <v>1099101.9800000002</v>
      </c>
      <c r="C29" s="4">
        <f>'Half-cent County Adj'!N29</f>
        <v>-486345.5999999999</v>
      </c>
      <c r="D29" s="4">
        <f>SUM('Half-Cent to City Govs'!B29:M29)</f>
        <v>279345.35</v>
      </c>
      <c r="E29" s="4">
        <f t="shared" si="0"/>
        <v>892101.7300000003</v>
      </c>
      <c r="F29" s="4">
        <f>SUM('Emergency Distribution'!B29:M29)</f>
        <v>1189609.12</v>
      </c>
      <c r="G29" s="4">
        <f>SUM('Supplemental Distribution'!B29:M29)</f>
        <v>26762</v>
      </c>
      <c r="H29" s="4">
        <f>SUM('Fiscally Constrained'!B29:M29)</f>
        <v>635625.37</v>
      </c>
      <c r="I29" s="4">
        <f t="shared" si="1"/>
        <v>2464752.8700000006</v>
      </c>
      <c r="J29" s="5">
        <f t="shared" si="2"/>
        <v>279345.35</v>
      </c>
      <c r="K29" s="5">
        <f t="shared" si="3"/>
        <v>2744098.2200000007</v>
      </c>
    </row>
    <row r="30" spans="1:11" ht="12.75">
      <c r="A30" t="s">
        <v>6</v>
      </c>
      <c r="B30" s="4">
        <f>SUM('Half-Cent to County before'!B30:M30)</f>
        <v>350735.52999999997</v>
      </c>
      <c r="C30" s="4">
        <f>'Half-cent County Adj'!N30</f>
        <v>0</v>
      </c>
      <c r="D30" s="4">
        <f>SUM('Half-Cent to City Govs'!B30:M30)</f>
        <v>45739.270000000004</v>
      </c>
      <c r="E30" s="4">
        <f t="shared" si="0"/>
        <v>396474.8</v>
      </c>
      <c r="F30" s="4">
        <f>SUM('Emergency Distribution'!B30:M30)</f>
        <v>682080.11</v>
      </c>
      <c r="G30" s="4">
        <f>SUM('Supplemental Distribution'!B30:M30)</f>
        <v>13391.320000000003</v>
      </c>
      <c r="H30" s="4">
        <f>SUM('Fiscally Constrained'!B30:M30)</f>
        <v>719575.89</v>
      </c>
      <c r="I30" s="4">
        <f t="shared" si="1"/>
        <v>1765782.8499999999</v>
      </c>
      <c r="J30" s="5">
        <f t="shared" si="2"/>
        <v>45739.270000000004</v>
      </c>
      <c r="K30" s="5">
        <f t="shared" si="3"/>
        <v>1811522.1199999999</v>
      </c>
    </row>
    <row r="31" spans="1:11" ht="12.75">
      <c r="A31" t="s">
        <v>47</v>
      </c>
      <c r="B31" s="4">
        <f>SUM('Half-Cent to County before'!B31:M31)</f>
        <v>88887460.95000002</v>
      </c>
      <c r="C31" s="4">
        <f>'Half-cent County Adj'!N31</f>
        <v>0</v>
      </c>
      <c r="D31" s="4">
        <f>SUM('Half-Cent to City Govs'!B31:M31)</f>
        <v>4437600.04</v>
      </c>
      <c r="E31" s="4">
        <f t="shared" si="0"/>
        <v>93325060.99000002</v>
      </c>
      <c r="F31" s="4">
        <f>SUM('Emergency Distribution'!B31:M31)</f>
        <v>0</v>
      </c>
      <c r="G31" s="4">
        <f>SUM('Supplemental Distribution'!B31:M31)</f>
        <v>0</v>
      </c>
      <c r="H31" s="4">
        <f>SUM('Fiscally Constrained'!B31:M31)</f>
        <v>0</v>
      </c>
      <c r="I31" s="4">
        <f t="shared" si="1"/>
        <v>88887460.95000002</v>
      </c>
      <c r="J31" s="5">
        <f t="shared" si="2"/>
        <v>4437600.04</v>
      </c>
      <c r="K31" s="5">
        <f t="shared" si="3"/>
        <v>93325060.99000002</v>
      </c>
    </row>
    <row r="32" spans="1:11" ht="12.75">
      <c r="A32" t="s">
        <v>48</v>
      </c>
      <c r="B32" s="4">
        <f>SUM('Half-Cent to County before'!B32:M32)</f>
        <v>23075617.86</v>
      </c>
      <c r="C32" s="4">
        <f>'Half-cent County Adj'!N32</f>
        <v>0</v>
      </c>
      <c r="D32" s="4">
        <f>SUM('Half-Cent to City Govs'!B32:M32)</f>
        <v>4430917.09</v>
      </c>
      <c r="E32" s="4">
        <f t="shared" si="0"/>
        <v>27506534.95</v>
      </c>
      <c r="F32" s="4">
        <f>SUM('Emergency Distribution'!B32:M32)</f>
        <v>0</v>
      </c>
      <c r="G32" s="4">
        <f>SUM('Supplemental Distribution'!B32:M32)</f>
        <v>0</v>
      </c>
      <c r="H32" s="4">
        <f>SUM('Fiscally Constrained'!B32:M32)</f>
        <v>0</v>
      </c>
      <c r="I32" s="4">
        <f t="shared" si="1"/>
        <v>23075617.86</v>
      </c>
      <c r="J32" s="5">
        <f t="shared" si="2"/>
        <v>4430917.09</v>
      </c>
      <c r="K32" s="5">
        <f t="shared" si="3"/>
        <v>27506534.95</v>
      </c>
    </row>
    <row r="33" spans="1:11" ht="12.75">
      <c r="A33" t="s">
        <v>7</v>
      </c>
      <c r="B33" s="4">
        <f>SUM('Half-Cent to County before'!B33:M33)</f>
        <v>2377418.41</v>
      </c>
      <c r="C33" s="4">
        <f>'Half-cent County Adj'!N33</f>
        <v>0</v>
      </c>
      <c r="D33" s="4">
        <f>SUM('Half-Cent to City Govs'!B33:M33)</f>
        <v>2884674.68</v>
      </c>
      <c r="E33" s="4">
        <f t="shared" si="0"/>
        <v>5262093.09</v>
      </c>
      <c r="F33" s="4">
        <f>SUM('Emergency Distribution'!B33:M33)</f>
        <v>0</v>
      </c>
      <c r="G33" s="4">
        <f>SUM('Supplemental Distribution'!B33:M33)</f>
        <v>0</v>
      </c>
      <c r="H33" s="4">
        <f>SUM('Fiscally Constrained'!B33:M33)</f>
        <v>0</v>
      </c>
      <c r="I33" s="4">
        <f t="shared" si="1"/>
        <v>2377418.41</v>
      </c>
      <c r="J33" s="5">
        <f t="shared" si="2"/>
        <v>2884674.68</v>
      </c>
      <c r="K33" s="5">
        <f t="shared" si="3"/>
        <v>5262093.09</v>
      </c>
    </row>
    <row r="34" spans="1:11" ht="12.75">
      <c r="A34" t="s">
        <v>8</v>
      </c>
      <c r="B34" s="4">
        <f>SUM('Half-Cent to County before'!B34:M34)</f>
        <v>692891.76</v>
      </c>
      <c r="C34" s="4">
        <f>'Half-cent County Adj'!N34</f>
        <v>-188697.59999999998</v>
      </c>
      <c r="D34" s="4">
        <f>SUM('Half-Cent to City Govs'!B34:M34)</f>
        <v>290838.89</v>
      </c>
      <c r="E34" s="4">
        <f t="shared" si="0"/>
        <v>795033.05</v>
      </c>
      <c r="F34" s="4">
        <f>SUM('Emergency Distribution'!B34:M34)</f>
        <v>0</v>
      </c>
      <c r="G34" s="4">
        <f>SUM('Supplemental Distribution'!B34:M34)</f>
        <v>19069.739999999998</v>
      </c>
      <c r="H34" s="4">
        <f>SUM('Fiscally Constrained'!B34:M34)</f>
        <v>308438.99</v>
      </c>
      <c r="I34" s="4">
        <f t="shared" si="1"/>
        <v>831702.89</v>
      </c>
      <c r="J34" s="5">
        <f t="shared" si="2"/>
        <v>290838.89</v>
      </c>
      <c r="K34" s="5">
        <f t="shared" si="3"/>
        <v>1122541.78</v>
      </c>
    </row>
    <row r="35" spans="1:11" ht="12.75">
      <c r="A35" t="s">
        <v>9</v>
      </c>
      <c r="B35" s="4">
        <f>SUM('Half-Cent to County before'!B35:M35)</f>
        <v>1271202.38</v>
      </c>
      <c r="C35" s="4">
        <f>'Half-cent County Adj'!N35</f>
        <v>0</v>
      </c>
      <c r="D35" s="4">
        <f>SUM('Half-Cent to City Govs'!B35:M35)</f>
        <v>545794.75</v>
      </c>
      <c r="E35" s="4">
        <f t="shared" si="0"/>
        <v>1816997.13</v>
      </c>
      <c r="F35" s="4">
        <f>SUM('Emergency Distribution'!B35:M35)</f>
        <v>1892753.3399999999</v>
      </c>
      <c r="G35" s="4">
        <f>SUM('Supplemental Distribution'!B35:M35)</f>
        <v>0</v>
      </c>
      <c r="H35" s="4">
        <f>SUM('Fiscally Constrained'!B35:M35)</f>
        <v>667114.01</v>
      </c>
      <c r="I35" s="4">
        <f t="shared" si="1"/>
        <v>3831069.7299999995</v>
      </c>
      <c r="J35" s="5">
        <f t="shared" si="2"/>
        <v>545794.75</v>
      </c>
      <c r="K35" s="5">
        <f t="shared" si="3"/>
        <v>4376864.4799999995</v>
      </c>
    </row>
    <row r="36" spans="1:11" ht="12.75">
      <c r="A36" t="s">
        <v>10</v>
      </c>
      <c r="B36" s="4">
        <f>SUM('Half-Cent to County before'!B36:M36)</f>
        <v>350279.03</v>
      </c>
      <c r="C36" s="4">
        <f>'Half-cent County Adj'!N36</f>
        <v>0</v>
      </c>
      <c r="D36" s="4">
        <f>SUM('Half-Cent to City Govs'!B36:M36)</f>
        <v>63848.490000000005</v>
      </c>
      <c r="E36" s="4">
        <f t="shared" si="0"/>
        <v>414127.52</v>
      </c>
      <c r="F36" s="4">
        <f>SUM('Emergency Distribution'!B36:M36)</f>
        <v>791835.23</v>
      </c>
      <c r="G36" s="4">
        <f>SUM('Supplemental Distribution'!B36:M36)</f>
        <v>0</v>
      </c>
      <c r="H36" s="4">
        <f>SUM('Fiscally Constrained'!B36:M36)</f>
        <v>647618.2999999999</v>
      </c>
      <c r="I36" s="4">
        <f t="shared" si="1"/>
        <v>1789732.56</v>
      </c>
      <c r="J36" s="5">
        <f t="shared" si="2"/>
        <v>63848.490000000005</v>
      </c>
      <c r="K36" s="5">
        <f t="shared" si="3"/>
        <v>1853581.05</v>
      </c>
    </row>
    <row r="37" spans="1:11" ht="12.75">
      <c r="A37" t="s">
        <v>11</v>
      </c>
      <c r="B37" s="4">
        <f>SUM('Half-Cent to County before'!B37:M37)</f>
        <v>220200.96999999997</v>
      </c>
      <c r="C37" s="4">
        <f>'Half-cent County Adj'!N37</f>
        <v>0</v>
      </c>
      <c r="D37" s="4">
        <f>SUM('Half-Cent to City Govs'!B37:M37)</f>
        <v>32691.759999999995</v>
      </c>
      <c r="E37" s="4">
        <f t="shared" si="0"/>
        <v>252892.72999999998</v>
      </c>
      <c r="F37" s="4">
        <f>SUM('Emergency Distribution'!B37:M37)</f>
        <v>617432.15</v>
      </c>
      <c r="G37" s="4">
        <f>SUM('Supplemental Distribution'!B37:M37)</f>
        <v>10173.270000000002</v>
      </c>
      <c r="H37" s="4">
        <f>SUM('Fiscally Constrained'!B37:M37)</f>
        <v>438303.26</v>
      </c>
      <c r="I37" s="4">
        <f t="shared" si="1"/>
        <v>1286109.65</v>
      </c>
      <c r="J37" s="5">
        <f t="shared" si="2"/>
        <v>32691.759999999995</v>
      </c>
      <c r="K37" s="5">
        <f t="shared" si="3"/>
        <v>1318801.41</v>
      </c>
    </row>
    <row r="38" spans="1:11" ht="12.75">
      <c r="A38" t="s">
        <v>49</v>
      </c>
      <c r="B38" s="4">
        <f>SUM('Half-Cent to County before'!B38:M38)</f>
        <v>537040.23</v>
      </c>
      <c r="C38" s="4">
        <f>'Half-cent County Adj'!N38</f>
        <v>-248788.79999999996</v>
      </c>
      <c r="D38" s="4">
        <f>SUM('Half-Cent to City Govs'!B38:M38)</f>
        <v>270440.89</v>
      </c>
      <c r="E38" s="4">
        <f t="shared" si="0"/>
        <v>558692.3200000001</v>
      </c>
      <c r="F38" s="4">
        <f>SUM('Emergency Distribution'!B38:M38)</f>
        <v>412206.42000000004</v>
      </c>
      <c r="G38" s="4">
        <f>SUM('Supplemental Distribution'!B38:M38)</f>
        <v>35762.27</v>
      </c>
      <c r="H38" s="4">
        <f>SUM('Fiscally Constrained'!B38:M38)</f>
        <v>335495.06</v>
      </c>
      <c r="I38" s="4">
        <f t="shared" si="1"/>
        <v>1071715.1800000002</v>
      </c>
      <c r="J38" s="5">
        <f t="shared" si="2"/>
        <v>270440.89</v>
      </c>
      <c r="K38" s="5">
        <f t="shared" si="3"/>
        <v>1342156.0700000003</v>
      </c>
    </row>
    <row r="39" spans="1:11" ht="12.75">
      <c r="A39" t="s">
        <v>12</v>
      </c>
      <c r="B39" s="4">
        <f>SUM('Half-Cent to County before'!B39:M39)</f>
        <v>364096.38</v>
      </c>
      <c r="C39" s="4">
        <f>'Half-cent County Adj'!N39</f>
        <v>0</v>
      </c>
      <c r="D39" s="4">
        <f>SUM('Half-Cent to City Govs'!B39:M39)</f>
        <v>109834.38</v>
      </c>
      <c r="E39" s="4">
        <f t="shared" si="0"/>
        <v>473930.76</v>
      </c>
      <c r="F39" s="4">
        <f>SUM('Emergency Distribution'!B39:M39)</f>
        <v>495800.44999999995</v>
      </c>
      <c r="G39" s="4">
        <f>SUM('Supplemental Distribution'!B39:M39)</f>
        <v>23741.109999999997</v>
      </c>
      <c r="H39" s="4">
        <f>SUM('Fiscally Constrained'!B39:M39)</f>
        <v>479717.25999999995</v>
      </c>
      <c r="I39" s="4">
        <f t="shared" si="1"/>
        <v>1363355.2</v>
      </c>
      <c r="J39" s="5">
        <f t="shared" si="2"/>
        <v>109834.38</v>
      </c>
      <c r="K39" s="5">
        <f t="shared" si="3"/>
        <v>1473189.58</v>
      </c>
    </row>
    <row r="40" spans="1:11" ht="12.75">
      <c r="A40" t="s">
        <v>13</v>
      </c>
      <c r="B40" s="4">
        <f>SUM('Half-Cent to County before'!B40:M40)</f>
        <v>633392.49</v>
      </c>
      <c r="C40" s="4">
        <f>'Half-cent County Adj'!N40</f>
        <v>0</v>
      </c>
      <c r="D40" s="4">
        <f>SUM('Half-Cent to City Govs'!B40:M40)</f>
        <v>275471.13999999996</v>
      </c>
      <c r="E40" s="4">
        <f t="shared" si="0"/>
        <v>908863.6299999999</v>
      </c>
      <c r="F40" s="4">
        <f>SUM('Emergency Distribution'!B40:M40)</f>
        <v>1127595.3599999999</v>
      </c>
      <c r="G40" s="4">
        <f>SUM('Supplemental Distribution'!B40:M40)</f>
        <v>0</v>
      </c>
      <c r="H40" s="4">
        <f>SUM('Fiscally Constrained'!B40:M40)</f>
        <v>426905.19000000006</v>
      </c>
      <c r="I40" s="4">
        <f t="shared" si="1"/>
        <v>2187893.04</v>
      </c>
      <c r="J40" s="5">
        <f t="shared" si="2"/>
        <v>275471.13999999996</v>
      </c>
      <c r="K40" s="5">
        <f t="shared" si="3"/>
        <v>2463364.18</v>
      </c>
    </row>
    <row r="41" spans="1:11" ht="12.75">
      <c r="A41" t="s">
        <v>14</v>
      </c>
      <c r="B41" s="4">
        <f>SUM('Half-Cent to County before'!B41:M41)</f>
        <v>1449714.31</v>
      </c>
      <c r="C41" s="4">
        <f>'Half-cent County Adj'!N41</f>
        <v>0</v>
      </c>
      <c r="D41" s="4">
        <f>SUM('Half-Cent to City Govs'!B41:M41)</f>
        <v>517387.1400000001</v>
      </c>
      <c r="E41" s="4">
        <f t="shared" si="0"/>
        <v>1967101.4500000002</v>
      </c>
      <c r="F41" s="4">
        <f>SUM('Emergency Distribution'!B41:M41)</f>
        <v>1347130.12</v>
      </c>
      <c r="G41" s="4">
        <f>SUM('Supplemental Distribution'!B41:M41)</f>
        <v>0</v>
      </c>
      <c r="H41" s="4">
        <f>SUM('Fiscally Constrained'!B41:M41)</f>
        <v>647181.76</v>
      </c>
      <c r="I41" s="4">
        <f t="shared" si="1"/>
        <v>3444026.1900000004</v>
      </c>
      <c r="J41" s="5">
        <f t="shared" si="2"/>
        <v>517387.1400000001</v>
      </c>
      <c r="K41" s="5">
        <f t="shared" si="3"/>
        <v>3961413.3300000005</v>
      </c>
    </row>
    <row r="42" spans="1:11" ht="12.75">
      <c r="A42" t="s">
        <v>50</v>
      </c>
      <c r="B42" s="4">
        <f>SUM('Half-Cent to County before'!B42:M42)</f>
        <v>8985802.809999999</v>
      </c>
      <c r="C42" s="4">
        <f>'Half-cent County Adj'!N42</f>
        <v>0</v>
      </c>
      <c r="D42" s="4">
        <f>SUM('Half-Cent to City Govs'!B42:M42)</f>
        <v>401966.66</v>
      </c>
      <c r="E42" s="4">
        <f t="shared" si="0"/>
        <v>9387769.469999999</v>
      </c>
      <c r="F42" s="4">
        <f>SUM('Emergency Distribution'!B42:M42)</f>
        <v>0</v>
      </c>
      <c r="G42" s="4">
        <f>SUM('Supplemental Distribution'!B42:M42)</f>
        <v>0</v>
      </c>
      <c r="H42" s="4">
        <f>SUM('Fiscally Constrained'!B42:M42)</f>
        <v>0</v>
      </c>
      <c r="I42" s="4">
        <f t="shared" si="1"/>
        <v>8985802.809999999</v>
      </c>
      <c r="J42" s="5">
        <f t="shared" si="2"/>
        <v>401966.66</v>
      </c>
      <c r="K42" s="5">
        <f t="shared" si="3"/>
        <v>9387769.469999999</v>
      </c>
    </row>
    <row r="43" spans="1:11" ht="12.75">
      <c r="A43" t="s">
        <v>15</v>
      </c>
      <c r="B43" s="4">
        <f>SUM('Half-Cent to County before'!B43:M43)</f>
        <v>4564165.26</v>
      </c>
      <c r="C43" s="4">
        <f>'Half-cent County Adj'!N43</f>
        <v>0</v>
      </c>
      <c r="D43" s="4">
        <f>SUM('Half-Cent to City Govs'!B43:M43)</f>
        <v>1123305.1199999999</v>
      </c>
      <c r="E43" s="4">
        <f t="shared" si="0"/>
        <v>5687470.38</v>
      </c>
      <c r="F43" s="4">
        <f>SUM('Emergency Distribution'!B43:M43)</f>
        <v>0</v>
      </c>
      <c r="G43" s="4">
        <f>SUM('Supplemental Distribution'!B43:M43)</f>
        <v>0</v>
      </c>
      <c r="H43" s="4">
        <f>SUM('Fiscally Constrained'!B43:M43)</f>
        <v>650016.8800000001</v>
      </c>
      <c r="I43" s="4">
        <f t="shared" si="1"/>
        <v>5214182.14</v>
      </c>
      <c r="J43" s="5">
        <f t="shared" si="2"/>
        <v>1123305.1199999999</v>
      </c>
      <c r="K43" s="5">
        <f t="shared" si="3"/>
        <v>6337487.26</v>
      </c>
    </row>
    <row r="44" spans="1:11" ht="12.75">
      <c r="A44" t="s">
        <v>51</v>
      </c>
      <c r="B44" s="4">
        <f>SUM('Half-Cent to County before'!B44:M44)</f>
        <v>99745518.26</v>
      </c>
      <c r="C44" s="4">
        <f>'Half-cent County Adj'!N44</f>
        <v>0</v>
      </c>
      <c r="D44" s="4">
        <f>SUM('Half-Cent to City Govs'!B44:M44)</f>
        <v>35473337.75</v>
      </c>
      <c r="E44" s="4">
        <f t="shared" si="0"/>
        <v>135218856.01</v>
      </c>
      <c r="F44" s="4">
        <f>SUM('Emergency Distribution'!B44:M44)</f>
        <v>0</v>
      </c>
      <c r="G44" s="4">
        <f>SUM('Supplemental Distribution'!B44:M44)</f>
        <v>0</v>
      </c>
      <c r="H44" s="4">
        <f>SUM('Fiscally Constrained'!B44:M44)</f>
        <v>0</v>
      </c>
      <c r="I44" s="4">
        <f t="shared" si="1"/>
        <v>99745518.26</v>
      </c>
      <c r="J44" s="5">
        <f t="shared" si="2"/>
        <v>35473337.75</v>
      </c>
      <c r="K44" s="5">
        <f t="shared" si="3"/>
        <v>135218856.01</v>
      </c>
    </row>
    <row r="45" spans="1:11" ht="12.75">
      <c r="A45" t="s">
        <v>16</v>
      </c>
      <c r="B45" s="4">
        <f>SUM('Half-Cent to County before'!B45:M45)</f>
        <v>352243.68000000005</v>
      </c>
      <c r="C45" s="4">
        <f>'Half-cent County Adj'!N45</f>
        <v>0</v>
      </c>
      <c r="D45" s="4">
        <f>SUM('Half-Cent to City Govs'!B45:M45)</f>
        <v>84236.65000000001</v>
      </c>
      <c r="E45" s="4">
        <f t="shared" si="0"/>
        <v>436480.3300000001</v>
      </c>
      <c r="F45" s="4">
        <f>SUM('Emergency Distribution'!B45:M45)</f>
        <v>916424.7100000001</v>
      </c>
      <c r="G45" s="4">
        <f>SUM('Supplemental Distribution'!B45:M45)</f>
        <v>15882.769999999997</v>
      </c>
      <c r="H45" s="4">
        <f>SUM('Fiscally Constrained'!B45:M45)</f>
        <v>815097.18</v>
      </c>
      <c r="I45" s="4">
        <f t="shared" si="1"/>
        <v>2099648.3400000003</v>
      </c>
      <c r="J45" s="5">
        <f t="shared" si="2"/>
        <v>84236.65000000001</v>
      </c>
      <c r="K45" s="5">
        <f t="shared" si="3"/>
        <v>2183884.99</v>
      </c>
    </row>
    <row r="46" spans="1:11" ht="12.75">
      <c r="A46" t="s">
        <v>52</v>
      </c>
      <c r="B46" s="4">
        <f>SUM('Half-Cent to County before'!B46:M46)</f>
        <v>8959511.1</v>
      </c>
      <c r="C46" s="4">
        <f>'Half-cent County Adj'!N46</f>
        <v>-1188345.5999999996</v>
      </c>
      <c r="D46" s="4">
        <f>SUM('Half-Cent to City Govs'!B46:M46)</f>
        <v>3423332.93</v>
      </c>
      <c r="E46" s="4">
        <f t="shared" si="0"/>
        <v>11194498.43</v>
      </c>
      <c r="F46" s="4">
        <f>SUM('Emergency Distribution'!B46:M46)</f>
        <v>0</v>
      </c>
      <c r="G46" s="4">
        <f>SUM('Supplemental Distribution'!B46:M46)</f>
        <v>0</v>
      </c>
      <c r="H46" s="4">
        <f>SUM('Fiscally Constrained'!B46:M46)</f>
        <v>0</v>
      </c>
      <c r="I46" s="4">
        <f t="shared" si="1"/>
        <v>7771165.5</v>
      </c>
      <c r="J46" s="5">
        <f t="shared" si="2"/>
        <v>3423332.93</v>
      </c>
      <c r="K46" s="5">
        <f t="shared" si="3"/>
        <v>11194498.43</v>
      </c>
    </row>
    <row r="47" spans="1:11" ht="12.75">
      <c r="A47" t="s">
        <v>17</v>
      </c>
      <c r="B47" s="4">
        <f>SUM('Half-Cent to County before'!B47:M47)</f>
        <v>1825844.87</v>
      </c>
      <c r="C47" s="4">
        <f>'Half-cent County Adj'!N47</f>
        <v>0</v>
      </c>
      <c r="D47" s="4">
        <f>SUM('Half-Cent to City Govs'!B47:M47)</f>
        <v>701716.31</v>
      </c>
      <c r="E47" s="4">
        <f t="shared" si="0"/>
        <v>2527561.18</v>
      </c>
      <c r="F47" s="4">
        <f>SUM('Emergency Distribution'!B47:M47)</f>
        <v>1182554.15</v>
      </c>
      <c r="G47" s="4">
        <f>SUM('Supplemental Distribution'!B47:M47)</f>
        <v>80805.24</v>
      </c>
      <c r="H47" s="4">
        <f>SUM('Fiscally Constrained'!B47:M47)</f>
        <v>618835.26</v>
      </c>
      <c r="I47" s="4">
        <f t="shared" si="1"/>
        <v>3708039.5200000005</v>
      </c>
      <c r="J47" s="5">
        <f t="shared" si="2"/>
        <v>701716.31</v>
      </c>
      <c r="K47" s="5">
        <f t="shared" si="3"/>
        <v>4409755.83</v>
      </c>
    </row>
    <row r="48" spans="1:11" ht="12.75">
      <c r="A48" t="s">
        <v>18</v>
      </c>
      <c r="B48" s="4">
        <f>SUM('Half-Cent to County before'!B48:M48)</f>
        <v>1068327.95</v>
      </c>
      <c r="C48" s="4">
        <f>'Half-cent County Adj'!N48</f>
        <v>-228009.59999999998</v>
      </c>
      <c r="D48" s="4">
        <f>SUM('Half-Cent to City Govs'!B48:M48)</f>
        <v>209512.09000000003</v>
      </c>
      <c r="E48" s="4">
        <f t="shared" si="0"/>
        <v>1049830.44</v>
      </c>
      <c r="F48" s="4">
        <f>SUM('Emergency Distribution'!B48:M48)</f>
        <v>0</v>
      </c>
      <c r="G48" s="4">
        <f>SUM('Supplemental Distribution'!B48:M48)</f>
        <v>11730.39</v>
      </c>
      <c r="H48" s="4">
        <f>SUM('Fiscally Constrained'!B48:M48)</f>
        <v>638570.8199999998</v>
      </c>
      <c r="I48" s="4">
        <f t="shared" si="1"/>
        <v>1490619.5599999998</v>
      </c>
      <c r="J48" s="5">
        <f t="shared" si="2"/>
        <v>209512.09000000003</v>
      </c>
      <c r="K48" s="5">
        <f t="shared" si="3"/>
        <v>1700131.65</v>
      </c>
    </row>
    <row r="49" spans="1:11" ht="12.75">
      <c r="A49" t="s">
        <v>19</v>
      </c>
      <c r="B49" s="4">
        <f>SUM('Half-Cent to County before'!B49:M49)</f>
        <v>144525.16999999998</v>
      </c>
      <c r="C49" s="4">
        <f>'Half-cent County Adj'!N49</f>
        <v>0</v>
      </c>
      <c r="D49" s="4">
        <f>SUM('Half-Cent to City Govs'!B49:M49)</f>
        <v>26529.840000000004</v>
      </c>
      <c r="E49" s="4">
        <f t="shared" si="0"/>
        <v>171055.00999999998</v>
      </c>
      <c r="F49" s="4">
        <f>SUM('Emergency Distribution'!B49:M49)</f>
        <v>340858.06</v>
      </c>
      <c r="G49" s="4">
        <f>SUM('Supplemental Distribution'!B49:M49)</f>
        <v>17896.610000000004</v>
      </c>
      <c r="H49" s="4">
        <f>SUM('Fiscally Constrained'!B49:M49)</f>
        <v>671604.1499999999</v>
      </c>
      <c r="I49" s="4">
        <f t="shared" si="1"/>
        <v>1174883.9899999998</v>
      </c>
      <c r="J49" s="5">
        <f t="shared" si="2"/>
        <v>26529.840000000004</v>
      </c>
      <c r="K49" s="5">
        <f t="shared" si="3"/>
        <v>1201413.8299999998</v>
      </c>
    </row>
    <row r="50" spans="1:11" ht="12.75">
      <c r="A50" t="s">
        <v>53</v>
      </c>
      <c r="B50" s="4">
        <f>SUM('Half-Cent to County before'!B50:M50)</f>
        <v>14800560.489999998</v>
      </c>
      <c r="C50" s="4">
        <f>'Half-cent County Adj'!N50</f>
        <v>0</v>
      </c>
      <c r="D50" s="4">
        <f>SUM('Half-Cent to City Govs'!B50:M50)</f>
        <v>8683404.43</v>
      </c>
      <c r="E50" s="4">
        <f t="shared" si="0"/>
        <v>23483964.919999998</v>
      </c>
      <c r="F50" s="4">
        <f>SUM('Emergency Distribution'!B50:M50)</f>
        <v>0</v>
      </c>
      <c r="G50" s="4">
        <f>SUM('Supplemental Distribution'!B50:M50)</f>
        <v>0</v>
      </c>
      <c r="H50" s="4">
        <f>SUM('Fiscally Constrained'!B50:M50)</f>
        <v>0</v>
      </c>
      <c r="I50" s="4">
        <f t="shared" si="1"/>
        <v>14800560.489999998</v>
      </c>
      <c r="J50" s="5">
        <f t="shared" si="2"/>
        <v>8683404.43</v>
      </c>
      <c r="K50" s="5">
        <f t="shared" si="3"/>
        <v>23483964.919999998</v>
      </c>
    </row>
    <row r="51" spans="1:11" ht="12.75">
      <c r="A51" t="s">
        <v>54</v>
      </c>
      <c r="B51" s="4">
        <f>SUM('Half-Cent to County before'!B51:M51)</f>
        <v>45815688.68</v>
      </c>
      <c r="C51" s="4">
        <f>'Half-cent County Adj'!N51</f>
        <v>0</v>
      </c>
      <c r="D51" s="4">
        <f>SUM('Half-Cent to City Govs'!B51:M51)</f>
        <v>26920291.2</v>
      </c>
      <c r="E51" s="4">
        <f t="shared" si="0"/>
        <v>72735979.88</v>
      </c>
      <c r="F51" s="4">
        <f>SUM('Emergency Distribution'!B51:M51)</f>
        <v>0</v>
      </c>
      <c r="G51" s="4">
        <f>SUM('Supplemental Distribution'!B51:M51)</f>
        <v>0</v>
      </c>
      <c r="H51" s="4">
        <f>SUM('Fiscally Constrained'!B51:M51)</f>
        <v>0</v>
      </c>
      <c r="I51" s="4">
        <f t="shared" si="1"/>
        <v>45815688.68</v>
      </c>
      <c r="J51" s="5">
        <f t="shared" si="2"/>
        <v>26920291.2</v>
      </c>
      <c r="K51" s="5">
        <f t="shared" si="3"/>
        <v>72735979.88</v>
      </c>
    </row>
    <row r="52" spans="1:11" ht="12.75">
      <c r="A52" t="s">
        <v>55</v>
      </c>
      <c r="B52" s="4">
        <f>SUM('Half-Cent to County before'!B52:M52)</f>
        <v>12143442.470000003</v>
      </c>
      <c r="C52" s="4">
        <f>'Half-cent County Adj'!N52</f>
        <v>0</v>
      </c>
      <c r="D52" s="4">
        <f>SUM('Half-Cent to City Govs'!B52:M52)</f>
        <v>10248523.83</v>
      </c>
      <c r="E52" s="4">
        <f t="shared" si="0"/>
        <v>22391966.300000004</v>
      </c>
      <c r="F52" s="4">
        <f>SUM('Emergency Distribution'!B52:M52)</f>
        <v>0</v>
      </c>
      <c r="G52" s="4">
        <f>SUM('Supplemental Distribution'!B52:M52)</f>
        <v>0</v>
      </c>
      <c r="H52" s="4">
        <f>SUM('Fiscally Constrained'!B52:M52)</f>
        <v>0</v>
      </c>
      <c r="I52" s="4">
        <f t="shared" si="1"/>
        <v>12143442.470000003</v>
      </c>
      <c r="J52" s="5">
        <f t="shared" si="2"/>
        <v>10248523.83</v>
      </c>
      <c r="K52" s="5">
        <f t="shared" si="3"/>
        <v>22391966.300000004</v>
      </c>
    </row>
    <row r="53" spans="1:11" ht="12.75">
      <c r="A53" t="s">
        <v>20</v>
      </c>
      <c r="B53" s="4">
        <f>SUM('Half-Cent to County before'!B53:M53)</f>
        <v>1467636.4800000002</v>
      </c>
      <c r="C53" s="4">
        <f>'Half-cent County Adj'!N53</f>
        <v>-700876.8000000002</v>
      </c>
      <c r="D53" s="4">
        <f>SUM('Half-Cent to City Govs'!B53:M53)</f>
        <v>361002.2299999999</v>
      </c>
      <c r="E53" s="4">
        <f t="shared" si="0"/>
        <v>1127761.91</v>
      </c>
      <c r="F53" s="4">
        <f>SUM('Emergency Distribution'!B53:M53)</f>
        <v>1426539.0899999999</v>
      </c>
      <c r="G53" s="4">
        <f>SUM('Supplemental Distribution'!B53:M53)</f>
        <v>0</v>
      </c>
      <c r="H53" s="4">
        <f>SUM('Fiscally Constrained'!B53:M53)</f>
        <v>636781.48</v>
      </c>
      <c r="I53" s="4">
        <f t="shared" si="1"/>
        <v>2830080.25</v>
      </c>
      <c r="J53" s="5">
        <f t="shared" si="2"/>
        <v>361002.2299999999</v>
      </c>
      <c r="K53" s="5">
        <f t="shared" si="3"/>
        <v>3191082.48</v>
      </c>
    </row>
    <row r="54" spans="1:11" ht="12.75">
      <c r="A54" t="s">
        <v>21</v>
      </c>
      <c r="B54" s="4">
        <f>SUM('Half-Cent to County before'!B54:M54)</f>
        <v>126497.48000000001</v>
      </c>
      <c r="C54" s="4">
        <f>'Half-cent County Adj'!N54</f>
        <v>-125921.37000000002</v>
      </c>
      <c r="D54" s="4">
        <f>SUM('Half-Cent to City Govs'!B54:M54)</f>
        <v>18624.58</v>
      </c>
      <c r="E54" s="4">
        <f t="shared" si="0"/>
        <v>19200.689999999988</v>
      </c>
      <c r="F54" s="4">
        <f>SUM('Emergency Distribution'!B54:M54)</f>
        <v>332604.74</v>
      </c>
      <c r="G54" s="4">
        <f>SUM('Supplemental Distribution'!B54:M54)</f>
        <v>18986.699999999997</v>
      </c>
      <c r="H54" s="4">
        <f>SUM('Fiscally Constrained'!B54:M54)</f>
        <v>719575.89</v>
      </c>
      <c r="I54" s="4">
        <f t="shared" si="1"/>
        <v>1071743.44</v>
      </c>
      <c r="J54" s="5">
        <f t="shared" si="2"/>
        <v>18624.58</v>
      </c>
      <c r="K54" s="5">
        <f t="shared" si="3"/>
        <v>1090368.02</v>
      </c>
    </row>
    <row r="55" spans="1:11" ht="12.75">
      <c r="A55" t="s">
        <v>22</v>
      </c>
      <c r="B55" s="4">
        <f>SUM('Half-Cent to County before'!B55:M55)</f>
        <v>426916.56999999995</v>
      </c>
      <c r="C55" s="4">
        <f>'Half-cent County Adj'!N55</f>
        <v>0</v>
      </c>
      <c r="D55" s="4">
        <f>SUM('Half-Cent to City Govs'!B55:M55)</f>
        <v>110417.01000000001</v>
      </c>
      <c r="E55" s="4">
        <f t="shared" si="0"/>
        <v>537333.58</v>
      </c>
      <c r="F55" s="4">
        <f>SUM('Emergency Distribution'!B55:M55)</f>
        <v>779418.1000000001</v>
      </c>
      <c r="G55" s="4">
        <f>SUM('Supplemental Distribution'!B55:M55)</f>
        <v>17024.689999999995</v>
      </c>
      <c r="H55" s="4">
        <f>SUM('Fiscally Constrained'!B55:M55)</f>
        <v>719575.89</v>
      </c>
      <c r="I55" s="4">
        <f t="shared" si="1"/>
        <v>1942935.25</v>
      </c>
      <c r="J55" s="5">
        <f t="shared" si="2"/>
        <v>110417.01000000001</v>
      </c>
      <c r="K55" s="5">
        <f t="shared" si="3"/>
        <v>2053352.26</v>
      </c>
    </row>
    <row r="56" spans="1:11" ht="12.75">
      <c r="A56" t="s">
        <v>56</v>
      </c>
      <c r="B56" s="4">
        <f>SUM('Half-Cent to County before'!B56:M56)</f>
        <v>24044955.430000003</v>
      </c>
      <c r="C56" s="4">
        <f>'Half-cent County Adj'!N56</f>
        <v>0</v>
      </c>
      <c r="D56" s="4">
        <f>SUM('Half-Cent to City Govs'!B56:M56)</f>
        <v>5566833.92</v>
      </c>
      <c r="E56" s="4">
        <f t="shared" si="0"/>
        <v>29611789.35</v>
      </c>
      <c r="F56" s="4">
        <f>SUM('Emergency Distribution'!B56:M56)</f>
        <v>0</v>
      </c>
      <c r="G56" s="4">
        <f>SUM('Supplemental Distribution'!B56:M56)</f>
        <v>0</v>
      </c>
      <c r="H56" s="4">
        <f>SUM('Fiscally Constrained'!B56:M56)</f>
        <v>0</v>
      </c>
      <c r="I56" s="4">
        <f t="shared" si="1"/>
        <v>24044955.430000003</v>
      </c>
      <c r="J56" s="5">
        <f t="shared" si="2"/>
        <v>5566833.92</v>
      </c>
      <c r="K56" s="5">
        <f t="shared" si="3"/>
        <v>29611789.35</v>
      </c>
    </row>
    <row r="57" spans="1:11" ht="12.75">
      <c r="A57" t="s">
        <v>23</v>
      </c>
      <c r="B57" s="4">
        <f>SUM('Half-Cent to County before'!B57:M57)</f>
        <v>20328525.67</v>
      </c>
      <c r="C57" s="4">
        <f>'Half-cent County Adj'!N57</f>
        <v>0</v>
      </c>
      <c r="D57" s="4">
        <f>SUM('Half-Cent to City Govs'!B57:M57)</f>
        <v>4243005.4</v>
      </c>
      <c r="E57" s="4">
        <f t="shared" si="0"/>
        <v>24571531.07</v>
      </c>
      <c r="F57" s="4">
        <f>SUM('Emergency Distribution'!B57:M57)</f>
        <v>0</v>
      </c>
      <c r="G57" s="4">
        <f>SUM('Supplemental Distribution'!B57:M57)</f>
        <v>0</v>
      </c>
      <c r="H57" s="4">
        <f>SUM('Fiscally Constrained'!B57:M57)</f>
        <v>0</v>
      </c>
      <c r="I57" s="4">
        <f t="shared" si="1"/>
        <v>20328525.67</v>
      </c>
      <c r="J57" s="5">
        <f t="shared" si="2"/>
        <v>4243005.4</v>
      </c>
      <c r="K57" s="5">
        <f t="shared" si="3"/>
        <v>24571531.07</v>
      </c>
    </row>
    <row r="58" spans="1:11" ht="12.75">
      <c r="A58" t="s">
        <v>24</v>
      </c>
      <c r="B58" s="4">
        <f>SUM('Half-Cent to County before'!B58:M58)</f>
        <v>14855986.79</v>
      </c>
      <c r="C58" s="4">
        <f>'Half-cent County Adj'!N58</f>
        <v>0</v>
      </c>
      <c r="D58" s="4">
        <f>SUM('Half-Cent to City Govs'!B58:M58)</f>
        <v>1998461.45</v>
      </c>
      <c r="E58" s="4">
        <f t="shared" si="0"/>
        <v>16854448.24</v>
      </c>
      <c r="F58" s="4">
        <f>SUM('Emergency Distribution'!B58:M58)</f>
        <v>0</v>
      </c>
      <c r="G58" s="4">
        <f>SUM('Supplemental Distribution'!B58:M58)</f>
        <v>0</v>
      </c>
      <c r="H58" s="4">
        <f>SUM('Fiscally Constrained'!B58:M58)</f>
        <v>0</v>
      </c>
      <c r="I58" s="4">
        <f t="shared" si="1"/>
        <v>14855986.79</v>
      </c>
      <c r="J58" s="5">
        <f t="shared" si="2"/>
        <v>1998461.45</v>
      </c>
      <c r="K58" s="5">
        <f t="shared" si="3"/>
        <v>16854448.24</v>
      </c>
    </row>
    <row r="59" spans="1:11" ht="12.75">
      <c r="A59" t="s">
        <v>57</v>
      </c>
      <c r="B59" s="4">
        <f>SUM('Half-Cent to County before'!B59:M59)</f>
        <v>11080248.530000001</v>
      </c>
      <c r="C59" s="4">
        <f>'Half-cent County Adj'!N59</f>
        <v>-827236.7999999998</v>
      </c>
      <c r="D59" s="4">
        <f>SUM('Half-Cent to City Govs'!B59:M59)</f>
        <v>7374543.4799999995</v>
      </c>
      <c r="E59" s="4">
        <f t="shared" si="0"/>
        <v>17627555.21</v>
      </c>
      <c r="F59" s="4">
        <f>SUM('Emergency Distribution'!B59:M59)</f>
        <v>0</v>
      </c>
      <c r="G59" s="4">
        <f>SUM('Supplemental Distribution'!B59:M59)</f>
        <v>0</v>
      </c>
      <c r="H59" s="4">
        <f>SUM('Fiscally Constrained'!B59:M59)</f>
        <v>0</v>
      </c>
      <c r="I59" s="4">
        <f t="shared" si="1"/>
        <v>10253011.73</v>
      </c>
      <c r="J59" s="5">
        <f t="shared" si="2"/>
        <v>7374543.4799999995</v>
      </c>
      <c r="K59" s="5">
        <f t="shared" si="3"/>
        <v>17627555.21</v>
      </c>
    </row>
    <row r="60" spans="1:11" ht="12.75">
      <c r="A60" t="s">
        <v>58</v>
      </c>
      <c r="B60" s="4">
        <f>SUM('Half-Cent to County before'!B60:M60)</f>
        <v>4455828.470000001</v>
      </c>
      <c r="C60" s="4">
        <f>'Half-cent County Adj'!N60</f>
        <v>0</v>
      </c>
      <c r="D60" s="4">
        <f>SUM('Half-Cent to City Govs'!B60:M60)</f>
        <v>1029050.81</v>
      </c>
      <c r="E60" s="4">
        <f t="shared" si="0"/>
        <v>5484879.280000001</v>
      </c>
      <c r="F60" s="4">
        <f>SUM('Emergency Distribution'!B60:M60)</f>
        <v>0</v>
      </c>
      <c r="G60" s="4">
        <f>SUM('Supplemental Distribution'!B60:M60)</f>
        <v>0</v>
      </c>
      <c r="H60" s="4">
        <f>SUM('Fiscally Constrained'!B60:M60)</f>
        <v>0</v>
      </c>
      <c r="I60" s="4">
        <f t="shared" si="1"/>
        <v>4455828.470000001</v>
      </c>
      <c r="J60" s="5">
        <f t="shared" si="2"/>
        <v>1029050.81</v>
      </c>
      <c r="K60" s="5">
        <f t="shared" si="3"/>
        <v>5484879.280000001</v>
      </c>
    </row>
    <row r="61" spans="1:11" ht="12.75">
      <c r="A61" t="s">
        <v>59</v>
      </c>
      <c r="B61" s="4">
        <f>SUM('Half-Cent to County before'!B61:M61)</f>
        <v>14633187.669999998</v>
      </c>
      <c r="C61" s="4">
        <f>'Half-cent County Adj'!N61</f>
        <v>0</v>
      </c>
      <c r="D61" s="4">
        <f>SUM('Half-Cent to City Govs'!B61:M61)</f>
        <v>7290690.04</v>
      </c>
      <c r="E61" s="4">
        <f t="shared" si="0"/>
        <v>21923877.709999997</v>
      </c>
      <c r="F61" s="4">
        <f>SUM('Emergency Distribution'!B61:M61)</f>
        <v>0</v>
      </c>
      <c r="G61" s="4">
        <f>SUM('Supplemental Distribution'!B61:M61)</f>
        <v>0</v>
      </c>
      <c r="H61" s="4">
        <f>SUM('Fiscally Constrained'!B61:M61)</f>
        <v>0</v>
      </c>
      <c r="I61" s="4">
        <f t="shared" si="1"/>
        <v>14633187.669999998</v>
      </c>
      <c r="J61" s="5">
        <f t="shared" si="2"/>
        <v>7290690.04</v>
      </c>
      <c r="K61" s="5">
        <f t="shared" si="3"/>
        <v>21923877.709999997</v>
      </c>
    </row>
    <row r="62" spans="1:11" ht="12.75">
      <c r="A62" t="s">
        <v>25</v>
      </c>
      <c r="B62" s="4">
        <f>SUM('Half-Cent to County before'!B62:M62)</f>
        <v>2166891.5199999996</v>
      </c>
      <c r="C62" s="4">
        <f>'Half-cent County Adj'!N62</f>
        <v>0</v>
      </c>
      <c r="D62" s="4">
        <f>SUM('Half-Cent to City Govs'!B62:M62)</f>
        <v>336037.63</v>
      </c>
      <c r="E62" s="4">
        <f t="shared" si="0"/>
        <v>2502929.1499999994</v>
      </c>
      <c r="F62" s="4">
        <f>SUM('Emergency Distribution'!B62:M62)</f>
        <v>613870.92</v>
      </c>
      <c r="G62" s="4">
        <f>SUM('Supplemental Distribution'!B62:M62)</f>
        <v>0</v>
      </c>
      <c r="H62" s="4">
        <f>SUM('Fiscally Constrained'!B62:M62)</f>
        <v>649872.9699999999</v>
      </c>
      <c r="I62" s="4">
        <f t="shared" si="1"/>
        <v>3430635.409999999</v>
      </c>
      <c r="J62" s="5">
        <f t="shared" si="2"/>
        <v>336037.63</v>
      </c>
      <c r="K62" s="5">
        <f t="shared" si="3"/>
        <v>3766673.039999999</v>
      </c>
    </row>
    <row r="63" spans="1:11" ht="12.75">
      <c r="A63" t="s">
        <v>60</v>
      </c>
      <c r="B63" s="4">
        <f>SUM('Half-Cent to County before'!B63:M63)</f>
        <v>164201092.52999997</v>
      </c>
      <c r="C63" s="4">
        <f>'Half-cent County Adj'!N63</f>
        <v>0</v>
      </c>
      <c r="D63" s="4">
        <f>SUM('Half-Cent to City Govs'!B63:M63)</f>
        <v>67101503.330000006</v>
      </c>
      <c r="E63" s="4">
        <f t="shared" si="0"/>
        <v>231302595.85999998</v>
      </c>
      <c r="F63" s="4">
        <f>SUM('Emergency Distribution'!B63:M63)</f>
        <v>0</v>
      </c>
      <c r="G63" s="4">
        <f>SUM('Supplemental Distribution'!B63:M63)</f>
        <v>0</v>
      </c>
      <c r="H63" s="4">
        <f>SUM('Fiscally Constrained'!B63:M63)</f>
        <v>0</v>
      </c>
      <c r="I63" s="4">
        <f t="shared" si="1"/>
        <v>164201092.52999997</v>
      </c>
      <c r="J63" s="5">
        <f t="shared" si="2"/>
        <v>67101503.330000006</v>
      </c>
      <c r="K63" s="5">
        <f t="shared" si="3"/>
        <v>231302595.85999998</v>
      </c>
    </row>
    <row r="64" spans="1:11" ht="12.75">
      <c r="A64" t="s">
        <v>61</v>
      </c>
      <c r="B64" s="4">
        <f>SUM('Half-Cent to County before'!B64:M64)</f>
        <v>18884866.990000002</v>
      </c>
      <c r="C64" s="4">
        <f>'Half-cent County Adj'!N64</f>
        <v>0</v>
      </c>
      <c r="D64" s="4">
        <f>SUM('Half-Cent to City Govs'!B64:M64)</f>
        <v>7546946.04</v>
      </c>
      <c r="E64" s="4">
        <f t="shared" si="0"/>
        <v>26431813.03</v>
      </c>
      <c r="F64" s="4">
        <f>SUM('Emergency Distribution'!B64:M64)</f>
        <v>0</v>
      </c>
      <c r="G64" s="4">
        <f>SUM('Supplemental Distribution'!B64:M64)</f>
        <v>0</v>
      </c>
      <c r="H64" s="4">
        <f>SUM('Fiscally Constrained'!B64:M64)</f>
        <v>0</v>
      </c>
      <c r="I64" s="4">
        <f t="shared" si="1"/>
        <v>18884866.990000002</v>
      </c>
      <c r="J64" s="5">
        <f t="shared" si="2"/>
        <v>7546946.04</v>
      </c>
      <c r="K64" s="5">
        <f t="shared" si="3"/>
        <v>26431813.03</v>
      </c>
    </row>
    <row r="65" spans="1:11" ht="12.75">
      <c r="A65" t="s">
        <v>62</v>
      </c>
      <c r="B65" s="4">
        <f>SUM('Half-Cent to County before'!B65:M65)</f>
        <v>86659022.28</v>
      </c>
      <c r="C65" s="4">
        <f>'Half-cent County Adj'!N65</f>
        <v>0</v>
      </c>
      <c r="D65" s="4">
        <f>SUM('Half-Cent to City Govs'!B65:M65)</f>
        <v>59377247.42000001</v>
      </c>
      <c r="E65" s="4">
        <f t="shared" si="0"/>
        <v>146036269.70000002</v>
      </c>
      <c r="F65" s="4">
        <f>SUM('Emergency Distribution'!B65:M65)</f>
        <v>0</v>
      </c>
      <c r="G65" s="4">
        <f>SUM('Supplemental Distribution'!B65:M65)</f>
        <v>0</v>
      </c>
      <c r="H65" s="4">
        <f>SUM('Fiscally Constrained'!B65:M65)</f>
        <v>0</v>
      </c>
      <c r="I65" s="4">
        <f t="shared" si="1"/>
        <v>86659022.28</v>
      </c>
      <c r="J65" s="5">
        <f t="shared" si="2"/>
        <v>59377247.42000001</v>
      </c>
      <c r="K65" s="5">
        <f t="shared" si="3"/>
        <v>146036269.70000002</v>
      </c>
    </row>
    <row r="66" spans="1:11" ht="12.75">
      <c r="A66" t="s">
        <v>26</v>
      </c>
      <c r="B66" s="4">
        <f>SUM('Half-Cent to County before'!B66:M66)</f>
        <v>28643426.069999997</v>
      </c>
      <c r="C66" s="4">
        <f>'Half-cent County Adj'!N66</f>
        <v>-6370790.400000001</v>
      </c>
      <c r="D66" s="4">
        <f>SUM('Half-Cent to City Govs'!B66:M66)</f>
        <v>2570568.7300000004</v>
      </c>
      <c r="E66" s="4">
        <f t="shared" si="0"/>
        <v>24843204.399999995</v>
      </c>
      <c r="F66" s="4">
        <f>SUM('Emergency Distribution'!B66:M66)</f>
        <v>0</v>
      </c>
      <c r="G66" s="4">
        <f>SUM('Supplemental Distribution'!B66:M66)</f>
        <v>0</v>
      </c>
      <c r="H66" s="4">
        <f>SUM('Fiscally Constrained'!B66:M66)</f>
        <v>0</v>
      </c>
      <c r="I66" s="4">
        <f t="shared" si="1"/>
        <v>22272635.669999994</v>
      </c>
      <c r="J66" s="5">
        <f t="shared" si="2"/>
        <v>2570568.7300000004</v>
      </c>
      <c r="K66" s="5">
        <f t="shared" si="3"/>
        <v>24843204.399999995</v>
      </c>
    </row>
    <row r="67" spans="1:11" ht="12.75">
      <c r="A67" t="s">
        <v>63</v>
      </c>
      <c r="B67" s="4">
        <f>SUM('Half-Cent to County before'!B67:M67)</f>
        <v>44234685.28</v>
      </c>
      <c r="C67" s="4">
        <f>'Half-cent County Adj'!N67</f>
        <v>-16253827.199999997</v>
      </c>
      <c r="D67" s="4">
        <f>SUM('Half-Cent to City Govs'!B67:M67)</f>
        <v>41027221.65</v>
      </c>
      <c r="E67" s="4">
        <f t="shared" si="0"/>
        <v>69008079.73</v>
      </c>
      <c r="F67" s="4">
        <f>SUM('Emergency Distribution'!B67:M67)</f>
        <v>0</v>
      </c>
      <c r="G67" s="4">
        <f>SUM('Supplemental Distribution'!B67:M67)</f>
        <v>0</v>
      </c>
      <c r="H67" s="4">
        <f>SUM('Fiscally Constrained'!B67:M67)</f>
        <v>0</v>
      </c>
      <c r="I67" s="4">
        <f t="shared" si="1"/>
        <v>27980858.080000006</v>
      </c>
      <c r="J67" s="5">
        <f t="shared" si="2"/>
        <v>41027221.65</v>
      </c>
      <c r="K67" s="5">
        <f t="shared" si="3"/>
        <v>69008079.73</v>
      </c>
    </row>
    <row r="68" spans="1:11" ht="12.75">
      <c r="A68" t="s">
        <v>64</v>
      </c>
      <c r="B68" s="4">
        <f>SUM('Half-Cent to County before'!B68:M68)</f>
        <v>32024394.410000004</v>
      </c>
      <c r="C68" s="4">
        <f>'Half-cent County Adj'!N68</f>
        <v>0</v>
      </c>
      <c r="D68" s="4">
        <f>SUM('Half-Cent to City Govs'!B68:M68)</f>
        <v>14018773.580000002</v>
      </c>
      <c r="E68" s="4">
        <f t="shared" si="0"/>
        <v>46043167.99000001</v>
      </c>
      <c r="F68" s="4">
        <f>SUM('Emergency Distribution'!B68:M68)</f>
        <v>0</v>
      </c>
      <c r="G68" s="4">
        <f>SUM('Supplemental Distribution'!B68:M68)</f>
        <v>0</v>
      </c>
      <c r="H68" s="4">
        <f>SUM('Fiscally Constrained'!B68:M68)</f>
        <v>0</v>
      </c>
      <c r="I68" s="4">
        <f t="shared" si="1"/>
        <v>32024394.410000004</v>
      </c>
      <c r="J68" s="5">
        <f t="shared" si="2"/>
        <v>14018773.580000002</v>
      </c>
      <c r="K68" s="5">
        <f t="shared" si="3"/>
        <v>46043167.99000001</v>
      </c>
    </row>
    <row r="69" spans="1:11" ht="12.75">
      <c r="A69" t="s">
        <v>65</v>
      </c>
      <c r="B69" s="4">
        <f>SUM('Half-Cent to County before'!B69:M69)</f>
        <v>2691367.1200000006</v>
      </c>
      <c r="C69" s="4">
        <f>'Half-cent County Adj'!N69</f>
        <v>0</v>
      </c>
      <c r="D69" s="4">
        <f>SUM('Half-Cent to City Govs'!B69:M69)</f>
        <v>592913.22</v>
      </c>
      <c r="E69" s="4">
        <f t="shared" si="0"/>
        <v>3284280.340000001</v>
      </c>
      <c r="F69" s="4">
        <f>SUM('Emergency Distribution'!B69:M69)</f>
        <v>0</v>
      </c>
      <c r="G69" s="4">
        <f>SUM('Supplemental Distribution'!B69:M69)</f>
        <v>0</v>
      </c>
      <c r="H69" s="4">
        <f>SUM('Fiscally Constrained'!B69:M69)</f>
        <v>426948.36</v>
      </c>
      <c r="I69" s="4">
        <f t="shared" si="1"/>
        <v>3118315.4800000004</v>
      </c>
      <c r="J69" s="5">
        <f t="shared" si="2"/>
        <v>592913.22</v>
      </c>
      <c r="K69" s="5">
        <f t="shared" si="3"/>
        <v>3711228.7</v>
      </c>
    </row>
    <row r="70" spans="1:11" ht="12.75">
      <c r="A70" t="s">
        <v>66</v>
      </c>
      <c r="B70" s="4">
        <f>SUM('Half-Cent to County before'!B70:M70)</f>
        <v>16627660.72</v>
      </c>
      <c r="C70" s="4">
        <f>'Half-cent County Adj'!N70</f>
        <v>0</v>
      </c>
      <c r="D70" s="4">
        <f>SUM('Half-Cent to City Govs'!B70:M70)</f>
        <v>1704498.7400000002</v>
      </c>
      <c r="E70" s="4">
        <f t="shared" si="0"/>
        <v>18332159.46</v>
      </c>
      <c r="F70" s="4">
        <f>SUM('Emergency Distribution'!B70:M70)</f>
        <v>0</v>
      </c>
      <c r="G70" s="4">
        <f>SUM('Supplemental Distribution'!B70:M70)</f>
        <v>0</v>
      </c>
      <c r="H70" s="4">
        <f>SUM('Fiscally Constrained'!B70:M70)</f>
        <v>0</v>
      </c>
      <c r="I70" s="4">
        <f t="shared" si="1"/>
        <v>16627660.72</v>
      </c>
      <c r="J70" s="5">
        <f t="shared" si="2"/>
        <v>1704498.7400000002</v>
      </c>
      <c r="K70" s="5">
        <f t="shared" si="3"/>
        <v>18332159.46</v>
      </c>
    </row>
    <row r="71" spans="1:11" ht="12.75">
      <c r="A71" t="s">
        <v>67</v>
      </c>
      <c r="B71" s="4">
        <f>SUM('Half-Cent to County before'!B71:M71)</f>
        <v>8353103.09</v>
      </c>
      <c r="C71" s="4">
        <f>'Half-cent County Adj'!N71</f>
        <v>0</v>
      </c>
      <c r="D71" s="4">
        <f>SUM('Half-Cent to City Govs'!B71:M71)</f>
        <v>8363209.6</v>
      </c>
      <c r="E71" s="4">
        <f t="shared" si="0"/>
        <v>16716312.69</v>
      </c>
      <c r="F71" s="4">
        <f>SUM('Emergency Distribution'!B71:M71)</f>
        <v>0</v>
      </c>
      <c r="G71" s="4">
        <f>SUM('Supplemental Distribution'!B71:M71)</f>
        <v>0</v>
      </c>
      <c r="H71" s="4">
        <f>SUM('Fiscally Constrained'!B71:M71)</f>
        <v>0</v>
      </c>
      <c r="I71" s="4">
        <f t="shared" si="1"/>
        <v>8353103.09</v>
      </c>
      <c r="J71" s="5">
        <f t="shared" si="2"/>
        <v>8363209.6</v>
      </c>
      <c r="K71" s="5">
        <f t="shared" si="3"/>
        <v>16716312.69</v>
      </c>
    </row>
    <row r="72" spans="1:11" ht="12.75">
      <c r="A72" t="s">
        <v>68</v>
      </c>
      <c r="B72" s="4">
        <f>SUM('Half-Cent to County before'!B72:M72)</f>
        <v>7154044.999999999</v>
      </c>
      <c r="C72" s="4">
        <f>'Half-cent County Adj'!N72</f>
        <v>0</v>
      </c>
      <c r="D72" s="4">
        <f>SUM('Half-Cent to City Govs'!B72:M72)</f>
        <v>747087.68</v>
      </c>
      <c r="E72" s="4">
        <f t="shared" si="0"/>
        <v>7901132.679999999</v>
      </c>
      <c r="F72" s="4">
        <f>SUM('Emergency Distribution'!B72:M72)</f>
        <v>0</v>
      </c>
      <c r="G72" s="4">
        <f>SUM('Supplemental Distribution'!B72:M72)</f>
        <v>0</v>
      </c>
      <c r="H72" s="4">
        <f>SUM('Fiscally Constrained'!B72:M72)</f>
        <v>0</v>
      </c>
      <c r="I72" s="4">
        <f t="shared" si="1"/>
        <v>7154044.999999999</v>
      </c>
      <c r="J72" s="5">
        <f t="shared" si="2"/>
        <v>747087.68</v>
      </c>
      <c r="K72" s="5">
        <f t="shared" si="3"/>
        <v>7901132.679999999</v>
      </c>
    </row>
    <row r="73" spans="1:11" ht="12.75">
      <c r="A73" t="s">
        <v>69</v>
      </c>
      <c r="B73" s="4">
        <f>SUM('Half-Cent to County before'!B73:M73)</f>
        <v>29902718.21</v>
      </c>
      <c r="C73" s="4">
        <f>'Half-cent County Adj'!N73</f>
        <v>0</v>
      </c>
      <c r="D73" s="4">
        <f>SUM('Half-Cent to City Govs'!B73:M73)</f>
        <v>12140240.200000001</v>
      </c>
      <c r="E73" s="4">
        <f t="shared" si="0"/>
        <v>42042958.410000004</v>
      </c>
      <c r="F73" s="4">
        <f>SUM('Emergency Distribution'!B73:M73)</f>
        <v>0</v>
      </c>
      <c r="G73" s="4">
        <f>SUM('Supplemental Distribution'!B73:M73)</f>
        <v>0</v>
      </c>
      <c r="H73" s="4">
        <f>SUM('Fiscally Constrained'!B73:M73)</f>
        <v>0</v>
      </c>
      <c r="I73" s="4">
        <f t="shared" si="1"/>
        <v>29902718.21</v>
      </c>
      <c r="J73" s="5">
        <f t="shared" si="2"/>
        <v>12140240.200000001</v>
      </c>
      <c r="K73" s="5">
        <f t="shared" si="3"/>
        <v>42042958.410000004</v>
      </c>
    </row>
    <row r="74" spans="1:11" ht="12.75">
      <c r="A74" t="s">
        <v>70</v>
      </c>
      <c r="B74" s="4">
        <f>SUM('Half-Cent to County before'!B74:M74)</f>
        <v>23998330.349999994</v>
      </c>
      <c r="C74" s="4">
        <f>'Half-cent County Adj'!N74</f>
        <v>0</v>
      </c>
      <c r="D74" s="4">
        <f>SUM('Half-Cent to City Govs'!B74:M74)</f>
        <v>14922939.049999999</v>
      </c>
      <c r="E74" s="4">
        <f t="shared" si="0"/>
        <v>38921269.39999999</v>
      </c>
      <c r="F74" s="4">
        <f>SUM('Emergency Distribution'!B74:M74)</f>
        <v>0</v>
      </c>
      <c r="G74" s="4">
        <f>SUM('Supplemental Distribution'!B74:M74)</f>
        <v>0</v>
      </c>
      <c r="H74" s="4">
        <f>SUM('Fiscally Constrained'!B74:M74)</f>
        <v>0</v>
      </c>
      <c r="I74" s="4">
        <f t="shared" si="1"/>
        <v>23998330.349999994</v>
      </c>
      <c r="J74" s="5">
        <f t="shared" si="2"/>
        <v>14922939.049999999</v>
      </c>
      <c r="K74" s="5">
        <f t="shared" si="3"/>
        <v>38921269.39999999</v>
      </c>
    </row>
    <row r="75" spans="1:11" ht="12.75">
      <c r="A75" t="s">
        <v>27</v>
      </c>
      <c r="B75" s="4">
        <f>SUM('Half-Cent to County before'!B75:M75)</f>
        <v>6161658.279999999</v>
      </c>
      <c r="C75" s="4">
        <f>'Half-cent County Adj'!N75</f>
        <v>-754790.4000000001</v>
      </c>
      <c r="D75" s="4">
        <f>SUM('Half-Cent to City Govs'!B75:M75)</f>
        <v>770767.2799999999</v>
      </c>
      <c r="E75" s="4">
        <f t="shared" si="0"/>
        <v>6177635.159999999</v>
      </c>
      <c r="F75" s="4">
        <f>SUM('Emergency Distribution'!B75:M75)</f>
        <v>0</v>
      </c>
      <c r="G75" s="4">
        <f>SUM('Supplemental Distribution'!B75:M75)</f>
        <v>87210.26</v>
      </c>
      <c r="H75" s="4">
        <f>SUM('Fiscally Constrained'!B75:M75)</f>
        <v>0</v>
      </c>
      <c r="I75" s="4">
        <f t="shared" si="1"/>
        <v>5494078.139999999</v>
      </c>
      <c r="J75" s="5">
        <f t="shared" si="2"/>
        <v>770767.2799999999</v>
      </c>
      <c r="K75" s="5">
        <f t="shared" si="3"/>
        <v>6264845.419999999</v>
      </c>
    </row>
    <row r="76" spans="1:11" ht="12.75">
      <c r="A76" t="s">
        <v>71</v>
      </c>
      <c r="B76" s="4">
        <f>SUM('Half-Cent to County before'!B76:M76)</f>
        <v>1666545.5200000003</v>
      </c>
      <c r="C76" s="4">
        <f>'Half-cent County Adj'!N76</f>
        <v>0</v>
      </c>
      <c r="D76" s="4">
        <f>SUM('Half-Cent to City Govs'!B76:M76)</f>
        <v>324548.03</v>
      </c>
      <c r="E76" s="4">
        <f t="shared" si="0"/>
        <v>1991093.5500000003</v>
      </c>
      <c r="F76" s="4">
        <f>SUM('Emergency Distribution'!B76:M76)</f>
        <v>1333599.5699999998</v>
      </c>
      <c r="G76" s="4">
        <f>SUM('Supplemental Distribution'!B76:M76)</f>
        <v>0</v>
      </c>
      <c r="H76" s="4">
        <f>SUM('Fiscally Constrained'!B76:M76)</f>
        <v>671604.1499999999</v>
      </c>
      <c r="I76" s="4">
        <f t="shared" si="1"/>
        <v>3671749.2399999998</v>
      </c>
      <c r="J76" s="5">
        <f t="shared" si="2"/>
        <v>324548.03</v>
      </c>
      <c r="K76" s="5">
        <f t="shared" si="3"/>
        <v>3996297.2699999996</v>
      </c>
    </row>
    <row r="77" spans="1:11" ht="12.75">
      <c r="A77" t="s">
        <v>28</v>
      </c>
      <c r="B77" s="4">
        <f>SUM('Half-Cent to County before'!B77:M77)</f>
        <v>926547.6000000001</v>
      </c>
      <c r="C77" s="4">
        <f>'Half-cent County Adj'!N77</f>
        <v>0</v>
      </c>
      <c r="D77" s="4">
        <f>SUM('Half-Cent to City Govs'!B77:M77)</f>
        <v>376494.43</v>
      </c>
      <c r="E77" s="4">
        <f t="shared" si="0"/>
        <v>1303042.03</v>
      </c>
      <c r="F77" s="4">
        <f>SUM('Emergency Distribution'!B77:M77)</f>
        <v>423793.92000000004</v>
      </c>
      <c r="G77" s="4">
        <f>SUM('Supplemental Distribution'!B77:M77)</f>
        <v>32928.22000000001</v>
      </c>
      <c r="H77" s="4">
        <f>SUM('Fiscally Constrained'!B77:M77)</f>
        <v>336344.16</v>
      </c>
      <c r="I77" s="4">
        <f t="shared" si="1"/>
        <v>1719613.9</v>
      </c>
      <c r="J77" s="5">
        <f t="shared" si="2"/>
        <v>376494.43</v>
      </c>
      <c r="K77" s="5">
        <f t="shared" si="3"/>
        <v>2096108.3299999998</v>
      </c>
    </row>
    <row r="78" spans="1:11" ht="12.75">
      <c r="A78" t="s">
        <v>29</v>
      </c>
      <c r="B78" s="4">
        <f>SUM('Half-Cent to County before'!B78:M78)</f>
        <v>248281.57</v>
      </c>
      <c r="C78" s="4">
        <f>'Half-cent County Adj'!N78</f>
        <v>-36036</v>
      </c>
      <c r="D78" s="4">
        <f>SUM('Half-Cent to City Govs'!B78:M78)</f>
        <v>63019.549999999996</v>
      </c>
      <c r="E78" s="4">
        <f t="shared" si="0"/>
        <v>275265.12</v>
      </c>
      <c r="F78" s="4">
        <f>SUM('Emergency Distribution'!B78:M78)</f>
        <v>526380.9900000001</v>
      </c>
      <c r="G78" s="4">
        <f>SUM('Supplemental Distribution'!B78:M78)</f>
        <v>50274.869999999995</v>
      </c>
      <c r="H78" s="4">
        <f>SUM('Fiscally Constrained'!B78:M78)</f>
        <v>959434.4999999999</v>
      </c>
      <c r="I78" s="4">
        <f t="shared" si="1"/>
        <v>1748335.93</v>
      </c>
      <c r="J78" s="5">
        <f t="shared" si="2"/>
        <v>63019.549999999996</v>
      </c>
      <c r="K78" s="5">
        <f t="shared" si="3"/>
        <v>1811355.48</v>
      </c>
    </row>
    <row r="79" spans="1:11" ht="12.75">
      <c r="A79" t="s">
        <v>72</v>
      </c>
      <c r="B79" s="4">
        <f>SUM('Half-Cent to County before'!B79:M79)</f>
        <v>19815418.68</v>
      </c>
      <c r="C79" s="4">
        <f>'Half-cent County Adj'!N79</f>
        <v>0</v>
      </c>
      <c r="D79" s="4">
        <f>SUM('Half-Cent to City Govs'!B79:M79)</f>
        <v>20687649.400000002</v>
      </c>
      <c r="E79" s="4">
        <f t="shared" si="0"/>
        <v>40503068.08</v>
      </c>
      <c r="F79" s="4">
        <f>SUM('Emergency Distribution'!B79:M79)</f>
        <v>0</v>
      </c>
      <c r="G79" s="4">
        <f>SUM('Supplemental Distribution'!B79:M79)</f>
        <v>0</v>
      </c>
      <c r="H79" s="4">
        <f>SUM('Fiscally Constrained'!B79:M79)</f>
        <v>0</v>
      </c>
      <c r="I79" s="4">
        <f t="shared" si="1"/>
        <v>19815418.68</v>
      </c>
      <c r="J79" s="5">
        <f t="shared" si="2"/>
        <v>20687649.400000002</v>
      </c>
      <c r="K79" s="5">
        <f t="shared" si="3"/>
        <v>40503068.08</v>
      </c>
    </row>
    <row r="80" spans="1:11" ht="12.75">
      <c r="A80" t="s">
        <v>73</v>
      </c>
      <c r="B80" s="4">
        <f>SUM('Half-Cent to County before'!B80:M80)</f>
        <v>997957.4299999999</v>
      </c>
      <c r="C80" s="4">
        <f>'Half-cent County Adj'!N80</f>
        <v>0</v>
      </c>
      <c r="D80" s="4">
        <f>SUM('Half-Cent to City Govs'!B80:M80)</f>
        <v>26632.170000000006</v>
      </c>
      <c r="E80" s="4">
        <f t="shared" si="0"/>
        <v>1024589.6</v>
      </c>
      <c r="F80" s="4">
        <f>SUM('Emergency Distribution'!B80:M80)</f>
        <v>983331.71</v>
      </c>
      <c r="G80" s="4">
        <f>SUM('Supplemental Distribution'!B80:M80)</f>
        <v>36810.70999999999</v>
      </c>
      <c r="H80" s="4">
        <f>SUM('Fiscally Constrained'!B80:M80)</f>
        <v>647618.2999999999</v>
      </c>
      <c r="I80" s="4">
        <f t="shared" si="1"/>
        <v>2665718.15</v>
      </c>
      <c r="J80" s="5">
        <f t="shared" si="2"/>
        <v>26632.170000000006</v>
      </c>
      <c r="K80" s="5">
        <f t="shared" si="3"/>
        <v>2692350.32</v>
      </c>
    </row>
    <row r="81" spans="1:11" ht="12.75">
      <c r="A81" t="s">
        <v>74</v>
      </c>
      <c r="B81" s="4">
        <f>SUM('Half-Cent to County before'!B81:M81)</f>
        <v>9368265.730000002</v>
      </c>
      <c r="C81" s="4">
        <f>'Half-cent County Adj'!N81</f>
        <v>0</v>
      </c>
      <c r="D81" s="4">
        <f>SUM('Half-Cent to City Govs'!B81:M81)</f>
        <v>1431808.11</v>
      </c>
      <c r="E81" s="4">
        <f>SUM(B81:D81)</f>
        <v>10800073.840000002</v>
      </c>
      <c r="F81" s="4">
        <f>SUM('Emergency Distribution'!B81:M81)</f>
        <v>0</v>
      </c>
      <c r="G81" s="4">
        <f>SUM('Supplemental Distribution'!B81:M81)</f>
        <v>0</v>
      </c>
      <c r="H81" s="4">
        <f>SUM('Fiscally Constrained'!B81:M81)</f>
        <v>0</v>
      </c>
      <c r="I81" s="4">
        <f>SUM(B81+C81+F81+G81+H81)</f>
        <v>9368265.730000002</v>
      </c>
      <c r="J81" s="5">
        <f>D81</f>
        <v>1431808.11</v>
      </c>
      <c r="K81" s="5">
        <f>SUM(I81:J81)</f>
        <v>10800073.840000002</v>
      </c>
    </row>
    <row r="82" spans="1:11" ht="12.75">
      <c r="A82" t="s">
        <v>30</v>
      </c>
      <c r="B82" s="4">
        <f>SUM('Half-Cent to County before'!B82:M82)</f>
        <v>716820.7800000001</v>
      </c>
      <c r="C82" s="4">
        <f>'Half-cent County Adj'!N82</f>
        <v>-364478.4000000001</v>
      </c>
      <c r="D82" s="4">
        <f>SUM('Half-Cent to City Govs'!B82:M82)</f>
        <v>176496.52000000002</v>
      </c>
      <c r="E82" s="4">
        <f>SUM(B82:D82)</f>
        <v>528838.9000000001</v>
      </c>
      <c r="F82" s="4">
        <f>SUM('Emergency Distribution'!B82:M82)</f>
        <v>886801.55</v>
      </c>
      <c r="G82" s="4">
        <f>SUM('Supplemental Distribution'!B82:M82)</f>
        <v>26409.07</v>
      </c>
      <c r="H82" s="4">
        <f>SUM('Fiscally Constrained'!B82:M82)</f>
        <v>683693.0300000001</v>
      </c>
      <c r="I82" s="4">
        <f>SUM(B82+C82+F82+G82+H82)</f>
        <v>1949246.0300000003</v>
      </c>
      <c r="J82" s="5">
        <f>D82</f>
        <v>176496.52000000002</v>
      </c>
      <c r="K82" s="5">
        <f>SUM(I82:J82)</f>
        <v>2125742.5500000003</v>
      </c>
    </row>
    <row r="83" spans="1:11" ht="12.75">
      <c r="A83" t="s">
        <v>1</v>
      </c>
      <c r="B83" s="4" t="s">
        <v>32</v>
      </c>
      <c r="C83" s="4"/>
      <c r="D83" s="4" t="s">
        <v>33</v>
      </c>
      <c r="E83" s="4" t="s">
        <v>33</v>
      </c>
      <c r="F83" s="4" t="s">
        <v>33</v>
      </c>
      <c r="G83" s="4" t="s">
        <v>33</v>
      </c>
      <c r="H83" s="4" t="s">
        <v>33</v>
      </c>
      <c r="I83" s="4" t="s">
        <v>34</v>
      </c>
      <c r="J83" s="4" t="s">
        <v>34</v>
      </c>
      <c r="K83" s="4" t="s">
        <v>34</v>
      </c>
    </row>
    <row r="84" spans="1:11" ht="12.75">
      <c r="A84" t="s">
        <v>31</v>
      </c>
      <c r="B84" s="4">
        <f aca="true" t="shared" si="4" ref="B84:K84">SUM(B16:B82)</f>
        <v>1281495638.0299997</v>
      </c>
      <c r="C84" s="4">
        <f t="shared" si="4"/>
        <v>-44141976.57</v>
      </c>
      <c r="D84" s="4">
        <f t="shared" si="4"/>
        <v>656987271.0699997</v>
      </c>
      <c r="E84" s="4">
        <f t="shared" si="4"/>
        <v>1894340932.5300002</v>
      </c>
      <c r="F84" s="4">
        <f t="shared" si="4"/>
        <v>20617042</v>
      </c>
      <c r="G84" s="4">
        <f t="shared" si="4"/>
        <v>592957.9999999999</v>
      </c>
      <c r="H84" s="4">
        <f t="shared" si="4"/>
        <v>17757228.340000004</v>
      </c>
      <c r="I84" s="4">
        <f t="shared" si="4"/>
        <v>1276320889.8000002</v>
      </c>
      <c r="J84" s="4">
        <f t="shared" si="4"/>
        <v>656987271.0699997</v>
      </c>
      <c r="K84" s="4">
        <f t="shared" si="4"/>
        <v>1933308160.8700001</v>
      </c>
    </row>
    <row r="86" ht="12.75">
      <c r="A86" s="3"/>
    </row>
  </sheetData>
  <sheetProtection/>
  <mergeCells count="6">
    <mergeCell ref="A3:L3"/>
    <mergeCell ref="A6:L6"/>
    <mergeCell ref="A7:L7"/>
    <mergeCell ref="I9:K9"/>
    <mergeCell ref="A5:L5"/>
    <mergeCell ref="A4:L4"/>
  </mergeCells>
  <printOptions/>
  <pageMargins left="0.25" right="0.25" top="0.5" bottom="0" header="0" footer="0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S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4" width="11.16015625" style="0" bestFit="1" customWidth="1"/>
    <col min="5" max="6" width="10.16015625" style="0" bestFit="1" customWidth="1"/>
    <col min="7" max="13" width="11.16015625" style="0" bestFit="1" customWidth="1"/>
    <col min="14" max="14" width="12.66015625" style="0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customHeight="1" hidden="1"/>
    <row r="3" spans="4:8" ht="12.75">
      <c r="D3" s="6"/>
      <c r="E3" s="6"/>
      <c r="F3" s="6"/>
      <c r="G3" s="6"/>
      <c r="H3" s="6"/>
    </row>
    <row r="4" spans="1:14" ht="12.75">
      <c r="A4" s="28" t="s">
        <v>76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8" t="s">
        <v>77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35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78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ht="12.75" customHeight="1" hidden="1"/>
    <row r="10" ht="12.75" customHeight="1" hidden="1"/>
    <row r="11" ht="12.75" hidden="1"/>
    <row r="13" spans="2:14" ht="13.5" customHeight="1">
      <c r="B13" s="1">
        <v>42186</v>
      </c>
      <c r="C13" s="1">
        <v>42217</v>
      </c>
      <c r="D13" s="1">
        <v>42248</v>
      </c>
      <c r="E13" s="1">
        <v>42278</v>
      </c>
      <c r="F13" s="1">
        <v>42309</v>
      </c>
      <c r="G13" s="1">
        <v>42339</v>
      </c>
      <c r="H13" s="1">
        <v>42370</v>
      </c>
      <c r="I13" s="1">
        <v>42401</v>
      </c>
      <c r="J13" s="1">
        <v>42430</v>
      </c>
      <c r="K13" s="1">
        <v>42461</v>
      </c>
      <c r="L13" s="1">
        <v>42491</v>
      </c>
      <c r="M13" s="1">
        <v>42522</v>
      </c>
      <c r="N13" s="24" t="s">
        <v>103</v>
      </c>
    </row>
    <row r="14" ht="12.75">
      <c r="A14" t="s">
        <v>0</v>
      </c>
    </row>
    <row r="15" spans="1:5" ht="12.75">
      <c r="A15" t="s">
        <v>1</v>
      </c>
      <c r="B15" s="8"/>
      <c r="C15" s="8"/>
      <c r="D15" s="8"/>
      <c r="E15" s="8"/>
    </row>
    <row r="16" spans="1:14" ht="12.75">
      <c r="A16" t="s">
        <v>38</v>
      </c>
      <c r="B16" s="8">
        <v>928312.72</v>
      </c>
      <c r="C16" s="8">
        <v>883774.81</v>
      </c>
      <c r="D16" s="8">
        <v>1007197.97</v>
      </c>
      <c r="E16" s="8">
        <v>916485.53</v>
      </c>
      <c r="F16" s="8">
        <v>948081.93</v>
      </c>
      <c r="G16" s="8">
        <v>950224.69</v>
      </c>
      <c r="H16" s="8">
        <v>950149.89</v>
      </c>
      <c r="I16" s="22">
        <v>1060942.73</v>
      </c>
      <c r="J16" s="5">
        <v>908253.84</v>
      </c>
      <c r="K16" s="5">
        <v>949367.25</v>
      </c>
      <c r="L16" s="8">
        <v>1039354.61</v>
      </c>
      <c r="M16" s="21">
        <v>985087.2</v>
      </c>
      <c r="N16" s="5">
        <f>SUM(B16:M16)</f>
        <v>11527233.169999998</v>
      </c>
    </row>
    <row r="17" spans="1:14" ht="12.75">
      <c r="A17" t="s">
        <v>39</v>
      </c>
      <c r="B17" s="8">
        <v>69786.46</v>
      </c>
      <c r="C17" s="8">
        <v>65636.45</v>
      </c>
      <c r="D17" s="8">
        <v>69406.05</v>
      </c>
      <c r="E17" s="8">
        <v>69313.83</v>
      </c>
      <c r="F17" s="8">
        <v>66510.39</v>
      </c>
      <c r="G17" s="8">
        <v>66313</v>
      </c>
      <c r="H17" s="8">
        <v>63661.38</v>
      </c>
      <c r="I17" s="22">
        <v>73195.92</v>
      </c>
      <c r="J17" s="5">
        <v>57201.64</v>
      </c>
      <c r="K17" s="5">
        <v>71010.56</v>
      </c>
      <c r="L17" s="8">
        <v>72656.61</v>
      </c>
      <c r="M17" s="21">
        <v>65021.25</v>
      </c>
      <c r="N17" s="5">
        <f aca="true" t="shared" si="0" ref="N17:N80">SUM(B17:M17)</f>
        <v>809713.5400000002</v>
      </c>
    </row>
    <row r="18" spans="1:14" ht="12.75">
      <c r="A18" t="s">
        <v>40</v>
      </c>
      <c r="B18" s="8">
        <v>1155809.82</v>
      </c>
      <c r="C18" s="8">
        <v>1241694.48</v>
      </c>
      <c r="D18" s="8">
        <v>1469523.03</v>
      </c>
      <c r="E18" s="8">
        <v>1026651.61</v>
      </c>
      <c r="F18" s="8">
        <v>960458.42</v>
      </c>
      <c r="G18" s="8">
        <v>900576.74</v>
      </c>
      <c r="H18" s="8">
        <v>812073.06</v>
      </c>
      <c r="I18" s="22">
        <v>907482.81</v>
      </c>
      <c r="J18" s="5">
        <v>768259.58</v>
      </c>
      <c r="K18" s="5">
        <v>894328.53</v>
      </c>
      <c r="L18" s="8">
        <v>1095314.91</v>
      </c>
      <c r="M18" s="21">
        <v>1069841.82</v>
      </c>
      <c r="N18" s="5">
        <f t="shared" si="0"/>
        <v>12302014.81</v>
      </c>
    </row>
    <row r="19" spans="1:14" ht="12.75">
      <c r="A19" t="s">
        <v>2</v>
      </c>
      <c r="B19" s="8">
        <v>95068.61</v>
      </c>
      <c r="C19" s="8">
        <v>82839.92</v>
      </c>
      <c r="D19" s="8">
        <v>106502.71</v>
      </c>
      <c r="E19" s="8">
        <v>91554.51</v>
      </c>
      <c r="F19" s="8">
        <v>90103.41</v>
      </c>
      <c r="G19" s="8">
        <v>90447.25</v>
      </c>
      <c r="H19" s="8">
        <v>85099.08</v>
      </c>
      <c r="I19" s="22">
        <v>111503.59</v>
      </c>
      <c r="J19" s="5">
        <v>90267.3</v>
      </c>
      <c r="K19" s="5">
        <v>88499.34</v>
      </c>
      <c r="L19" s="8">
        <v>94419.81</v>
      </c>
      <c r="M19" s="21">
        <v>86796.77</v>
      </c>
      <c r="N19" s="5">
        <f t="shared" si="0"/>
        <v>1113102.3</v>
      </c>
    </row>
    <row r="20" spans="1:14" ht="12.75">
      <c r="A20" t="s">
        <v>41</v>
      </c>
      <c r="B20" s="8">
        <v>2029647.71</v>
      </c>
      <c r="C20" s="8">
        <v>1789205.57</v>
      </c>
      <c r="D20" s="8">
        <v>2109547.39</v>
      </c>
      <c r="E20" s="8">
        <v>1832668.68</v>
      </c>
      <c r="F20" s="8">
        <v>1861638.27</v>
      </c>
      <c r="G20" s="8">
        <v>1880272.49</v>
      </c>
      <c r="H20" s="8">
        <v>1967560.69</v>
      </c>
      <c r="I20" s="22">
        <v>2273667.75</v>
      </c>
      <c r="J20" s="5">
        <v>1875776.78</v>
      </c>
      <c r="K20" s="5">
        <v>2008931.95</v>
      </c>
      <c r="L20" s="8">
        <v>2243672.58</v>
      </c>
      <c r="M20" s="21">
        <v>2008212.54</v>
      </c>
      <c r="N20" s="5">
        <f t="shared" si="0"/>
        <v>23880802.4</v>
      </c>
    </row>
    <row r="21" spans="1:14" ht="12.75">
      <c r="A21" t="s">
        <v>42</v>
      </c>
      <c r="B21" s="8">
        <v>6380793.1</v>
      </c>
      <c r="C21" s="8">
        <v>5801629.26</v>
      </c>
      <c r="D21" s="8">
        <v>6808786.17</v>
      </c>
      <c r="E21" s="8">
        <v>5977610.25</v>
      </c>
      <c r="F21" s="8">
        <v>6101161.08</v>
      </c>
      <c r="G21" s="8">
        <v>6310339.34</v>
      </c>
      <c r="H21" s="8">
        <v>6633449.48</v>
      </c>
      <c r="I21" s="22">
        <v>7731350.43</v>
      </c>
      <c r="J21" s="5">
        <v>6512709.07</v>
      </c>
      <c r="K21" s="5">
        <v>6613268.55</v>
      </c>
      <c r="L21" s="8">
        <v>7285259.59</v>
      </c>
      <c r="M21" s="21">
        <v>6612172.3</v>
      </c>
      <c r="N21" s="5">
        <f t="shared" si="0"/>
        <v>78768528.62</v>
      </c>
    </row>
    <row r="22" spans="1:14" ht="12.75">
      <c r="A22" t="s">
        <v>3</v>
      </c>
      <c r="B22" s="8">
        <v>26496.72</v>
      </c>
      <c r="C22" s="8">
        <v>26962.72</v>
      </c>
      <c r="D22" s="8">
        <v>24005.54</v>
      </c>
      <c r="E22" s="8">
        <v>24183.19</v>
      </c>
      <c r="F22" s="8">
        <v>24272.91</v>
      </c>
      <c r="G22" s="8">
        <v>23750.47</v>
      </c>
      <c r="H22" s="8">
        <v>21408.44</v>
      </c>
      <c r="I22" s="22">
        <v>26621.95</v>
      </c>
      <c r="J22" s="5">
        <v>20185.37</v>
      </c>
      <c r="K22" s="5">
        <v>25324.5</v>
      </c>
      <c r="L22" s="8">
        <v>26027.91</v>
      </c>
      <c r="M22" s="21">
        <v>23471.56</v>
      </c>
      <c r="N22" s="5">
        <f t="shared" si="0"/>
        <v>292711.28</v>
      </c>
    </row>
    <row r="23" spans="1:14" ht="12.75">
      <c r="A23" t="s">
        <v>43</v>
      </c>
      <c r="B23" s="8">
        <v>934881.76</v>
      </c>
      <c r="C23" s="8">
        <v>886962.43</v>
      </c>
      <c r="D23" s="8">
        <v>971876.1</v>
      </c>
      <c r="E23" s="8">
        <v>866231.43</v>
      </c>
      <c r="F23" s="8">
        <v>918562.41</v>
      </c>
      <c r="G23" s="8">
        <v>997533.99</v>
      </c>
      <c r="H23" s="8">
        <v>1101452.42</v>
      </c>
      <c r="I23" s="22">
        <v>1207968.94</v>
      </c>
      <c r="J23" s="5">
        <v>1113136.51</v>
      </c>
      <c r="K23" s="5">
        <v>1181303.24</v>
      </c>
      <c r="L23" s="8">
        <v>1323080.08</v>
      </c>
      <c r="M23" s="21">
        <v>1193064.07</v>
      </c>
      <c r="N23" s="5">
        <f t="shared" si="0"/>
        <v>12696053.38</v>
      </c>
    </row>
    <row r="24" spans="1:14" ht="12.75">
      <c r="A24" t="s">
        <v>44</v>
      </c>
      <c r="B24" s="8">
        <v>639785.19</v>
      </c>
      <c r="C24" s="8">
        <v>607673.46</v>
      </c>
      <c r="D24" s="8">
        <v>621154.79</v>
      </c>
      <c r="E24" s="8">
        <v>596617.44</v>
      </c>
      <c r="F24" s="8">
        <v>595461.91</v>
      </c>
      <c r="G24" s="8">
        <v>610223.7</v>
      </c>
      <c r="H24" s="8">
        <v>647358.34</v>
      </c>
      <c r="I24" s="22">
        <v>724836.68</v>
      </c>
      <c r="J24" s="5">
        <v>607737.38</v>
      </c>
      <c r="K24" s="5">
        <v>726291.47</v>
      </c>
      <c r="L24" s="8">
        <v>877158.73</v>
      </c>
      <c r="M24" s="21">
        <v>683845.38</v>
      </c>
      <c r="N24" s="5">
        <f t="shared" si="0"/>
        <v>7938144.47</v>
      </c>
    </row>
    <row r="25" spans="1:14" ht="12.75">
      <c r="A25" t="s">
        <v>45</v>
      </c>
      <c r="B25" s="8">
        <v>830323.86</v>
      </c>
      <c r="C25" s="8">
        <v>781839.4</v>
      </c>
      <c r="D25" s="8">
        <v>885346.85</v>
      </c>
      <c r="E25" s="8">
        <v>785980.22</v>
      </c>
      <c r="F25" s="8">
        <v>799648.23</v>
      </c>
      <c r="G25" s="8">
        <v>808331.94</v>
      </c>
      <c r="H25" s="8">
        <v>828353.52</v>
      </c>
      <c r="I25" s="22">
        <v>992789.73</v>
      </c>
      <c r="J25" s="5">
        <v>769234.41</v>
      </c>
      <c r="K25" s="5">
        <v>852166.24</v>
      </c>
      <c r="L25" s="8">
        <v>939827.13</v>
      </c>
      <c r="M25" s="21">
        <v>849916.82</v>
      </c>
      <c r="N25" s="5">
        <f t="shared" si="0"/>
        <v>10123758.350000001</v>
      </c>
    </row>
    <row r="26" spans="1:14" ht="12.75">
      <c r="A26" t="s">
        <v>46</v>
      </c>
      <c r="B26" s="8">
        <v>2868249.07</v>
      </c>
      <c r="C26" s="8">
        <v>2504558.25</v>
      </c>
      <c r="D26" s="8">
        <v>2700176</v>
      </c>
      <c r="E26" s="8">
        <v>2451704.24</v>
      </c>
      <c r="F26" s="8">
        <v>2801192.54</v>
      </c>
      <c r="G26" s="8">
        <v>3139513.99</v>
      </c>
      <c r="H26" s="8">
        <v>3516397.16</v>
      </c>
      <c r="I26" s="22">
        <v>4216977.43</v>
      </c>
      <c r="J26" s="5">
        <v>3852294.01</v>
      </c>
      <c r="K26" s="5">
        <v>3977038.35</v>
      </c>
      <c r="L26" s="8">
        <v>4381483.66</v>
      </c>
      <c r="M26" s="21">
        <v>3586299.49</v>
      </c>
      <c r="N26" s="5">
        <f t="shared" si="0"/>
        <v>39995884.190000005</v>
      </c>
    </row>
    <row r="27" spans="1:14" ht="12.75">
      <c r="A27" t="s">
        <v>4</v>
      </c>
      <c r="B27" s="8">
        <v>347895.98</v>
      </c>
      <c r="C27" s="8">
        <v>326413.45</v>
      </c>
      <c r="D27" s="8">
        <v>408855.41</v>
      </c>
      <c r="E27" s="8">
        <v>347746.62</v>
      </c>
      <c r="F27" s="8">
        <v>355510.18</v>
      </c>
      <c r="G27" s="8">
        <v>357083.2</v>
      </c>
      <c r="H27" s="8">
        <v>361112.83</v>
      </c>
      <c r="I27" s="22">
        <v>413079.82</v>
      </c>
      <c r="J27" s="5">
        <v>328821.73</v>
      </c>
      <c r="K27" s="5">
        <v>378294.2</v>
      </c>
      <c r="L27" s="8">
        <v>419467.58</v>
      </c>
      <c r="M27" s="21">
        <v>378648.81</v>
      </c>
      <c r="N27" s="5">
        <f t="shared" si="0"/>
        <v>4422929.81</v>
      </c>
    </row>
    <row r="28" spans="1:14" ht="12.75">
      <c r="A28" t="s">
        <v>94</v>
      </c>
      <c r="B28" s="8">
        <v>12921141.72</v>
      </c>
      <c r="C28" s="8">
        <v>11771102.3</v>
      </c>
      <c r="D28" s="8">
        <v>14042974.62</v>
      </c>
      <c r="E28" s="8">
        <v>12205207.74</v>
      </c>
      <c r="F28" s="8">
        <v>12464882.31</v>
      </c>
      <c r="G28" s="8">
        <v>12948844.76</v>
      </c>
      <c r="H28" s="8">
        <v>13619804.99</v>
      </c>
      <c r="I28" s="8">
        <v>16069914.68</v>
      </c>
      <c r="J28" s="5">
        <v>13218493.94</v>
      </c>
      <c r="K28" s="5">
        <v>13434234.85</v>
      </c>
      <c r="L28" s="8">
        <v>14853643.02</v>
      </c>
      <c r="M28" s="21">
        <v>13496851.51</v>
      </c>
      <c r="N28" s="5">
        <f t="shared" si="0"/>
        <v>161047096.44</v>
      </c>
    </row>
    <row r="29" spans="1:19" ht="12.75">
      <c r="A29" t="s">
        <v>5</v>
      </c>
      <c r="B29" s="8">
        <v>90441.97</v>
      </c>
      <c r="C29" s="8">
        <v>80548.8</v>
      </c>
      <c r="D29" s="8">
        <v>79590.56</v>
      </c>
      <c r="E29" s="8">
        <v>79003.85</v>
      </c>
      <c r="F29" s="8">
        <v>79898.4</v>
      </c>
      <c r="G29" s="8">
        <v>83012.51</v>
      </c>
      <c r="H29" s="8">
        <v>93362.1</v>
      </c>
      <c r="I29" s="8">
        <v>100062.5</v>
      </c>
      <c r="J29" s="5">
        <v>86275.73</v>
      </c>
      <c r="K29" s="5">
        <v>97198.39</v>
      </c>
      <c r="L29" s="8">
        <v>107170.56</v>
      </c>
      <c r="M29" s="21">
        <v>122536.61</v>
      </c>
      <c r="N29" s="5">
        <f t="shared" si="0"/>
        <v>1099101.9800000002</v>
      </c>
      <c r="Q29" s="11"/>
      <c r="R29" s="10"/>
      <c r="S29" s="9"/>
    </row>
    <row r="30" spans="1:19" ht="12.75">
      <c r="A30" t="s">
        <v>6</v>
      </c>
      <c r="B30" s="8">
        <v>30621.31</v>
      </c>
      <c r="C30" s="8">
        <v>29582.26</v>
      </c>
      <c r="D30" s="8">
        <v>28317.34</v>
      </c>
      <c r="E30" s="8">
        <v>28261.8</v>
      </c>
      <c r="F30" s="8">
        <v>28977.27</v>
      </c>
      <c r="G30" s="8">
        <v>28901.34</v>
      </c>
      <c r="H30" s="8">
        <v>29163.04</v>
      </c>
      <c r="I30" s="8">
        <v>28320.29</v>
      </c>
      <c r="J30" s="5">
        <v>27403.55</v>
      </c>
      <c r="K30" s="5">
        <v>28552.28</v>
      </c>
      <c r="L30" s="8">
        <v>33122.48</v>
      </c>
      <c r="M30" s="21">
        <v>29512.57</v>
      </c>
      <c r="N30" s="5">
        <f t="shared" si="0"/>
        <v>350735.52999999997</v>
      </c>
      <c r="Q30" s="11"/>
      <c r="R30" s="10"/>
      <c r="S30" s="9"/>
    </row>
    <row r="31" spans="1:19" ht="12.75">
      <c r="A31" t="s">
        <v>47</v>
      </c>
      <c r="B31" s="8">
        <v>7287752.09</v>
      </c>
      <c r="C31" s="8">
        <v>6775306.5</v>
      </c>
      <c r="D31" s="8">
        <v>8125020.51</v>
      </c>
      <c r="E31" s="8">
        <v>7030999.43</v>
      </c>
      <c r="F31" s="8">
        <v>7317929.64</v>
      </c>
      <c r="G31" s="8">
        <v>7071213.17</v>
      </c>
      <c r="H31" s="8">
        <v>7265407.73</v>
      </c>
      <c r="I31" s="8">
        <v>8470811.17</v>
      </c>
      <c r="J31" s="5">
        <v>6712584.67</v>
      </c>
      <c r="K31" s="5">
        <v>7257638.98</v>
      </c>
      <c r="L31" s="8">
        <v>7996603.39</v>
      </c>
      <c r="M31" s="21">
        <v>7576193.67</v>
      </c>
      <c r="N31" s="5">
        <f t="shared" si="0"/>
        <v>88887460.95000002</v>
      </c>
      <c r="Q31" s="11"/>
      <c r="R31" s="10"/>
      <c r="S31" s="9"/>
    </row>
    <row r="32" spans="1:19" ht="12.75">
      <c r="A32" t="s">
        <v>48</v>
      </c>
      <c r="B32" s="8">
        <v>1991851.04</v>
      </c>
      <c r="C32" s="8">
        <v>1925065.34</v>
      </c>
      <c r="D32" s="8">
        <v>2294194.73</v>
      </c>
      <c r="E32" s="8">
        <v>1834124.8</v>
      </c>
      <c r="F32" s="8">
        <v>1853978.88</v>
      </c>
      <c r="G32" s="8">
        <v>1771158.29</v>
      </c>
      <c r="H32" s="8">
        <v>1791173.93</v>
      </c>
      <c r="I32" s="8">
        <v>2030524.92</v>
      </c>
      <c r="J32" s="5">
        <v>1648778.52</v>
      </c>
      <c r="K32" s="5">
        <v>1865737.46</v>
      </c>
      <c r="L32" s="8">
        <v>2100347.29</v>
      </c>
      <c r="M32" s="21">
        <v>1968682.66</v>
      </c>
      <c r="N32" s="5">
        <f t="shared" si="0"/>
        <v>23075617.86</v>
      </c>
      <c r="Q32" s="11"/>
      <c r="R32" s="10"/>
      <c r="S32" s="9"/>
    </row>
    <row r="33" spans="1:19" ht="12.75">
      <c r="A33" t="s">
        <v>7</v>
      </c>
      <c r="B33" s="8">
        <v>190460.32</v>
      </c>
      <c r="C33" s="8">
        <v>184464.73</v>
      </c>
      <c r="D33" s="8">
        <v>206833.29</v>
      </c>
      <c r="E33" s="8">
        <v>178677.39</v>
      </c>
      <c r="F33" s="8">
        <v>203581.8</v>
      </c>
      <c r="G33" s="8">
        <v>178885.26</v>
      </c>
      <c r="H33" s="8">
        <v>194877.22</v>
      </c>
      <c r="I33" s="8">
        <v>217203.91</v>
      </c>
      <c r="J33" s="5">
        <v>180892.02</v>
      </c>
      <c r="K33" s="5">
        <v>197821.94</v>
      </c>
      <c r="L33" s="8">
        <v>235256.91</v>
      </c>
      <c r="M33" s="21">
        <v>208463.62</v>
      </c>
      <c r="N33" s="5">
        <f t="shared" si="0"/>
        <v>2377418.41</v>
      </c>
      <c r="Q33" s="11"/>
      <c r="R33" s="10"/>
      <c r="S33" s="9"/>
    </row>
    <row r="34" spans="1:19" ht="12.75">
      <c r="A34" t="s">
        <v>8</v>
      </c>
      <c r="B34" s="8">
        <v>74274.74</v>
      </c>
      <c r="C34" s="8">
        <v>83056.68</v>
      </c>
      <c r="D34" s="8">
        <v>88923.72</v>
      </c>
      <c r="E34" s="8">
        <v>61718.22</v>
      </c>
      <c r="F34" s="8">
        <v>56537.22</v>
      </c>
      <c r="G34" s="8">
        <v>51328.58</v>
      </c>
      <c r="H34" s="8">
        <v>40492.68</v>
      </c>
      <c r="I34" s="8">
        <v>38969.55</v>
      </c>
      <c r="J34" s="5">
        <v>38015.85</v>
      </c>
      <c r="K34" s="5">
        <v>44191.48</v>
      </c>
      <c r="L34" s="8">
        <v>57198.31</v>
      </c>
      <c r="M34" s="21">
        <v>58184.73</v>
      </c>
      <c r="N34" s="5">
        <f t="shared" si="0"/>
        <v>692891.76</v>
      </c>
      <c r="Q34" s="11"/>
      <c r="R34" s="10"/>
      <c r="S34" s="9"/>
    </row>
    <row r="35" spans="1:19" ht="12.75">
      <c r="A35" t="s">
        <v>9</v>
      </c>
      <c r="B35" s="8">
        <v>104924.95</v>
      </c>
      <c r="C35" s="8">
        <v>90038.12</v>
      </c>
      <c r="D35" s="8">
        <v>126748.32</v>
      </c>
      <c r="E35" s="8">
        <v>98778.09</v>
      </c>
      <c r="F35" s="8">
        <v>110327.88</v>
      </c>
      <c r="G35" s="8">
        <v>105917.83</v>
      </c>
      <c r="H35" s="8">
        <v>94141.19</v>
      </c>
      <c r="I35" s="8">
        <v>114566.73</v>
      </c>
      <c r="J35" s="5">
        <v>95979.93</v>
      </c>
      <c r="K35" s="5">
        <v>107214.81</v>
      </c>
      <c r="L35" s="8">
        <v>121732.48</v>
      </c>
      <c r="M35" s="21">
        <v>100832.05</v>
      </c>
      <c r="N35" s="5">
        <f t="shared" si="0"/>
        <v>1271202.38</v>
      </c>
      <c r="Q35" s="11"/>
      <c r="R35" s="10"/>
      <c r="S35" s="9"/>
    </row>
    <row r="36" spans="1:19" ht="12.75">
      <c r="A36" t="s">
        <v>10</v>
      </c>
      <c r="B36" s="8">
        <v>32169.65</v>
      </c>
      <c r="C36" s="8">
        <v>29903.83</v>
      </c>
      <c r="D36" s="8">
        <v>30239.83</v>
      </c>
      <c r="E36" s="8">
        <v>29306.53</v>
      </c>
      <c r="F36" s="8">
        <v>26881.05</v>
      </c>
      <c r="G36" s="8">
        <v>25567.57</v>
      </c>
      <c r="H36" s="8">
        <v>27646.79</v>
      </c>
      <c r="I36" s="8">
        <v>27637.37</v>
      </c>
      <c r="J36" s="5">
        <v>26741.26</v>
      </c>
      <c r="K36" s="5">
        <v>28759.24</v>
      </c>
      <c r="L36" s="8">
        <v>35952.44</v>
      </c>
      <c r="M36" s="21">
        <v>29473.47</v>
      </c>
      <c r="N36" s="5">
        <f t="shared" si="0"/>
        <v>350279.03</v>
      </c>
      <c r="Q36" s="11"/>
      <c r="R36" s="10"/>
      <c r="S36" s="9"/>
    </row>
    <row r="37" spans="1:19" ht="12.75">
      <c r="A37" t="s">
        <v>11</v>
      </c>
      <c r="B37" s="8">
        <v>18513.91</v>
      </c>
      <c r="C37" s="8">
        <v>19800.62</v>
      </c>
      <c r="D37" s="8">
        <v>22067.31</v>
      </c>
      <c r="E37" s="8">
        <v>17763.42</v>
      </c>
      <c r="F37" s="8">
        <v>18553.31</v>
      </c>
      <c r="G37" s="8">
        <v>15397.57</v>
      </c>
      <c r="H37" s="8">
        <v>15626.39</v>
      </c>
      <c r="I37" s="8">
        <v>17895.98</v>
      </c>
      <c r="J37" s="5">
        <v>17961.01</v>
      </c>
      <c r="K37" s="5">
        <v>16383.02</v>
      </c>
      <c r="L37" s="8">
        <v>22507.04</v>
      </c>
      <c r="M37" s="21">
        <v>17731.39</v>
      </c>
      <c r="N37" s="5">
        <f t="shared" si="0"/>
        <v>220200.96999999997</v>
      </c>
      <c r="Q37" s="11"/>
      <c r="R37" s="10"/>
      <c r="S37" s="9"/>
    </row>
    <row r="38" spans="1:19" ht="12.75">
      <c r="A38" t="s">
        <v>49</v>
      </c>
      <c r="B38" s="8">
        <v>49273.79</v>
      </c>
      <c r="C38" s="8">
        <v>59731.49</v>
      </c>
      <c r="D38" s="8">
        <v>70952.74</v>
      </c>
      <c r="E38" s="8">
        <v>49769.72</v>
      </c>
      <c r="F38" s="8">
        <v>40106.38</v>
      </c>
      <c r="G38" s="8">
        <v>35472.63</v>
      </c>
      <c r="H38" s="8">
        <v>30234.23</v>
      </c>
      <c r="I38" s="8">
        <v>38772.59</v>
      </c>
      <c r="J38" s="5">
        <v>30408.75</v>
      </c>
      <c r="K38" s="5">
        <v>38380.71</v>
      </c>
      <c r="L38" s="8">
        <v>47787.89</v>
      </c>
      <c r="M38" s="21">
        <v>46149.31</v>
      </c>
      <c r="N38" s="5">
        <f t="shared" si="0"/>
        <v>537040.23</v>
      </c>
      <c r="Q38" s="11"/>
      <c r="R38" s="10"/>
      <c r="S38" s="9"/>
    </row>
    <row r="39" spans="1:19" ht="12.75">
      <c r="A39" t="s">
        <v>12</v>
      </c>
      <c r="B39" s="8">
        <v>22989.48</v>
      </c>
      <c r="C39" s="8">
        <v>24461.96</v>
      </c>
      <c r="D39" s="8">
        <v>40833.13</v>
      </c>
      <c r="E39" s="8">
        <v>29472.04</v>
      </c>
      <c r="F39" s="8">
        <v>31906.21</v>
      </c>
      <c r="G39" s="8">
        <v>34046.05</v>
      </c>
      <c r="H39" s="8">
        <v>28783.25</v>
      </c>
      <c r="I39" s="8">
        <v>30264.52</v>
      </c>
      <c r="J39" s="5">
        <v>31645.58</v>
      </c>
      <c r="K39" s="5">
        <v>25917.03</v>
      </c>
      <c r="L39" s="8">
        <v>32438.32</v>
      </c>
      <c r="M39" s="21">
        <v>31338.81</v>
      </c>
      <c r="N39" s="5">
        <f t="shared" si="0"/>
        <v>364096.38</v>
      </c>
      <c r="Q39" s="11"/>
      <c r="R39" s="10"/>
      <c r="S39" s="9"/>
    </row>
    <row r="40" spans="1:19" ht="12.75">
      <c r="A40" t="s">
        <v>13</v>
      </c>
      <c r="B40" s="5">
        <v>52436.3</v>
      </c>
      <c r="C40" s="8">
        <v>47588.72</v>
      </c>
      <c r="D40" s="8">
        <v>52600.08</v>
      </c>
      <c r="E40" s="8">
        <v>47641.88</v>
      </c>
      <c r="F40" s="8">
        <v>45275.68</v>
      </c>
      <c r="G40" s="8">
        <v>48797.98</v>
      </c>
      <c r="H40" s="8">
        <v>53326.83</v>
      </c>
      <c r="I40" s="8">
        <v>60445.66</v>
      </c>
      <c r="J40" s="5">
        <v>52236.26</v>
      </c>
      <c r="K40" s="5">
        <v>57036.67</v>
      </c>
      <c r="L40" s="8">
        <v>59280.32</v>
      </c>
      <c r="M40" s="21">
        <v>56726.11</v>
      </c>
      <c r="N40" s="5">
        <f t="shared" si="0"/>
        <v>633392.49</v>
      </c>
      <c r="Q40" s="11"/>
      <c r="R40" s="10"/>
      <c r="S40" s="9"/>
    </row>
    <row r="41" spans="1:19" ht="12.75">
      <c r="A41" t="s">
        <v>14</v>
      </c>
      <c r="B41" s="5">
        <v>118737.59</v>
      </c>
      <c r="C41" s="8">
        <v>112249.68</v>
      </c>
      <c r="D41" s="8">
        <v>102918.27</v>
      </c>
      <c r="E41" s="8">
        <v>103223.2</v>
      </c>
      <c r="F41" s="8">
        <v>106815.06</v>
      </c>
      <c r="G41" s="8">
        <v>110345.24</v>
      </c>
      <c r="H41" s="8">
        <v>114185.38</v>
      </c>
      <c r="I41" s="8">
        <v>131511.7</v>
      </c>
      <c r="J41" s="5">
        <v>141247.11</v>
      </c>
      <c r="K41" s="5">
        <v>128920.58</v>
      </c>
      <c r="L41" s="8">
        <v>155373.78</v>
      </c>
      <c r="M41" s="21">
        <v>124186.72</v>
      </c>
      <c r="N41" s="5">
        <f t="shared" si="0"/>
        <v>1449714.31</v>
      </c>
      <c r="Q41" s="11"/>
      <c r="R41" s="10"/>
      <c r="S41" s="9"/>
    </row>
    <row r="42" spans="1:19" ht="12.75">
      <c r="A42" t="s">
        <v>50</v>
      </c>
      <c r="B42" s="5">
        <v>739019.28</v>
      </c>
      <c r="C42" s="8">
        <v>661835.41</v>
      </c>
      <c r="D42" s="8">
        <v>761199.54</v>
      </c>
      <c r="E42" s="8">
        <v>676648.71</v>
      </c>
      <c r="F42" s="8">
        <v>707612.07</v>
      </c>
      <c r="G42" s="8">
        <v>725708.89</v>
      </c>
      <c r="H42" s="8">
        <v>767616.1</v>
      </c>
      <c r="I42" s="8">
        <v>858661.17</v>
      </c>
      <c r="J42" s="5">
        <v>718128.3</v>
      </c>
      <c r="K42" s="5">
        <v>763946.15</v>
      </c>
      <c r="L42" s="8">
        <v>832630.84</v>
      </c>
      <c r="M42" s="21">
        <v>772796.35</v>
      </c>
      <c r="N42" s="5">
        <f t="shared" si="0"/>
        <v>8985802.809999999</v>
      </c>
      <c r="Q42" s="11"/>
      <c r="R42" s="10"/>
      <c r="S42" s="9"/>
    </row>
    <row r="43" spans="1:19" ht="12.75">
      <c r="A43" t="s">
        <v>15</v>
      </c>
      <c r="B43" s="5">
        <v>353441.99</v>
      </c>
      <c r="C43" s="8">
        <v>327743.43</v>
      </c>
      <c r="D43" s="8">
        <v>356892.18</v>
      </c>
      <c r="E43" s="8">
        <v>317545.51</v>
      </c>
      <c r="F43" s="8">
        <v>343171</v>
      </c>
      <c r="G43" s="8">
        <v>361184.57</v>
      </c>
      <c r="H43" s="8">
        <v>384142.09</v>
      </c>
      <c r="I43" s="8">
        <v>437146.88</v>
      </c>
      <c r="J43" s="5">
        <v>395558.57</v>
      </c>
      <c r="K43" s="5">
        <v>419525.02</v>
      </c>
      <c r="L43" s="8">
        <v>475437.23</v>
      </c>
      <c r="M43" s="21">
        <v>392376.79</v>
      </c>
      <c r="N43" s="5">
        <f t="shared" si="0"/>
        <v>4564165.26</v>
      </c>
      <c r="Q43" s="11"/>
      <c r="R43" s="10"/>
      <c r="S43" s="9"/>
    </row>
    <row r="44" spans="1:14" ht="12.75">
      <c r="A44" t="s">
        <v>51</v>
      </c>
      <c r="B44" s="5">
        <v>7941391.3</v>
      </c>
      <c r="C44" s="8">
        <v>7295379.23</v>
      </c>
      <c r="D44" s="8">
        <v>8815469.8</v>
      </c>
      <c r="E44" s="8">
        <v>7945452.85</v>
      </c>
      <c r="F44" s="8">
        <v>7901533.4</v>
      </c>
      <c r="G44" s="8">
        <v>8148846.44</v>
      </c>
      <c r="H44" s="8">
        <v>8137539.84</v>
      </c>
      <c r="I44" s="8">
        <v>9593686.7</v>
      </c>
      <c r="J44" s="5">
        <v>8016674.8</v>
      </c>
      <c r="K44" s="5">
        <v>8252023.52</v>
      </c>
      <c r="L44" s="8">
        <v>9228758.43</v>
      </c>
      <c r="M44" s="21">
        <v>8468761.95</v>
      </c>
      <c r="N44" s="5">
        <f t="shared" si="0"/>
        <v>99745518.26</v>
      </c>
    </row>
    <row r="45" spans="1:14" ht="12.75">
      <c r="A45" t="s">
        <v>16</v>
      </c>
      <c r="B45" s="5">
        <v>29302.74</v>
      </c>
      <c r="C45" s="8">
        <v>32714.57</v>
      </c>
      <c r="D45" s="8">
        <v>32426.77</v>
      </c>
      <c r="E45" s="8">
        <v>28424.68</v>
      </c>
      <c r="F45" s="8">
        <v>29281.16</v>
      </c>
      <c r="G45" s="8">
        <v>26630.62</v>
      </c>
      <c r="H45" s="8">
        <v>27172.2</v>
      </c>
      <c r="I45" s="8">
        <v>29901.59</v>
      </c>
      <c r="J45" s="5">
        <v>26127.51</v>
      </c>
      <c r="K45" s="5">
        <v>29303.3</v>
      </c>
      <c r="L45" s="8">
        <v>32863.46</v>
      </c>
      <c r="M45" s="21">
        <v>28095.08</v>
      </c>
      <c r="N45" s="5">
        <f t="shared" si="0"/>
        <v>352243.68000000005</v>
      </c>
    </row>
    <row r="46" spans="1:14" ht="12.75">
      <c r="A46" t="s">
        <v>52</v>
      </c>
      <c r="B46" s="5">
        <v>687365.85</v>
      </c>
      <c r="C46" s="8">
        <v>661650.98</v>
      </c>
      <c r="D46" s="8">
        <v>694313.58</v>
      </c>
      <c r="E46" s="8">
        <v>640655.6</v>
      </c>
      <c r="F46" s="8">
        <v>682992.7</v>
      </c>
      <c r="G46" s="8">
        <v>704835.82</v>
      </c>
      <c r="H46" s="8">
        <v>757564.95</v>
      </c>
      <c r="I46" s="8">
        <v>951792.2</v>
      </c>
      <c r="J46" s="5">
        <v>745520.3</v>
      </c>
      <c r="K46" s="5">
        <v>794646.5</v>
      </c>
      <c r="L46" s="8">
        <v>881326.43</v>
      </c>
      <c r="M46" s="21">
        <v>756846.19</v>
      </c>
      <c r="N46" s="5">
        <f t="shared" si="0"/>
        <v>8959511.1</v>
      </c>
    </row>
    <row r="47" spans="1:14" ht="12.75">
      <c r="A47" t="s">
        <v>17</v>
      </c>
      <c r="B47" s="5">
        <v>153180.66</v>
      </c>
      <c r="C47" s="8">
        <v>141287.76</v>
      </c>
      <c r="D47" s="8">
        <v>174627.97</v>
      </c>
      <c r="E47" s="8">
        <v>143146.3</v>
      </c>
      <c r="F47" s="8">
        <v>147974.08</v>
      </c>
      <c r="G47" s="8">
        <v>143330.27</v>
      </c>
      <c r="H47" s="8">
        <v>139809.67</v>
      </c>
      <c r="I47" s="8">
        <v>163445.33</v>
      </c>
      <c r="J47" s="5">
        <v>155281.08</v>
      </c>
      <c r="K47" s="5">
        <v>151604.81</v>
      </c>
      <c r="L47" s="8">
        <v>165264.93</v>
      </c>
      <c r="M47" s="21">
        <v>146892.01</v>
      </c>
      <c r="N47" s="5">
        <f t="shared" si="0"/>
        <v>1825844.87</v>
      </c>
    </row>
    <row r="48" spans="1:14" ht="12.75">
      <c r="A48" t="s">
        <v>18</v>
      </c>
      <c r="B48" s="5">
        <v>97174.63</v>
      </c>
      <c r="C48" s="8">
        <v>95309.14</v>
      </c>
      <c r="D48" s="8">
        <v>109209.33</v>
      </c>
      <c r="E48" s="8">
        <v>77625.62</v>
      </c>
      <c r="F48" s="8">
        <v>125795.72</v>
      </c>
      <c r="G48" s="8">
        <v>76258.07</v>
      </c>
      <c r="H48" s="8">
        <v>78295.59</v>
      </c>
      <c r="I48" s="8">
        <v>94704.05</v>
      </c>
      <c r="J48" s="5">
        <v>81099.84</v>
      </c>
      <c r="K48" s="5">
        <v>62452.77</v>
      </c>
      <c r="L48" s="8">
        <v>76686.67</v>
      </c>
      <c r="M48" s="21">
        <v>93716.52</v>
      </c>
      <c r="N48" s="5">
        <f t="shared" si="0"/>
        <v>1068327.95</v>
      </c>
    </row>
    <row r="49" spans="1:14" ht="12.75">
      <c r="A49" t="s">
        <v>19</v>
      </c>
      <c r="B49" s="5">
        <v>13007.65</v>
      </c>
      <c r="C49" s="8">
        <v>11988.38</v>
      </c>
      <c r="D49" s="8">
        <v>12532.45</v>
      </c>
      <c r="E49" s="8">
        <v>12169.2</v>
      </c>
      <c r="F49" s="8">
        <v>11830.28</v>
      </c>
      <c r="G49" s="8">
        <v>10821.73</v>
      </c>
      <c r="H49" s="8">
        <v>11220.32</v>
      </c>
      <c r="I49" s="8">
        <v>14393.9</v>
      </c>
      <c r="J49" s="5">
        <v>9918.14</v>
      </c>
      <c r="K49" s="5">
        <v>12332.14</v>
      </c>
      <c r="L49" s="8">
        <v>12192.86</v>
      </c>
      <c r="M49" s="21">
        <v>12118.12</v>
      </c>
      <c r="N49" s="5">
        <f t="shared" si="0"/>
        <v>144525.16999999998</v>
      </c>
    </row>
    <row r="50" spans="1:14" ht="12.75">
      <c r="A50" t="s">
        <v>53</v>
      </c>
      <c r="B50" s="5">
        <v>1193769.76</v>
      </c>
      <c r="C50" s="8">
        <v>1055924.07</v>
      </c>
      <c r="D50" s="8">
        <v>1297601.91</v>
      </c>
      <c r="E50" s="8">
        <v>1108368.36</v>
      </c>
      <c r="F50" s="8">
        <v>1178572.98</v>
      </c>
      <c r="G50" s="8">
        <v>1231123</v>
      </c>
      <c r="H50" s="8">
        <v>1245278.02</v>
      </c>
      <c r="I50" s="8">
        <v>1398735.67</v>
      </c>
      <c r="J50" s="5">
        <v>1160813.1</v>
      </c>
      <c r="K50" s="5">
        <v>1260440.27</v>
      </c>
      <c r="L50" s="8">
        <v>1387300.37</v>
      </c>
      <c r="M50" s="21">
        <v>1282632.98</v>
      </c>
      <c r="N50" s="5">
        <f t="shared" si="0"/>
        <v>14800560.489999998</v>
      </c>
    </row>
    <row r="51" spans="1:14" ht="12.75">
      <c r="A51" t="s">
        <v>54</v>
      </c>
      <c r="B51" s="5">
        <v>3435086.07</v>
      </c>
      <c r="C51" s="8">
        <v>3130375.21</v>
      </c>
      <c r="D51" s="8">
        <v>3580612.63</v>
      </c>
      <c r="E51" s="8">
        <v>3096272.96</v>
      </c>
      <c r="F51" s="8">
        <v>3292687.95</v>
      </c>
      <c r="G51" s="8">
        <v>3578823.72</v>
      </c>
      <c r="H51" s="8">
        <v>3876190.72</v>
      </c>
      <c r="I51" s="8">
        <v>4486084.73</v>
      </c>
      <c r="J51" s="5">
        <v>4088627.72</v>
      </c>
      <c r="K51" s="5">
        <v>4378647.74</v>
      </c>
      <c r="L51" s="8">
        <v>4881538.52</v>
      </c>
      <c r="M51" s="21">
        <v>3990740.71</v>
      </c>
      <c r="N51" s="5">
        <f t="shared" si="0"/>
        <v>45815688.68</v>
      </c>
    </row>
    <row r="52" spans="1:14" ht="12.75">
      <c r="A52" t="s">
        <v>55</v>
      </c>
      <c r="B52" s="5">
        <v>997112.58</v>
      </c>
      <c r="C52" s="8">
        <v>870617.21</v>
      </c>
      <c r="D52" s="8">
        <v>1127354.58</v>
      </c>
      <c r="E52" s="8">
        <v>970780.36</v>
      </c>
      <c r="F52" s="8">
        <v>1012803.36</v>
      </c>
      <c r="G52" s="8">
        <v>1015859.95</v>
      </c>
      <c r="H52" s="8">
        <v>987000.54</v>
      </c>
      <c r="I52" s="8">
        <v>1129878.5</v>
      </c>
      <c r="J52" s="5">
        <v>936074.63</v>
      </c>
      <c r="K52" s="5">
        <v>1025955.65</v>
      </c>
      <c r="L52" s="8">
        <v>1066014.72</v>
      </c>
      <c r="M52" s="21">
        <v>1003990.39</v>
      </c>
      <c r="N52" s="5">
        <f t="shared" si="0"/>
        <v>12143442.470000003</v>
      </c>
    </row>
    <row r="53" spans="1:14" ht="12.75">
      <c r="A53" t="s">
        <v>20</v>
      </c>
      <c r="B53" s="5">
        <v>122261.11</v>
      </c>
      <c r="C53" s="8">
        <v>116627.48</v>
      </c>
      <c r="D53" s="8">
        <v>121574.76</v>
      </c>
      <c r="E53" s="8">
        <v>112713.1</v>
      </c>
      <c r="F53" s="8">
        <v>116505.95</v>
      </c>
      <c r="G53" s="8">
        <v>120148.93</v>
      </c>
      <c r="H53" s="8">
        <v>119594.89</v>
      </c>
      <c r="I53" s="8">
        <v>132436.28</v>
      </c>
      <c r="J53" s="5">
        <v>114401.94</v>
      </c>
      <c r="K53" s="5">
        <v>128041.37</v>
      </c>
      <c r="L53" s="8">
        <v>138145.64</v>
      </c>
      <c r="M53" s="21">
        <v>125185.03</v>
      </c>
      <c r="N53" s="5">
        <f t="shared" si="0"/>
        <v>1467636.4800000002</v>
      </c>
    </row>
    <row r="54" spans="1:14" ht="12.75">
      <c r="A54" t="s">
        <v>21</v>
      </c>
      <c r="B54" s="5">
        <v>10955.52</v>
      </c>
      <c r="C54" s="8">
        <v>10836.62</v>
      </c>
      <c r="D54" s="8">
        <v>10691.04</v>
      </c>
      <c r="E54" s="8">
        <v>10016.83</v>
      </c>
      <c r="F54" s="8">
        <v>10261.42</v>
      </c>
      <c r="G54" s="8">
        <v>11202.47</v>
      </c>
      <c r="H54" s="8">
        <v>10521.35</v>
      </c>
      <c r="I54" s="8">
        <v>10764.69</v>
      </c>
      <c r="J54" s="5">
        <v>9701.04</v>
      </c>
      <c r="K54" s="5">
        <v>10530.01</v>
      </c>
      <c r="L54" s="8">
        <v>10824.7</v>
      </c>
      <c r="M54" s="21">
        <v>10191.79</v>
      </c>
      <c r="N54" s="5">
        <f t="shared" si="0"/>
        <v>126497.48000000001</v>
      </c>
    </row>
    <row r="55" spans="1:14" ht="12.75">
      <c r="A55" t="s">
        <v>22</v>
      </c>
      <c r="B55" s="5">
        <v>35529.37</v>
      </c>
      <c r="C55" s="8">
        <v>36061.69</v>
      </c>
      <c r="D55" s="8">
        <v>42131.71</v>
      </c>
      <c r="E55" s="8">
        <v>39388.75</v>
      </c>
      <c r="F55" s="8">
        <v>34667.92</v>
      </c>
      <c r="G55" s="8">
        <v>34909.62</v>
      </c>
      <c r="H55" s="8">
        <v>34248.19</v>
      </c>
      <c r="I55" s="8">
        <v>37834.07</v>
      </c>
      <c r="J55" s="5">
        <v>29199.1</v>
      </c>
      <c r="K55" s="5">
        <v>32715.1</v>
      </c>
      <c r="L55" s="8">
        <v>36367.58</v>
      </c>
      <c r="M55" s="21">
        <v>33863.47</v>
      </c>
      <c r="N55" s="5">
        <f t="shared" si="0"/>
        <v>426916.56999999995</v>
      </c>
    </row>
    <row r="56" spans="1:14" ht="12.75">
      <c r="A56" t="s">
        <v>56</v>
      </c>
      <c r="B56" s="5">
        <v>1903793.68</v>
      </c>
      <c r="C56" s="8">
        <v>1798786.22</v>
      </c>
      <c r="D56" s="8">
        <v>2000131.48</v>
      </c>
      <c r="E56" s="8">
        <v>1746500.32</v>
      </c>
      <c r="F56" s="8">
        <v>1774856.76</v>
      </c>
      <c r="G56" s="8">
        <v>1910723.2</v>
      </c>
      <c r="H56" s="8">
        <v>1967699.96</v>
      </c>
      <c r="I56" s="8">
        <v>2305535.9</v>
      </c>
      <c r="J56" s="5">
        <v>2019655.53</v>
      </c>
      <c r="K56" s="5">
        <v>2132192.84</v>
      </c>
      <c r="L56" s="8">
        <v>2385039.6</v>
      </c>
      <c r="M56" s="21">
        <v>2100039.94</v>
      </c>
      <c r="N56" s="5">
        <f t="shared" si="0"/>
        <v>24044955.430000003</v>
      </c>
    </row>
    <row r="57" spans="1:14" ht="12.75">
      <c r="A57" t="s">
        <v>23</v>
      </c>
      <c r="B57" s="5">
        <v>1641730.35</v>
      </c>
      <c r="C57" s="8">
        <v>1503706.37</v>
      </c>
      <c r="D57" s="8">
        <v>1789240.73</v>
      </c>
      <c r="E57" s="8">
        <v>1545417.96</v>
      </c>
      <c r="F57" s="8">
        <v>1615900.06</v>
      </c>
      <c r="G57" s="8">
        <v>1642886.5</v>
      </c>
      <c r="H57" s="8">
        <v>1648867.06</v>
      </c>
      <c r="I57" s="8">
        <v>1923263.15</v>
      </c>
      <c r="J57" s="5">
        <v>1594893.42</v>
      </c>
      <c r="K57" s="5">
        <v>1766762.89</v>
      </c>
      <c r="L57" s="8">
        <v>1921492.02</v>
      </c>
      <c r="M57" s="21">
        <v>1734365.16</v>
      </c>
      <c r="N57" s="5">
        <f t="shared" si="0"/>
        <v>20328525.67</v>
      </c>
    </row>
    <row r="58" spans="1:14" ht="12.75">
      <c r="A58" t="s">
        <v>24</v>
      </c>
      <c r="B58" s="5">
        <v>1186153.76</v>
      </c>
      <c r="C58" s="8">
        <v>1113060.76</v>
      </c>
      <c r="D58" s="8">
        <v>1235455.24</v>
      </c>
      <c r="E58" s="8">
        <v>1085928.3</v>
      </c>
      <c r="F58" s="8">
        <v>1093672.63</v>
      </c>
      <c r="G58" s="8">
        <v>1186883.33</v>
      </c>
      <c r="H58" s="8">
        <v>1287334.84</v>
      </c>
      <c r="I58" s="8">
        <v>1453947.63</v>
      </c>
      <c r="J58" s="5">
        <v>1219825.28</v>
      </c>
      <c r="K58" s="5">
        <v>1311315.85</v>
      </c>
      <c r="L58" s="8">
        <v>1414373.3</v>
      </c>
      <c r="M58" s="21">
        <v>1268035.87</v>
      </c>
      <c r="N58" s="5">
        <f t="shared" si="0"/>
        <v>14855986.79</v>
      </c>
    </row>
    <row r="59" spans="1:14" ht="12.75">
      <c r="A59" t="s">
        <v>57</v>
      </c>
      <c r="B59" s="5">
        <v>878137.9</v>
      </c>
      <c r="C59" s="8">
        <v>853241.35</v>
      </c>
      <c r="D59" s="8">
        <v>993240.23</v>
      </c>
      <c r="E59" s="8">
        <v>819419.74</v>
      </c>
      <c r="F59" s="8">
        <v>679100.93</v>
      </c>
      <c r="G59" s="8">
        <v>787253.97</v>
      </c>
      <c r="H59" s="8">
        <v>878785.21</v>
      </c>
      <c r="I59" s="8">
        <v>1009355.36</v>
      </c>
      <c r="J59" s="5">
        <v>982584.86</v>
      </c>
      <c r="K59" s="5">
        <v>1044546.13</v>
      </c>
      <c r="L59" s="8">
        <v>1180183.64</v>
      </c>
      <c r="M59" s="21">
        <v>974399.21</v>
      </c>
      <c r="N59" s="5">
        <f t="shared" si="0"/>
        <v>11080248.530000001</v>
      </c>
    </row>
    <row r="60" spans="1:14" ht="12.75">
      <c r="A60" t="s">
        <v>58</v>
      </c>
      <c r="B60" s="5">
        <v>387276.41</v>
      </c>
      <c r="C60" s="8">
        <v>375282.18</v>
      </c>
      <c r="D60" s="8">
        <v>425148.47</v>
      </c>
      <c r="E60" s="8">
        <v>348040.63</v>
      </c>
      <c r="F60" s="8">
        <v>358868.09</v>
      </c>
      <c r="G60" s="8">
        <v>346839.84</v>
      </c>
      <c r="H60" s="8">
        <v>319578.91</v>
      </c>
      <c r="I60" s="8">
        <v>373208.49</v>
      </c>
      <c r="J60" s="5">
        <v>313719.14</v>
      </c>
      <c r="K60" s="5">
        <v>353407.34</v>
      </c>
      <c r="L60" s="8">
        <v>451975.19</v>
      </c>
      <c r="M60" s="21">
        <v>402483.78</v>
      </c>
      <c r="N60" s="5">
        <f t="shared" si="0"/>
        <v>4455828.470000001</v>
      </c>
    </row>
    <row r="61" spans="1:14" ht="12.75">
      <c r="A61" t="s">
        <v>59</v>
      </c>
      <c r="B61" s="5">
        <v>1333162.59</v>
      </c>
      <c r="C61" s="8">
        <v>1400329.09</v>
      </c>
      <c r="D61" s="8">
        <v>1725314.71</v>
      </c>
      <c r="E61" s="8">
        <v>1234965.56</v>
      </c>
      <c r="F61" s="8">
        <v>1145084.95</v>
      </c>
      <c r="G61" s="8">
        <v>1089067.82</v>
      </c>
      <c r="H61" s="8">
        <v>1015032.66</v>
      </c>
      <c r="I61" s="8">
        <v>1160483.86</v>
      </c>
      <c r="J61" s="5">
        <v>925090.61</v>
      </c>
      <c r="K61" s="5">
        <v>1062543.34</v>
      </c>
      <c r="L61" s="8">
        <v>1265804.96</v>
      </c>
      <c r="M61" s="21">
        <v>1276307.52</v>
      </c>
      <c r="N61" s="5">
        <f t="shared" si="0"/>
        <v>14633187.669999998</v>
      </c>
    </row>
    <row r="62" spans="1:14" ht="12.75">
      <c r="A62" t="s">
        <v>25</v>
      </c>
      <c r="B62" s="5">
        <v>169714.31</v>
      </c>
      <c r="C62" s="8">
        <v>155426.49</v>
      </c>
      <c r="D62" s="8">
        <v>183296.25</v>
      </c>
      <c r="E62" s="8">
        <v>156159.62</v>
      </c>
      <c r="F62" s="8">
        <v>159330.1</v>
      </c>
      <c r="G62" s="8">
        <v>169595.49</v>
      </c>
      <c r="H62" s="8">
        <v>177887.15</v>
      </c>
      <c r="I62" s="8">
        <v>204906.15</v>
      </c>
      <c r="J62" s="5">
        <v>181574.44</v>
      </c>
      <c r="K62" s="5">
        <v>207513.44</v>
      </c>
      <c r="L62" s="8">
        <v>214590.26</v>
      </c>
      <c r="M62" s="21">
        <v>186897.82</v>
      </c>
      <c r="N62" s="5">
        <f t="shared" si="0"/>
        <v>2166891.5199999996</v>
      </c>
    </row>
    <row r="63" spans="1:14" ht="12.75">
      <c r="A63" t="s">
        <v>60</v>
      </c>
      <c r="B63" s="5">
        <v>12772722.1</v>
      </c>
      <c r="C63" s="8">
        <v>12288726.78</v>
      </c>
      <c r="D63" s="8">
        <v>15082610.02</v>
      </c>
      <c r="E63" s="8">
        <v>12512399.64</v>
      </c>
      <c r="F63" s="8">
        <v>13067857.34</v>
      </c>
      <c r="G63" s="8">
        <v>13231041.99</v>
      </c>
      <c r="H63" s="8">
        <v>13497332.27</v>
      </c>
      <c r="I63" s="8">
        <v>15532425.23</v>
      </c>
      <c r="J63" s="5">
        <v>13098309.52</v>
      </c>
      <c r="K63" s="5">
        <v>13240560.54</v>
      </c>
      <c r="L63" s="8">
        <v>16213913.72</v>
      </c>
      <c r="M63" s="21">
        <v>13663193.38</v>
      </c>
      <c r="N63" s="5">
        <f t="shared" si="0"/>
        <v>164201092.52999997</v>
      </c>
    </row>
    <row r="64" spans="1:14" ht="12.75">
      <c r="A64" t="s">
        <v>61</v>
      </c>
      <c r="B64" s="5">
        <v>1462834.41</v>
      </c>
      <c r="C64" s="8">
        <v>1405541.58</v>
      </c>
      <c r="D64" s="8">
        <v>1703783.88</v>
      </c>
      <c r="E64" s="8">
        <v>1404942.93</v>
      </c>
      <c r="F64" s="8">
        <v>1369594.99</v>
      </c>
      <c r="G64" s="8">
        <v>1478267.72</v>
      </c>
      <c r="H64" s="8">
        <v>1492103.68</v>
      </c>
      <c r="I64" s="8">
        <v>1792623.9</v>
      </c>
      <c r="J64" s="5">
        <v>1554396.21</v>
      </c>
      <c r="K64" s="5">
        <v>1627337.68</v>
      </c>
      <c r="L64" s="8">
        <v>1933394.75</v>
      </c>
      <c r="M64" s="21">
        <v>1660045.26</v>
      </c>
      <c r="N64" s="5">
        <f t="shared" si="0"/>
        <v>18884866.990000002</v>
      </c>
    </row>
    <row r="65" spans="1:14" ht="12.75">
      <c r="A65" t="s">
        <v>62</v>
      </c>
      <c r="B65" s="5">
        <v>6879220.78</v>
      </c>
      <c r="C65" s="8">
        <v>6017761.08</v>
      </c>
      <c r="D65" s="8">
        <v>7212528.68</v>
      </c>
      <c r="E65" s="8">
        <v>6058281.91</v>
      </c>
      <c r="F65" s="8">
        <v>6809760.42</v>
      </c>
      <c r="G65" s="8">
        <v>6973977.12</v>
      </c>
      <c r="H65" s="8">
        <v>7381218.78</v>
      </c>
      <c r="I65" s="8">
        <v>8769420.37</v>
      </c>
      <c r="J65" s="5">
        <v>7299667.05</v>
      </c>
      <c r="K65" s="5">
        <v>7623716.18</v>
      </c>
      <c r="L65" s="8">
        <v>8322384.29</v>
      </c>
      <c r="M65" s="21">
        <v>7311085.62</v>
      </c>
      <c r="N65" s="5">
        <f t="shared" si="0"/>
        <v>86659022.28</v>
      </c>
    </row>
    <row r="66" spans="1:14" ht="12.75">
      <c r="A66" t="s">
        <v>26</v>
      </c>
      <c r="B66" s="5">
        <v>2278614.92</v>
      </c>
      <c r="C66" s="8">
        <v>2035259.67</v>
      </c>
      <c r="D66" s="8">
        <v>2407091.74</v>
      </c>
      <c r="E66" s="8">
        <v>2168125.9</v>
      </c>
      <c r="F66" s="8">
        <v>2270725.84</v>
      </c>
      <c r="G66" s="8">
        <v>2275501.04</v>
      </c>
      <c r="H66" s="8">
        <v>2459830.48</v>
      </c>
      <c r="I66" s="8">
        <v>2860351.49</v>
      </c>
      <c r="J66" s="5">
        <v>2314895.65</v>
      </c>
      <c r="K66" s="5">
        <v>2437452.97</v>
      </c>
      <c r="L66" s="8">
        <v>2684060.67</v>
      </c>
      <c r="M66" s="21">
        <v>2451515.7</v>
      </c>
      <c r="N66" s="5">
        <f t="shared" si="0"/>
        <v>28643426.069999997</v>
      </c>
    </row>
    <row r="67" spans="1:14" ht="12.75">
      <c r="A67" t="s">
        <v>63</v>
      </c>
      <c r="B67" s="5">
        <v>3641903.63</v>
      </c>
      <c r="C67" s="8">
        <v>3338104.35</v>
      </c>
      <c r="D67" s="8">
        <v>3868803.1</v>
      </c>
      <c r="E67" s="8">
        <v>3339746.11</v>
      </c>
      <c r="F67" s="8">
        <v>3463816.39</v>
      </c>
      <c r="G67" s="8">
        <v>3563294.66</v>
      </c>
      <c r="H67" s="8">
        <v>3567010.41</v>
      </c>
      <c r="I67" s="8">
        <v>4119919.84</v>
      </c>
      <c r="J67" s="5">
        <v>3481852.48</v>
      </c>
      <c r="K67" s="5">
        <v>3744324.2</v>
      </c>
      <c r="L67" s="8">
        <v>4227742.63</v>
      </c>
      <c r="M67" s="21">
        <v>3878167.48</v>
      </c>
      <c r="N67" s="5">
        <f t="shared" si="0"/>
        <v>44234685.28</v>
      </c>
    </row>
    <row r="68" spans="1:14" ht="12.75">
      <c r="A68" t="s">
        <v>64</v>
      </c>
      <c r="B68" s="5">
        <v>2517533.58</v>
      </c>
      <c r="C68" s="8">
        <v>2407949.83</v>
      </c>
      <c r="D68" s="8">
        <v>2751801.46</v>
      </c>
      <c r="E68" s="8">
        <v>2414384.46</v>
      </c>
      <c r="F68" s="8">
        <v>2539088.52</v>
      </c>
      <c r="G68" s="8">
        <v>2650024.68</v>
      </c>
      <c r="H68" s="8">
        <v>2530637.04</v>
      </c>
      <c r="I68" s="8">
        <v>3020550.33</v>
      </c>
      <c r="J68" s="5">
        <v>2562517.44</v>
      </c>
      <c r="K68" s="5">
        <v>2777343.01</v>
      </c>
      <c r="L68" s="8">
        <v>3099954.67</v>
      </c>
      <c r="M68" s="21">
        <v>2752609.39</v>
      </c>
      <c r="N68" s="5">
        <f t="shared" si="0"/>
        <v>32024394.410000004</v>
      </c>
    </row>
    <row r="69" spans="1:14" ht="12.75">
      <c r="A69" t="s">
        <v>65</v>
      </c>
      <c r="B69" s="5">
        <v>226390.43</v>
      </c>
      <c r="C69" s="8">
        <v>212566.5</v>
      </c>
      <c r="D69" s="8">
        <v>231717.57</v>
      </c>
      <c r="E69" s="8">
        <v>216822.33</v>
      </c>
      <c r="F69" s="8">
        <v>216578.48</v>
      </c>
      <c r="G69" s="8">
        <v>212065.86</v>
      </c>
      <c r="H69" s="8">
        <v>209934.04</v>
      </c>
      <c r="I69" s="8">
        <v>240252.51</v>
      </c>
      <c r="J69" s="5">
        <v>204739.82</v>
      </c>
      <c r="K69" s="5">
        <v>229822.99</v>
      </c>
      <c r="L69" s="8">
        <v>256165.14</v>
      </c>
      <c r="M69" s="21">
        <v>234311.45</v>
      </c>
      <c r="N69" s="5">
        <f t="shared" si="0"/>
        <v>2691367.1200000006</v>
      </c>
    </row>
    <row r="70" spans="1:14" ht="12.75">
      <c r="A70" t="s">
        <v>66</v>
      </c>
      <c r="B70" s="5">
        <v>1593237.06</v>
      </c>
      <c r="C70" s="8">
        <v>1336752.68</v>
      </c>
      <c r="D70" s="8">
        <v>1473284.26</v>
      </c>
      <c r="E70" s="8">
        <v>1295043.93</v>
      </c>
      <c r="F70" s="8">
        <v>1253372.71</v>
      </c>
      <c r="G70" s="8">
        <v>1308363.19</v>
      </c>
      <c r="H70" s="8">
        <v>1264221.88</v>
      </c>
      <c r="I70" s="8">
        <v>1521528.69</v>
      </c>
      <c r="J70" s="5">
        <v>1207176.58</v>
      </c>
      <c r="K70" s="5">
        <v>1328865.24</v>
      </c>
      <c r="L70" s="8">
        <v>1587511.6</v>
      </c>
      <c r="M70" s="21">
        <v>1458302.9</v>
      </c>
      <c r="N70" s="5">
        <f t="shared" si="0"/>
        <v>16627660.72</v>
      </c>
    </row>
    <row r="71" spans="1:14" ht="12.75">
      <c r="A71" t="s">
        <v>67</v>
      </c>
      <c r="B71" s="5">
        <v>680497.29</v>
      </c>
      <c r="C71" s="8">
        <v>623918.1</v>
      </c>
      <c r="D71" s="8">
        <v>715648.42</v>
      </c>
      <c r="E71" s="8">
        <v>633213.93</v>
      </c>
      <c r="F71" s="8">
        <v>648933.02</v>
      </c>
      <c r="G71" s="8">
        <v>675564.81</v>
      </c>
      <c r="H71" s="8">
        <v>660905.88</v>
      </c>
      <c r="I71" s="8">
        <v>788852.92</v>
      </c>
      <c r="J71" s="5">
        <v>680406.08</v>
      </c>
      <c r="K71" s="5">
        <v>721540.89</v>
      </c>
      <c r="L71" s="8">
        <v>795715.63</v>
      </c>
      <c r="M71" s="21">
        <v>727906.12</v>
      </c>
      <c r="N71" s="5">
        <f t="shared" si="0"/>
        <v>8353103.09</v>
      </c>
    </row>
    <row r="72" spans="1:14" ht="12.75">
      <c r="A72" t="s">
        <v>68</v>
      </c>
      <c r="B72" s="5">
        <v>617933.14</v>
      </c>
      <c r="C72" s="8">
        <v>589719.79</v>
      </c>
      <c r="D72" s="8">
        <v>722713.26</v>
      </c>
      <c r="E72" s="8">
        <v>579256.89</v>
      </c>
      <c r="F72" s="8">
        <v>581841.33</v>
      </c>
      <c r="G72" s="8">
        <v>539812.35</v>
      </c>
      <c r="H72" s="8">
        <v>555887.83</v>
      </c>
      <c r="I72" s="8">
        <v>620235.91</v>
      </c>
      <c r="J72" s="5">
        <v>522267.55</v>
      </c>
      <c r="K72" s="5">
        <v>560492.05</v>
      </c>
      <c r="L72" s="8">
        <v>654358.64</v>
      </c>
      <c r="M72" s="21">
        <v>609526.26</v>
      </c>
      <c r="N72" s="5">
        <f t="shared" si="0"/>
        <v>7154044.999999999</v>
      </c>
    </row>
    <row r="73" spans="1:14" ht="12.75">
      <c r="A73" t="s">
        <v>69</v>
      </c>
      <c r="B73" s="5">
        <v>2339940.63</v>
      </c>
      <c r="C73" s="8">
        <v>2137565.44</v>
      </c>
      <c r="D73" s="8">
        <v>2359078.66</v>
      </c>
      <c r="E73" s="8">
        <v>2096305.42</v>
      </c>
      <c r="F73" s="8">
        <v>2214524.93</v>
      </c>
      <c r="G73" s="8">
        <v>2352919.14</v>
      </c>
      <c r="H73" s="8">
        <v>2489774.18</v>
      </c>
      <c r="I73" s="8">
        <v>2919503.12</v>
      </c>
      <c r="J73" s="5">
        <v>2620183.58</v>
      </c>
      <c r="K73" s="5">
        <v>2677321.22</v>
      </c>
      <c r="L73" s="8">
        <v>3044918.68</v>
      </c>
      <c r="M73" s="21">
        <v>2650683.21</v>
      </c>
      <c r="N73" s="5">
        <f t="shared" si="0"/>
        <v>29902718.21</v>
      </c>
    </row>
    <row r="74" spans="1:14" ht="12.75">
      <c r="A74" t="s">
        <v>70</v>
      </c>
      <c r="B74" s="5">
        <v>1979085.45</v>
      </c>
      <c r="C74" s="8">
        <v>1789391.54</v>
      </c>
      <c r="D74" s="8">
        <v>2185985.99</v>
      </c>
      <c r="E74" s="8">
        <v>1867081.38</v>
      </c>
      <c r="F74" s="8">
        <v>1925462.4</v>
      </c>
      <c r="G74" s="8">
        <v>1937890.08</v>
      </c>
      <c r="H74" s="8">
        <v>1981153.1</v>
      </c>
      <c r="I74" s="8">
        <v>2336339.28</v>
      </c>
      <c r="J74" s="5">
        <v>1857419.23</v>
      </c>
      <c r="K74" s="5">
        <v>1959228.17</v>
      </c>
      <c r="L74" s="8">
        <v>2179801.58</v>
      </c>
      <c r="M74" s="21">
        <v>1999492.15</v>
      </c>
      <c r="N74" s="5">
        <f t="shared" si="0"/>
        <v>23998330.349999994</v>
      </c>
    </row>
    <row r="75" spans="1:14" ht="12.75">
      <c r="A75" t="s">
        <v>27</v>
      </c>
      <c r="B75" s="5">
        <v>503719.94</v>
      </c>
      <c r="C75" s="8">
        <v>463618.24</v>
      </c>
      <c r="D75" s="8">
        <v>444742.11</v>
      </c>
      <c r="E75" s="8">
        <v>422864.77</v>
      </c>
      <c r="F75" s="8">
        <v>472959.36</v>
      </c>
      <c r="G75" s="8">
        <v>529690.41</v>
      </c>
      <c r="H75" s="8">
        <v>503049.87</v>
      </c>
      <c r="I75" s="8">
        <v>579367.78</v>
      </c>
      <c r="J75" s="5">
        <v>582749.69</v>
      </c>
      <c r="K75" s="5">
        <v>548820.17</v>
      </c>
      <c r="L75" s="8">
        <v>596482.52</v>
      </c>
      <c r="M75" s="21">
        <v>513593.42</v>
      </c>
      <c r="N75" s="5">
        <f t="shared" si="0"/>
        <v>6161658.279999999</v>
      </c>
    </row>
    <row r="76" spans="1:14" ht="12.75">
      <c r="A76" t="s">
        <v>71</v>
      </c>
      <c r="B76" s="5">
        <v>136397.43</v>
      </c>
      <c r="C76" s="8">
        <v>135224.42</v>
      </c>
      <c r="D76" s="8">
        <v>136074.65</v>
      </c>
      <c r="E76" s="8">
        <v>126604.26</v>
      </c>
      <c r="F76" s="8">
        <v>130390.02</v>
      </c>
      <c r="G76" s="8">
        <v>136553.28</v>
      </c>
      <c r="H76" s="8">
        <v>137738.51</v>
      </c>
      <c r="I76" s="8">
        <v>153620.08</v>
      </c>
      <c r="J76" s="5">
        <v>125723.52</v>
      </c>
      <c r="K76" s="5">
        <v>142634.94</v>
      </c>
      <c r="L76" s="8">
        <v>156375.59</v>
      </c>
      <c r="M76" s="21">
        <v>149208.82</v>
      </c>
      <c r="N76" s="5">
        <f t="shared" si="0"/>
        <v>1666545.5200000003</v>
      </c>
    </row>
    <row r="77" spans="1:14" ht="12.75">
      <c r="A77" t="s">
        <v>28</v>
      </c>
      <c r="B77" s="5">
        <v>74444.44</v>
      </c>
      <c r="C77" s="8">
        <v>80270.07</v>
      </c>
      <c r="D77" s="8">
        <v>84359.78</v>
      </c>
      <c r="E77" s="8">
        <v>73230.17</v>
      </c>
      <c r="F77" s="8">
        <v>63972.86</v>
      </c>
      <c r="G77" s="8">
        <v>66282.55</v>
      </c>
      <c r="H77" s="8">
        <v>91499.74</v>
      </c>
      <c r="I77" s="8">
        <v>74854.52</v>
      </c>
      <c r="J77" s="5">
        <v>69404.29</v>
      </c>
      <c r="K77" s="5">
        <v>75514.2</v>
      </c>
      <c r="L77" s="8">
        <v>98131.3</v>
      </c>
      <c r="M77" s="21">
        <v>74583.68</v>
      </c>
      <c r="N77" s="5">
        <f t="shared" si="0"/>
        <v>926547.6000000001</v>
      </c>
    </row>
    <row r="78" spans="1:14" ht="12.75">
      <c r="A78" t="s">
        <v>29</v>
      </c>
      <c r="B78" s="5">
        <v>18602.99</v>
      </c>
      <c r="C78" s="8">
        <v>19939.02</v>
      </c>
      <c r="D78" s="8">
        <v>20461.03</v>
      </c>
      <c r="E78" s="8">
        <v>18489.17</v>
      </c>
      <c r="F78" s="8">
        <v>21429.1</v>
      </c>
      <c r="G78" s="8">
        <v>18768.17</v>
      </c>
      <c r="H78" s="8">
        <v>27063.52</v>
      </c>
      <c r="I78" s="8">
        <v>23222.03</v>
      </c>
      <c r="J78" s="5">
        <v>18270.63</v>
      </c>
      <c r="K78" s="5">
        <v>19937.11</v>
      </c>
      <c r="L78" s="8">
        <v>20739.72</v>
      </c>
      <c r="M78" s="21">
        <v>21359.08</v>
      </c>
      <c r="N78" s="5">
        <f t="shared" si="0"/>
        <v>248281.57</v>
      </c>
    </row>
    <row r="79" spans="1:14" ht="12.75">
      <c r="A79" t="s">
        <v>72</v>
      </c>
      <c r="B79" s="5">
        <v>1602952.33</v>
      </c>
      <c r="C79" s="8">
        <v>1517410.73</v>
      </c>
      <c r="D79" s="8">
        <v>1778651</v>
      </c>
      <c r="E79" s="8">
        <v>1520634.86</v>
      </c>
      <c r="F79" s="8">
        <v>1497523.7</v>
      </c>
      <c r="G79" s="8">
        <v>1551842.03</v>
      </c>
      <c r="H79" s="8">
        <v>1537690.25</v>
      </c>
      <c r="I79" s="8">
        <v>1810492.14</v>
      </c>
      <c r="J79" s="5">
        <v>1603048.4</v>
      </c>
      <c r="K79" s="5">
        <v>1756536.43</v>
      </c>
      <c r="L79" s="8">
        <v>1946055.06</v>
      </c>
      <c r="M79" s="21">
        <v>1692581.75</v>
      </c>
      <c r="N79" s="5">
        <f t="shared" si="0"/>
        <v>19815418.68</v>
      </c>
    </row>
    <row r="80" spans="1:14" ht="12.75">
      <c r="A80" t="s">
        <v>73</v>
      </c>
      <c r="B80" s="5">
        <v>89024.71</v>
      </c>
      <c r="C80" s="8">
        <v>89901.85</v>
      </c>
      <c r="D80" s="8">
        <v>87050.53</v>
      </c>
      <c r="E80" s="8">
        <v>78153.64</v>
      </c>
      <c r="F80" s="8">
        <v>76871.22</v>
      </c>
      <c r="G80" s="8">
        <v>81706.25</v>
      </c>
      <c r="H80" s="8">
        <v>75557.82</v>
      </c>
      <c r="I80" s="8">
        <v>82606.69</v>
      </c>
      <c r="J80" s="5">
        <v>75309.97</v>
      </c>
      <c r="K80" s="5">
        <v>80129.33</v>
      </c>
      <c r="L80" s="8">
        <v>91468.04</v>
      </c>
      <c r="M80" s="21">
        <v>90177.38</v>
      </c>
      <c r="N80" s="5">
        <f t="shared" si="0"/>
        <v>997957.4299999999</v>
      </c>
    </row>
    <row r="81" spans="1:14" ht="12.75">
      <c r="A81" t="s">
        <v>74</v>
      </c>
      <c r="B81" s="5">
        <v>935854.46</v>
      </c>
      <c r="C81" s="8">
        <v>1073843.29</v>
      </c>
      <c r="D81" s="8">
        <v>1362592.74</v>
      </c>
      <c r="E81" s="8">
        <v>803009.74</v>
      </c>
      <c r="F81" s="8">
        <v>724739.92</v>
      </c>
      <c r="G81" s="8">
        <v>673755.42</v>
      </c>
      <c r="H81" s="8">
        <v>517338.65</v>
      </c>
      <c r="I81" s="8">
        <v>541248.28</v>
      </c>
      <c r="J81" s="5">
        <v>480442.63</v>
      </c>
      <c r="K81" s="5">
        <v>567393.95</v>
      </c>
      <c r="L81" s="8">
        <v>861629.01</v>
      </c>
      <c r="M81" s="21">
        <v>826417.64</v>
      </c>
      <c r="N81" s="5">
        <f>SUM(B81:M81)</f>
        <v>9368265.730000002</v>
      </c>
    </row>
    <row r="82" spans="1:14" ht="12.75">
      <c r="A82" t="s">
        <v>30</v>
      </c>
      <c r="B82" s="5">
        <v>61749.92</v>
      </c>
      <c r="C82" s="8">
        <v>56552.4</v>
      </c>
      <c r="D82" s="8">
        <v>66620.89</v>
      </c>
      <c r="E82" s="8">
        <v>57953.92</v>
      </c>
      <c r="F82" s="8">
        <v>61550.65</v>
      </c>
      <c r="G82" s="8">
        <v>54175.9</v>
      </c>
      <c r="H82" s="8">
        <v>57666.41</v>
      </c>
      <c r="I82" s="8">
        <v>63265.71</v>
      </c>
      <c r="J82" s="5">
        <v>50813.34</v>
      </c>
      <c r="K82" s="5">
        <v>62138.12</v>
      </c>
      <c r="L82" s="8">
        <v>66698.12</v>
      </c>
      <c r="M82" s="21">
        <v>57635.4</v>
      </c>
      <c r="N82" s="5">
        <f>SUM(B82:M82)</f>
        <v>716820.7800000001</v>
      </c>
    </row>
    <row r="83" ht="12.75">
      <c r="A83" t="s">
        <v>1</v>
      </c>
    </row>
    <row r="84" spans="1:14" ht="12.75">
      <c r="A84" t="s">
        <v>31</v>
      </c>
      <c r="B84" s="5">
        <f>SUM(B16:B82)</f>
        <v>103013867.00999998</v>
      </c>
      <c r="C84" s="5">
        <f aca="true" t="shared" si="1" ref="C84:M84">SUM(C16:C82)</f>
        <v>95500292.22999999</v>
      </c>
      <c r="D84" s="5">
        <f t="shared" si="1"/>
        <v>112678657.58999996</v>
      </c>
      <c r="E84" s="5">
        <f t="shared" si="1"/>
        <v>96582881.98000003</v>
      </c>
      <c r="F84" s="5">
        <f t="shared" si="1"/>
        <v>99741749.48000002</v>
      </c>
      <c r="G84" s="5">
        <f t="shared" si="1"/>
        <v>102277930.48</v>
      </c>
      <c r="H84" s="5">
        <f t="shared" si="1"/>
        <v>105295296.64000003</v>
      </c>
      <c r="I84" s="5">
        <f t="shared" si="1"/>
        <v>122738166.47</v>
      </c>
      <c r="J84" s="5">
        <f t="shared" si="1"/>
        <v>103346604.80999999</v>
      </c>
      <c r="K84" s="5">
        <f t="shared" si="1"/>
        <v>108475367.19000006</v>
      </c>
      <c r="L84" s="5">
        <f t="shared" si="1"/>
        <v>122552450.13999999</v>
      </c>
      <c r="M84" s="5">
        <f t="shared" si="1"/>
        <v>109292374.01000002</v>
      </c>
      <c r="N84" s="5">
        <f>SUM(B84:M84)</f>
        <v>1281495638.03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8:N8"/>
    <mergeCell ref="A4:N4"/>
    <mergeCell ref="A5:N5"/>
    <mergeCell ref="A6:N6"/>
    <mergeCell ref="A7:N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">
      <pane ySplit="13" topLeftCell="A23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3" width="11.16015625" style="0" bestFit="1" customWidth="1"/>
    <col min="4" max="8" width="10.16015625" style="0" bestFit="1" customWidth="1"/>
    <col min="9" max="9" width="11.16015625" style="0" bestFit="1" customWidth="1"/>
    <col min="10" max="11" width="10.16015625" style="0" bestFit="1" customWidth="1"/>
    <col min="12" max="12" width="11.16015625" style="0" bestFit="1" customWidth="1"/>
    <col min="13" max="13" width="10.16015625" style="0" bestFit="1" customWidth="1"/>
    <col min="14" max="14" width="12.66015625" style="0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98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/>
    <row r="11" spans="3:14" ht="12.75" hidden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3:14" ht="12.75"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v>-312109.2</v>
      </c>
      <c r="C16" s="8">
        <v>-312109.2</v>
      </c>
      <c r="D16" s="8">
        <v>-312109.2</v>
      </c>
      <c r="E16" s="8">
        <v>-312109.2</v>
      </c>
      <c r="F16" s="22">
        <v>-312109.20000000007</v>
      </c>
      <c r="G16" s="8">
        <v>-312109.19999999995</v>
      </c>
      <c r="H16" s="8">
        <v>-312109.20000000007</v>
      </c>
      <c r="I16" s="8">
        <v>-312109.19999999995</v>
      </c>
      <c r="J16" s="5">
        <v>-312109.19999999995</v>
      </c>
      <c r="K16" s="5">
        <v>-312109.19999999995</v>
      </c>
      <c r="L16" s="8">
        <v>-312109.19999999995</v>
      </c>
      <c r="M16" s="21">
        <v>-312109.19999999995</v>
      </c>
      <c r="N16" s="5">
        <f>SUM(B16:M16)</f>
        <v>-3745310.4000000004</v>
      </c>
    </row>
    <row r="17" spans="1:14" ht="12.75">
      <c r="A17" t="s">
        <v>39</v>
      </c>
      <c r="B17" s="5">
        <v>-30139.2</v>
      </c>
      <c r="C17" s="8">
        <v>-30139.2</v>
      </c>
      <c r="D17" s="8">
        <v>-30139.2</v>
      </c>
      <c r="E17" s="8">
        <v>-30139.2</v>
      </c>
      <c r="F17" s="8">
        <v>-30139.199999999997</v>
      </c>
      <c r="G17" s="8">
        <v>-30139.199999999997</v>
      </c>
      <c r="H17" s="8">
        <v>-30139.199999999997</v>
      </c>
      <c r="I17" s="8">
        <v>-30139.199999999997</v>
      </c>
      <c r="J17" s="5">
        <v>-30139.2</v>
      </c>
      <c r="K17" s="5">
        <v>-30139.199999999997</v>
      </c>
      <c r="L17" s="8">
        <v>-30139.199999999997</v>
      </c>
      <c r="M17" s="21">
        <v>-30139.199999999997</v>
      </c>
      <c r="N17" s="5">
        <f aca="true" t="shared" si="0" ref="N17:N80">SUM(B17:M17)</f>
        <v>-361670.4000000001</v>
      </c>
    </row>
    <row r="18" spans="1:14" ht="12.75">
      <c r="A18" t="s">
        <v>40</v>
      </c>
      <c r="B18" s="5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5">
        <v>0</v>
      </c>
      <c r="K18" s="5">
        <v>0</v>
      </c>
      <c r="L18" s="8">
        <v>0</v>
      </c>
      <c r="M18" s="21">
        <v>0</v>
      </c>
      <c r="N18" s="5">
        <f t="shared" si="0"/>
        <v>0</v>
      </c>
    </row>
    <row r="19" spans="1:14" ht="12.75">
      <c r="A19" t="s">
        <v>2</v>
      </c>
      <c r="B19" s="5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5">
        <v>0</v>
      </c>
      <c r="K19" s="5">
        <v>0</v>
      </c>
      <c r="L19" s="8">
        <v>0</v>
      </c>
      <c r="M19" s="21">
        <v>0</v>
      </c>
      <c r="N19" s="5">
        <f t="shared" si="0"/>
        <v>0</v>
      </c>
    </row>
    <row r="20" spans="1:14" ht="12.75">
      <c r="A20" t="s">
        <v>41</v>
      </c>
      <c r="B20" s="5">
        <v>-578401.2</v>
      </c>
      <c r="C20" s="8">
        <v>-578401.2</v>
      </c>
      <c r="D20" s="8">
        <v>-578401.2</v>
      </c>
      <c r="E20" s="8">
        <v>-578401.2</v>
      </c>
      <c r="F20" s="8">
        <v>-578401.2</v>
      </c>
      <c r="G20" s="8">
        <v>-578401.2</v>
      </c>
      <c r="H20" s="8">
        <v>-578401.2</v>
      </c>
      <c r="I20" s="8">
        <v>-578401.2</v>
      </c>
      <c r="J20" s="5">
        <v>-578401.2</v>
      </c>
      <c r="K20" s="5">
        <v>-578401.2</v>
      </c>
      <c r="L20" s="8">
        <v>-578401.2000000002</v>
      </c>
      <c r="M20" s="21">
        <v>-578401.2</v>
      </c>
      <c r="N20" s="5">
        <f t="shared" si="0"/>
        <v>-6940814.400000001</v>
      </c>
    </row>
    <row r="21" spans="1:14" ht="12.75">
      <c r="A21" t="s">
        <v>42</v>
      </c>
      <c r="B21" s="5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5">
        <v>0</v>
      </c>
      <c r="K21" s="5">
        <v>0</v>
      </c>
      <c r="L21" s="8">
        <v>0</v>
      </c>
      <c r="M21" s="21">
        <v>0</v>
      </c>
      <c r="N21" s="5">
        <f t="shared" si="0"/>
        <v>0</v>
      </c>
    </row>
    <row r="22" spans="1:14" ht="12.75">
      <c r="A22" t="s">
        <v>3</v>
      </c>
      <c r="B22" s="5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5">
        <v>0</v>
      </c>
      <c r="K22" s="5">
        <v>0</v>
      </c>
      <c r="L22" s="8">
        <v>0</v>
      </c>
      <c r="M22" s="21">
        <v>0</v>
      </c>
      <c r="N22" s="5">
        <f t="shared" si="0"/>
        <v>0</v>
      </c>
    </row>
    <row r="23" spans="1:14" ht="12.75">
      <c r="A23" t="s">
        <v>43</v>
      </c>
      <c r="B23" s="5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5">
        <v>0</v>
      </c>
      <c r="K23" s="5">
        <v>0</v>
      </c>
      <c r="L23" s="8">
        <v>0</v>
      </c>
      <c r="M23" s="21">
        <v>0</v>
      </c>
      <c r="N23" s="5">
        <f t="shared" si="0"/>
        <v>0</v>
      </c>
    </row>
    <row r="24" spans="1:14" ht="12.75">
      <c r="A24" t="s">
        <v>44</v>
      </c>
      <c r="B24" s="5">
        <v>-163238.4</v>
      </c>
      <c r="C24" s="8">
        <v>-163238.4</v>
      </c>
      <c r="D24" s="8">
        <v>-163238.4</v>
      </c>
      <c r="E24" s="8">
        <v>-163238.4</v>
      </c>
      <c r="F24" s="8">
        <v>-163238.40000000002</v>
      </c>
      <c r="G24" s="8">
        <v>-163238.39999999997</v>
      </c>
      <c r="H24" s="8">
        <v>-163238.39999999997</v>
      </c>
      <c r="I24" s="8">
        <v>-163238.40000000002</v>
      </c>
      <c r="J24" s="5">
        <v>-163238.40000000002</v>
      </c>
      <c r="K24" s="5">
        <v>-163238.40000000002</v>
      </c>
      <c r="L24" s="8">
        <v>-163238.40000000002</v>
      </c>
      <c r="M24" s="21">
        <v>-163238.40000000002</v>
      </c>
      <c r="N24" s="5">
        <f t="shared" si="0"/>
        <v>-1958860.7999999993</v>
      </c>
    </row>
    <row r="25" spans="1:14" ht="12.75">
      <c r="A25" t="s">
        <v>45</v>
      </c>
      <c r="B25" s="5">
        <v>-155797.2</v>
      </c>
      <c r="C25" s="8">
        <v>-155797.2</v>
      </c>
      <c r="D25" s="8">
        <v>-155797.2</v>
      </c>
      <c r="E25" s="8">
        <v>-155797.2</v>
      </c>
      <c r="F25" s="8">
        <v>-155797.19999999995</v>
      </c>
      <c r="G25" s="8">
        <v>-155797.19999999995</v>
      </c>
      <c r="H25" s="8">
        <v>-155797.20000000007</v>
      </c>
      <c r="I25" s="8">
        <v>-155797.19999999995</v>
      </c>
      <c r="J25" s="5">
        <v>-155797.20000000007</v>
      </c>
      <c r="K25" s="5">
        <v>-155797.19999999995</v>
      </c>
      <c r="L25" s="8">
        <v>-155797.19999999995</v>
      </c>
      <c r="M25" s="21">
        <v>-155797.19999999995</v>
      </c>
      <c r="N25" s="5">
        <f t="shared" si="0"/>
        <v>-1869566.3999999997</v>
      </c>
    </row>
    <row r="26" spans="1:14" ht="12.75">
      <c r="A26" t="s">
        <v>46</v>
      </c>
      <c r="B26" s="5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5">
        <v>0</v>
      </c>
      <c r="K26" s="5">
        <v>0</v>
      </c>
      <c r="L26" s="8">
        <v>0</v>
      </c>
      <c r="M26" s="21">
        <v>0</v>
      </c>
      <c r="N26" s="5">
        <f t="shared" si="0"/>
        <v>0</v>
      </c>
    </row>
    <row r="27" spans="1:14" ht="12.75">
      <c r="A27" t="s">
        <v>4</v>
      </c>
      <c r="B27" s="5">
        <v>-124300.8</v>
      </c>
      <c r="C27" s="8">
        <v>-124300.8</v>
      </c>
      <c r="D27" s="8">
        <v>-124300.8</v>
      </c>
      <c r="E27" s="8">
        <v>-124300.8</v>
      </c>
      <c r="F27" s="8">
        <v>-124300.79999999999</v>
      </c>
      <c r="G27" s="8">
        <v>-124300.80000000002</v>
      </c>
      <c r="H27" s="8">
        <v>-124300.80000000002</v>
      </c>
      <c r="I27" s="8">
        <v>-124300.79999999999</v>
      </c>
      <c r="J27" s="5">
        <v>-124300.79999999999</v>
      </c>
      <c r="K27" s="5">
        <v>-124300.80000000002</v>
      </c>
      <c r="L27" s="8">
        <v>-124300.79999999999</v>
      </c>
      <c r="M27" s="21">
        <v>-124300.79999999999</v>
      </c>
      <c r="N27" s="5">
        <f t="shared" si="0"/>
        <v>-1491609.6000000003</v>
      </c>
    </row>
    <row r="28" spans="1:14" ht="12.75">
      <c r="A28" t="s">
        <v>94</v>
      </c>
      <c r="B28" s="5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5">
        <v>0</v>
      </c>
      <c r="K28" s="5">
        <v>0</v>
      </c>
      <c r="L28" s="8">
        <v>0</v>
      </c>
      <c r="M28" s="21">
        <v>0</v>
      </c>
      <c r="N28" s="5">
        <f t="shared" si="0"/>
        <v>0</v>
      </c>
    </row>
    <row r="29" spans="1:14" ht="12.75">
      <c r="A29" t="s">
        <v>5</v>
      </c>
      <c r="B29" s="5">
        <v>-40528.8</v>
      </c>
      <c r="C29" s="8">
        <v>-40528.8</v>
      </c>
      <c r="D29" s="8">
        <v>-40528.8</v>
      </c>
      <c r="E29" s="8">
        <v>-40528.8</v>
      </c>
      <c r="F29" s="8">
        <v>-40528.799999999996</v>
      </c>
      <c r="G29" s="8">
        <v>-40528.799999999996</v>
      </c>
      <c r="H29" s="8">
        <v>-40528.8</v>
      </c>
      <c r="I29" s="8">
        <v>-40528.8</v>
      </c>
      <c r="J29" s="5">
        <v>-40528.799999999996</v>
      </c>
      <c r="K29" s="5">
        <v>-40528.8</v>
      </c>
      <c r="L29" s="8">
        <v>-40528.8</v>
      </c>
      <c r="M29" s="21">
        <v>-40528.8</v>
      </c>
      <c r="N29" s="5">
        <f t="shared" si="0"/>
        <v>-486345.5999999999</v>
      </c>
    </row>
    <row r="30" spans="1:14" ht="12.75">
      <c r="A30" t="s">
        <v>6</v>
      </c>
      <c r="B30" s="5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5">
        <v>0</v>
      </c>
      <c r="K30" s="5">
        <v>0</v>
      </c>
      <c r="L30" s="8">
        <v>0</v>
      </c>
      <c r="M30" s="21">
        <v>0</v>
      </c>
      <c r="N30" s="5">
        <f t="shared" si="0"/>
        <v>0</v>
      </c>
    </row>
    <row r="31" spans="1:14" ht="12.75">
      <c r="A31" t="s">
        <v>47</v>
      </c>
      <c r="B31" s="5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5">
        <v>0</v>
      </c>
      <c r="K31" s="5">
        <v>0</v>
      </c>
      <c r="L31" s="8">
        <v>0</v>
      </c>
      <c r="M31" s="21">
        <v>0</v>
      </c>
      <c r="N31" s="5">
        <f t="shared" si="0"/>
        <v>0</v>
      </c>
    </row>
    <row r="32" spans="1:14" ht="12.75">
      <c r="A32" t="s">
        <v>48</v>
      </c>
      <c r="B32" s="5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5">
        <v>0</v>
      </c>
      <c r="K32" s="5">
        <v>0</v>
      </c>
      <c r="L32" s="8">
        <v>0</v>
      </c>
      <c r="M32" s="21">
        <v>0</v>
      </c>
      <c r="N32" s="5">
        <f t="shared" si="0"/>
        <v>0</v>
      </c>
    </row>
    <row r="33" spans="1:14" ht="12.75">
      <c r="A33" t="s">
        <v>7</v>
      </c>
      <c r="B33" s="5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5">
        <v>0</v>
      </c>
      <c r="K33" s="5">
        <v>0</v>
      </c>
      <c r="L33" s="8">
        <v>0</v>
      </c>
      <c r="M33" s="21">
        <v>0</v>
      </c>
      <c r="N33" s="5">
        <f t="shared" si="0"/>
        <v>0</v>
      </c>
    </row>
    <row r="34" spans="1:14" ht="12.75">
      <c r="A34" t="s">
        <v>8</v>
      </c>
      <c r="B34" s="5">
        <v>-15724.8</v>
      </c>
      <c r="C34" s="8">
        <v>-15724.8</v>
      </c>
      <c r="D34" s="8">
        <v>-15724.8</v>
      </c>
      <c r="E34" s="8">
        <v>-15724.8</v>
      </c>
      <c r="F34" s="8">
        <v>-15724.800000000003</v>
      </c>
      <c r="G34" s="8">
        <v>-15724.800000000003</v>
      </c>
      <c r="H34" s="8">
        <v>-15724.8</v>
      </c>
      <c r="I34" s="8">
        <v>-15724.800000000003</v>
      </c>
      <c r="J34" s="5">
        <v>-15724.8</v>
      </c>
      <c r="K34" s="5">
        <v>-15724.800000000003</v>
      </c>
      <c r="L34" s="8">
        <v>-15724.799999999996</v>
      </c>
      <c r="M34" s="21">
        <v>-15724.800000000003</v>
      </c>
      <c r="N34" s="5">
        <f t="shared" si="0"/>
        <v>-188697.59999999998</v>
      </c>
    </row>
    <row r="35" spans="1:14" ht="12.75">
      <c r="A35" t="s">
        <v>9</v>
      </c>
      <c r="B35" s="5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5">
        <v>0</v>
      </c>
      <c r="K35" s="5">
        <v>0</v>
      </c>
      <c r="L35" s="8">
        <v>0</v>
      </c>
      <c r="M35" s="21">
        <v>0</v>
      </c>
      <c r="N35" s="5">
        <f t="shared" si="0"/>
        <v>0</v>
      </c>
    </row>
    <row r="36" spans="1:14" ht="12.75">
      <c r="A36" t="s">
        <v>10</v>
      </c>
      <c r="B36" s="5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5">
        <v>0</v>
      </c>
      <c r="K36" s="5">
        <v>0</v>
      </c>
      <c r="L36" s="8">
        <v>0</v>
      </c>
      <c r="M36" s="21">
        <v>0</v>
      </c>
      <c r="N36" s="5">
        <f t="shared" si="0"/>
        <v>0</v>
      </c>
    </row>
    <row r="37" spans="1:14" ht="12.75">
      <c r="A37" t="s">
        <v>11</v>
      </c>
      <c r="B37" s="5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5">
        <v>0</v>
      </c>
      <c r="K37" s="5">
        <v>0</v>
      </c>
      <c r="L37" s="8">
        <v>0</v>
      </c>
      <c r="M37" s="21">
        <v>0</v>
      </c>
      <c r="N37" s="5">
        <f t="shared" si="0"/>
        <v>0</v>
      </c>
    </row>
    <row r="38" spans="1:14" ht="12.75">
      <c r="A38" t="s">
        <v>49</v>
      </c>
      <c r="B38" s="5">
        <v>-20732.4</v>
      </c>
      <c r="C38" s="8">
        <v>-20732.4</v>
      </c>
      <c r="D38" s="8">
        <v>-20732.4</v>
      </c>
      <c r="E38" s="8">
        <v>-20732.4</v>
      </c>
      <c r="F38" s="8">
        <v>-20732.399999999998</v>
      </c>
      <c r="G38" s="8">
        <v>-20732.399999999998</v>
      </c>
      <c r="H38" s="8">
        <v>-20732.4</v>
      </c>
      <c r="I38" s="8">
        <v>-20732.399999999998</v>
      </c>
      <c r="J38" s="5">
        <v>-20732.4</v>
      </c>
      <c r="K38" s="5">
        <v>-20732.399999999998</v>
      </c>
      <c r="L38" s="8">
        <v>-20732.399999999998</v>
      </c>
      <c r="M38" s="21">
        <v>-20732.399999999998</v>
      </c>
      <c r="N38" s="5">
        <f t="shared" si="0"/>
        <v>-248788.79999999996</v>
      </c>
    </row>
    <row r="39" spans="1:14" ht="12.75">
      <c r="A39" t="s">
        <v>12</v>
      </c>
      <c r="B39" s="5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5">
        <v>0</v>
      </c>
      <c r="K39" s="5">
        <v>0</v>
      </c>
      <c r="L39" s="8">
        <v>0</v>
      </c>
      <c r="M39" s="21">
        <v>0</v>
      </c>
      <c r="N39" s="5">
        <f t="shared" si="0"/>
        <v>0</v>
      </c>
    </row>
    <row r="40" spans="1:14" ht="12.75">
      <c r="A40" t="s">
        <v>13</v>
      </c>
      <c r="B40" s="5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5">
        <v>0</v>
      </c>
      <c r="K40" s="5">
        <v>0</v>
      </c>
      <c r="L40" s="8">
        <v>0</v>
      </c>
      <c r="M40" s="21">
        <v>0</v>
      </c>
      <c r="N40" s="5">
        <f t="shared" si="0"/>
        <v>0</v>
      </c>
    </row>
    <row r="41" spans="1:14" ht="12.75">
      <c r="A41" t="s">
        <v>14</v>
      </c>
      <c r="B41" s="5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5">
        <v>0</v>
      </c>
      <c r="K41" s="5">
        <v>0</v>
      </c>
      <c r="L41" s="8">
        <v>0</v>
      </c>
      <c r="M41" s="21">
        <v>0</v>
      </c>
      <c r="N41" s="5">
        <f t="shared" si="0"/>
        <v>0</v>
      </c>
    </row>
    <row r="42" spans="1:14" ht="12.75">
      <c r="A42" t="s">
        <v>50</v>
      </c>
      <c r="B42" s="5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5">
        <v>0</v>
      </c>
      <c r="K42" s="5">
        <v>0</v>
      </c>
      <c r="L42" s="8">
        <v>0</v>
      </c>
      <c r="M42" s="21">
        <v>0</v>
      </c>
      <c r="N42" s="5">
        <f t="shared" si="0"/>
        <v>0</v>
      </c>
    </row>
    <row r="43" spans="1:14" ht="12.75">
      <c r="A43" t="s">
        <v>15</v>
      </c>
      <c r="B43" s="5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5">
        <v>0</v>
      </c>
      <c r="K43" s="5">
        <v>0</v>
      </c>
      <c r="L43" s="8">
        <v>0</v>
      </c>
      <c r="M43" s="21">
        <v>0</v>
      </c>
      <c r="N43" s="5">
        <f t="shared" si="0"/>
        <v>0</v>
      </c>
    </row>
    <row r="44" spans="1:14" ht="12.75">
      <c r="A44" t="s">
        <v>51</v>
      </c>
      <c r="B44" s="5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5">
        <v>0</v>
      </c>
      <c r="K44" s="5">
        <v>0</v>
      </c>
      <c r="L44" s="8">
        <v>0</v>
      </c>
      <c r="M44" s="21">
        <v>0</v>
      </c>
      <c r="N44" s="5">
        <f t="shared" si="0"/>
        <v>0</v>
      </c>
    </row>
    <row r="45" spans="1:14" ht="12.75">
      <c r="A45" t="s">
        <v>16</v>
      </c>
      <c r="B45" s="5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5">
        <v>0</v>
      </c>
      <c r="K45" s="5">
        <v>0</v>
      </c>
      <c r="L45" s="8">
        <v>0</v>
      </c>
      <c r="M45" s="21">
        <v>0</v>
      </c>
      <c r="N45" s="5">
        <f t="shared" si="0"/>
        <v>0</v>
      </c>
    </row>
    <row r="46" spans="1:14" ht="12.75">
      <c r="A46" t="s">
        <v>52</v>
      </c>
      <c r="B46" s="5">
        <v>-99028.8</v>
      </c>
      <c r="C46" s="8">
        <v>-99028.8</v>
      </c>
      <c r="D46" s="8">
        <v>-99028.8</v>
      </c>
      <c r="E46" s="8">
        <v>-99028.8</v>
      </c>
      <c r="F46" s="8">
        <v>-99028.79999999993</v>
      </c>
      <c r="G46" s="8">
        <v>-99028.79999999993</v>
      </c>
      <c r="H46" s="8">
        <v>-99028.79999999993</v>
      </c>
      <c r="I46" s="8">
        <v>-99028.79999999993</v>
      </c>
      <c r="J46" s="5">
        <v>-99028.80000000005</v>
      </c>
      <c r="K46" s="5">
        <v>-99028.80000000005</v>
      </c>
      <c r="L46" s="8">
        <v>-99028.80000000005</v>
      </c>
      <c r="M46" s="21">
        <v>-99028.79999999993</v>
      </c>
      <c r="N46" s="5">
        <f t="shared" si="0"/>
        <v>-1188345.5999999996</v>
      </c>
    </row>
    <row r="47" spans="1:14" ht="12.75">
      <c r="A47" t="s">
        <v>17</v>
      </c>
      <c r="B47" s="5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5">
        <v>0</v>
      </c>
      <c r="K47" s="5">
        <v>0</v>
      </c>
      <c r="L47" s="8">
        <v>0</v>
      </c>
      <c r="M47" s="21">
        <v>0</v>
      </c>
      <c r="N47" s="5">
        <f t="shared" si="0"/>
        <v>0</v>
      </c>
    </row>
    <row r="48" spans="1:14" ht="12.75">
      <c r="A48" t="s">
        <v>18</v>
      </c>
      <c r="B48" s="5">
        <v>-19000.8</v>
      </c>
      <c r="C48" s="8">
        <v>-19000.8</v>
      </c>
      <c r="D48" s="8">
        <v>-19000.8</v>
      </c>
      <c r="E48" s="8">
        <v>-19000.8</v>
      </c>
      <c r="F48" s="8">
        <v>-19000.800000000003</v>
      </c>
      <c r="G48" s="8">
        <v>-19000.80000000001</v>
      </c>
      <c r="H48" s="8">
        <v>-19000.799999999996</v>
      </c>
      <c r="I48" s="8">
        <v>-19000.800000000003</v>
      </c>
      <c r="J48" s="5">
        <v>-19000.799999999996</v>
      </c>
      <c r="K48" s="5">
        <v>-19000.799999999996</v>
      </c>
      <c r="L48" s="8">
        <v>-19000.799999999996</v>
      </c>
      <c r="M48" s="21">
        <v>-19000.800000000003</v>
      </c>
      <c r="N48" s="5">
        <f t="shared" si="0"/>
        <v>-228009.59999999998</v>
      </c>
    </row>
    <row r="49" spans="1:14" ht="12.75">
      <c r="A49" t="s">
        <v>19</v>
      </c>
      <c r="B49" s="5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5">
        <v>0</v>
      </c>
      <c r="K49" s="5">
        <v>0</v>
      </c>
      <c r="L49" s="8">
        <v>0</v>
      </c>
      <c r="M49" s="21">
        <v>0</v>
      </c>
      <c r="N49" s="5">
        <f t="shared" si="0"/>
        <v>0</v>
      </c>
    </row>
    <row r="50" spans="1:14" ht="12.75">
      <c r="A50" t="s">
        <v>53</v>
      </c>
      <c r="B50" s="5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5">
        <v>0</v>
      </c>
      <c r="K50" s="5">
        <v>0</v>
      </c>
      <c r="L50" s="8">
        <v>0</v>
      </c>
      <c r="M50" s="21">
        <v>0</v>
      </c>
      <c r="N50" s="5">
        <f t="shared" si="0"/>
        <v>0</v>
      </c>
    </row>
    <row r="51" spans="1:14" ht="12.75">
      <c r="A51" t="s">
        <v>54</v>
      </c>
      <c r="B51" s="5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5">
        <v>0</v>
      </c>
      <c r="K51" s="5">
        <v>0</v>
      </c>
      <c r="L51" s="8">
        <v>0</v>
      </c>
      <c r="M51" s="21">
        <v>0</v>
      </c>
      <c r="N51" s="5">
        <f t="shared" si="0"/>
        <v>0</v>
      </c>
    </row>
    <row r="52" spans="1:14" ht="12.75">
      <c r="A52" t="s">
        <v>55</v>
      </c>
      <c r="B52" s="5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5">
        <v>0</v>
      </c>
      <c r="K52" s="5">
        <v>0</v>
      </c>
      <c r="L52" s="8">
        <v>0</v>
      </c>
      <c r="M52" s="21">
        <v>0</v>
      </c>
      <c r="N52" s="5">
        <f t="shared" si="0"/>
        <v>0</v>
      </c>
    </row>
    <row r="53" spans="1:14" ht="12.75">
      <c r="A53" t="s">
        <v>20</v>
      </c>
      <c r="B53" s="5">
        <v>-58406.4</v>
      </c>
      <c r="C53" s="8">
        <v>-58406.4</v>
      </c>
      <c r="D53" s="8">
        <v>-58406.4</v>
      </c>
      <c r="E53" s="8">
        <v>-58406.4</v>
      </c>
      <c r="F53" s="8">
        <v>-58406.399999999994</v>
      </c>
      <c r="G53" s="8">
        <v>-58406.399999999994</v>
      </c>
      <c r="H53" s="8">
        <v>-58406.4</v>
      </c>
      <c r="I53" s="8">
        <v>-58406.399999999994</v>
      </c>
      <c r="J53" s="5">
        <v>-58406.4</v>
      </c>
      <c r="K53" s="5">
        <v>-58406.399999999994</v>
      </c>
      <c r="L53" s="8">
        <v>-58406.40000000001</v>
      </c>
      <c r="M53" s="21">
        <v>-58406.399999999994</v>
      </c>
      <c r="N53" s="5">
        <f t="shared" si="0"/>
        <v>-700876.8000000002</v>
      </c>
    </row>
    <row r="54" spans="1:14" ht="12.75">
      <c r="A54" t="s">
        <v>21</v>
      </c>
      <c r="B54" s="5">
        <v>-10810.8</v>
      </c>
      <c r="C54" s="8">
        <v>-10810.8</v>
      </c>
      <c r="D54" s="8">
        <v>-10691.04</v>
      </c>
      <c r="E54" s="8">
        <v>-10016.83</v>
      </c>
      <c r="F54" s="8">
        <v>-10261.42</v>
      </c>
      <c r="G54" s="8">
        <v>-10810.8</v>
      </c>
      <c r="H54" s="8">
        <v>-10521.35</v>
      </c>
      <c r="I54" s="8">
        <v>-10764.69</v>
      </c>
      <c r="J54" s="5">
        <v>-9701.04</v>
      </c>
      <c r="K54" s="5">
        <v>-10530.01</v>
      </c>
      <c r="L54" s="8">
        <v>-10810.800000000001</v>
      </c>
      <c r="M54" s="21">
        <v>-10191.79</v>
      </c>
      <c r="N54" s="5">
        <f t="shared" si="0"/>
        <v>-125921.37000000002</v>
      </c>
    </row>
    <row r="55" spans="1:14" ht="12.75">
      <c r="A55" t="s">
        <v>22</v>
      </c>
      <c r="B55" s="5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5">
        <v>0</v>
      </c>
      <c r="K55" s="5">
        <v>0</v>
      </c>
      <c r="L55" s="8">
        <v>0</v>
      </c>
      <c r="M55" s="21">
        <v>0</v>
      </c>
      <c r="N55" s="5">
        <f t="shared" si="0"/>
        <v>0</v>
      </c>
    </row>
    <row r="56" spans="1:14" ht="12.75">
      <c r="A56" t="s">
        <v>56</v>
      </c>
      <c r="B56" s="5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5">
        <v>0</v>
      </c>
      <c r="K56" s="5">
        <v>0</v>
      </c>
      <c r="L56" s="8">
        <v>0</v>
      </c>
      <c r="M56" s="21">
        <v>0</v>
      </c>
      <c r="N56" s="5">
        <f t="shared" si="0"/>
        <v>0</v>
      </c>
    </row>
    <row r="57" spans="1:14" ht="12.75">
      <c r="A57" t="s">
        <v>23</v>
      </c>
      <c r="B57" s="5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5">
        <v>0</v>
      </c>
      <c r="K57" s="5">
        <v>0</v>
      </c>
      <c r="L57" s="8">
        <v>0</v>
      </c>
      <c r="M57" s="21">
        <v>0</v>
      </c>
      <c r="N57" s="5">
        <f t="shared" si="0"/>
        <v>0</v>
      </c>
    </row>
    <row r="58" spans="1:14" ht="12.75">
      <c r="A58" t="s">
        <v>24</v>
      </c>
      <c r="B58" s="5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5">
        <v>0</v>
      </c>
      <c r="K58" s="5">
        <v>0</v>
      </c>
      <c r="L58" s="8">
        <v>0</v>
      </c>
      <c r="M58" s="21">
        <v>0</v>
      </c>
      <c r="N58" s="5">
        <f t="shared" si="0"/>
        <v>0</v>
      </c>
    </row>
    <row r="59" spans="1:14" ht="12.75">
      <c r="A59" t="s">
        <v>57</v>
      </c>
      <c r="B59" s="5">
        <v>-68936.4</v>
      </c>
      <c r="C59" s="8">
        <v>-68936.4</v>
      </c>
      <c r="D59" s="8">
        <v>-68936.4</v>
      </c>
      <c r="E59" s="8">
        <v>-68936.4</v>
      </c>
      <c r="F59" s="8">
        <v>-68936.40000000002</v>
      </c>
      <c r="G59" s="8">
        <v>-68936.40000000002</v>
      </c>
      <c r="H59" s="8">
        <v>-68936.3999999999</v>
      </c>
      <c r="I59" s="8">
        <v>-68936.40000000002</v>
      </c>
      <c r="J59" s="5">
        <v>-68936.40000000002</v>
      </c>
      <c r="K59" s="5">
        <v>-68936.40000000002</v>
      </c>
      <c r="L59" s="8">
        <v>-68936.3999999999</v>
      </c>
      <c r="M59" s="21">
        <v>-68936.3999999999</v>
      </c>
      <c r="N59" s="5">
        <f t="shared" si="0"/>
        <v>-827236.7999999998</v>
      </c>
    </row>
    <row r="60" spans="1:14" ht="12.75">
      <c r="A60" t="s">
        <v>58</v>
      </c>
      <c r="B60" s="5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5">
        <v>0</v>
      </c>
      <c r="K60" s="5">
        <v>0</v>
      </c>
      <c r="L60" s="8">
        <v>0</v>
      </c>
      <c r="M60" s="21">
        <v>0</v>
      </c>
      <c r="N60" s="5">
        <f t="shared" si="0"/>
        <v>0</v>
      </c>
    </row>
    <row r="61" spans="1:14" ht="12.75">
      <c r="A61" t="s">
        <v>59</v>
      </c>
      <c r="B61" s="5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5">
        <v>0</v>
      </c>
      <c r="K61" s="5">
        <v>0</v>
      </c>
      <c r="L61" s="8">
        <v>0</v>
      </c>
      <c r="M61" s="21">
        <v>0</v>
      </c>
      <c r="N61" s="5">
        <f t="shared" si="0"/>
        <v>0</v>
      </c>
    </row>
    <row r="62" spans="1:14" ht="12.75">
      <c r="A62" t="s">
        <v>25</v>
      </c>
      <c r="B62" s="5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5">
        <v>0</v>
      </c>
      <c r="K62" s="5">
        <v>0</v>
      </c>
      <c r="L62" s="8">
        <v>0</v>
      </c>
      <c r="M62" s="21">
        <v>0</v>
      </c>
      <c r="N62" s="5">
        <f t="shared" si="0"/>
        <v>0</v>
      </c>
    </row>
    <row r="63" spans="1:14" ht="12.75">
      <c r="A63" t="s">
        <v>60</v>
      </c>
      <c r="B63" s="5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5">
        <v>0</v>
      </c>
      <c r="K63" s="5">
        <v>0</v>
      </c>
      <c r="L63" s="8">
        <v>0</v>
      </c>
      <c r="M63" s="21">
        <v>0</v>
      </c>
      <c r="N63" s="5">
        <f t="shared" si="0"/>
        <v>0</v>
      </c>
    </row>
    <row r="64" spans="1:14" ht="12.75">
      <c r="A64" t="s">
        <v>61</v>
      </c>
      <c r="B64" s="5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5">
        <v>0</v>
      </c>
      <c r="K64" s="5">
        <v>0</v>
      </c>
      <c r="L64" s="8">
        <v>0</v>
      </c>
      <c r="M64" s="21">
        <v>0</v>
      </c>
      <c r="N64" s="5">
        <f t="shared" si="0"/>
        <v>0</v>
      </c>
    </row>
    <row r="65" spans="1:14" ht="12.75">
      <c r="A65" t="s">
        <v>62</v>
      </c>
      <c r="B65" s="5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5">
        <v>0</v>
      </c>
      <c r="K65" s="5">
        <v>0</v>
      </c>
      <c r="L65" s="8">
        <v>0</v>
      </c>
      <c r="M65" s="21">
        <v>0</v>
      </c>
      <c r="N65" s="5">
        <f t="shared" si="0"/>
        <v>0</v>
      </c>
    </row>
    <row r="66" spans="1:14" ht="12.75">
      <c r="A66" t="s">
        <v>26</v>
      </c>
      <c r="B66" s="5">
        <v>-530899.2</v>
      </c>
      <c r="C66" s="8">
        <v>-530899.2</v>
      </c>
      <c r="D66" s="8">
        <v>-530899.2</v>
      </c>
      <c r="E66" s="8">
        <v>-530899.2</v>
      </c>
      <c r="F66" s="8">
        <v>-530899.2</v>
      </c>
      <c r="G66" s="8">
        <v>-530899.2</v>
      </c>
      <c r="H66" s="8">
        <v>-530899.2</v>
      </c>
      <c r="I66" s="8">
        <v>-530899.2000000002</v>
      </c>
      <c r="J66" s="5">
        <v>-530899.2</v>
      </c>
      <c r="K66" s="5">
        <v>-530899.2000000002</v>
      </c>
      <c r="L66" s="8">
        <v>-530899.1999999997</v>
      </c>
      <c r="M66" s="21">
        <v>-530899.2000000002</v>
      </c>
      <c r="N66" s="5">
        <f t="shared" si="0"/>
        <v>-6370790.400000001</v>
      </c>
    </row>
    <row r="67" spans="1:14" ht="12.75">
      <c r="A67" t="s">
        <v>63</v>
      </c>
      <c r="B67" s="5">
        <v>-1354485.6</v>
      </c>
      <c r="C67" s="8">
        <v>-1354485.6</v>
      </c>
      <c r="D67" s="8">
        <v>-1354485.6</v>
      </c>
      <c r="E67" s="8">
        <v>-1354485.6</v>
      </c>
      <c r="F67" s="8">
        <v>-1354485.6</v>
      </c>
      <c r="G67" s="8">
        <v>-1354485.6</v>
      </c>
      <c r="H67" s="8">
        <v>-1354485.6</v>
      </c>
      <c r="I67" s="8">
        <v>-1354485.5999999996</v>
      </c>
      <c r="J67" s="5">
        <v>-1354485.6</v>
      </c>
      <c r="K67" s="5">
        <v>-1354485.6</v>
      </c>
      <c r="L67" s="8">
        <v>-1354485.6</v>
      </c>
      <c r="M67" s="21">
        <v>-1354485.6</v>
      </c>
      <c r="N67" s="5">
        <f t="shared" si="0"/>
        <v>-16253827.199999997</v>
      </c>
    </row>
    <row r="68" spans="1:14" ht="12.75">
      <c r="A68" t="s">
        <v>64</v>
      </c>
      <c r="B68" s="5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5">
        <v>0</v>
      </c>
      <c r="K68" s="5">
        <v>0</v>
      </c>
      <c r="L68" s="8">
        <v>0</v>
      </c>
      <c r="M68" s="21">
        <v>0</v>
      </c>
      <c r="N68" s="5">
        <f t="shared" si="0"/>
        <v>0</v>
      </c>
    </row>
    <row r="69" spans="1:14" ht="12.75">
      <c r="A69" t="s">
        <v>65</v>
      </c>
      <c r="B69" s="5">
        <v>0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5">
        <v>0</v>
      </c>
      <c r="K69" s="5">
        <v>0</v>
      </c>
      <c r="L69" s="8">
        <v>0</v>
      </c>
      <c r="M69" s="21">
        <v>0</v>
      </c>
      <c r="N69" s="5">
        <f t="shared" si="0"/>
        <v>0</v>
      </c>
    </row>
    <row r="70" spans="1:14" ht="12.75">
      <c r="A70" t="s">
        <v>66</v>
      </c>
      <c r="B70" s="5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5">
        <v>0</v>
      </c>
      <c r="K70" s="5">
        <v>0</v>
      </c>
      <c r="L70" s="8">
        <v>0</v>
      </c>
      <c r="M70" s="21">
        <v>0</v>
      </c>
      <c r="N70" s="5">
        <f t="shared" si="0"/>
        <v>0</v>
      </c>
    </row>
    <row r="71" spans="1:14" ht="12.75">
      <c r="A71" t="s">
        <v>67</v>
      </c>
      <c r="B71" s="5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5">
        <v>0</v>
      </c>
      <c r="K71" s="5">
        <v>0</v>
      </c>
      <c r="L71" s="8">
        <v>0</v>
      </c>
      <c r="M71" s="21">
        <v>0</v>
      </c>
      <c r="N71" s="5">
        <f t="shared" si="0"/>
        <v>0</v>
      </c>
    </row>
    <row r="72" spans="1:14" ht="12.75">
      <c r="A72" t="s">
        <v>68</v>
      </c>
      <c r="B72" s="5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5">
        <v>0</v>
      </c>
      <c r="K72" s="5">
        <v>0</v>
      </c>
      <c r="L72" s="8">
        <v>0</v>
      </c>
      <c r="M72" s="21">
        <v>0</v>
      </c>
      <c r="N72" s="5">
        <f t="shared" si="0"/>
        <v>0</v>
      </c>
    </row>
    <row r="73" spans="1:14" ht="12.75">
      <c r="A73" t="s">
        <v>69</v>
      </c>
      <c r="B73" s="5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5">
        <v>0</v>
      </c>
      <c r="K73" s="5">
        <v>0</v>
      </c>
      <c r="L73" s="8">
        <v>0</v>
      </c>
      <c r="M73" s="21">
        <v>0</v>
      </c>
      <c r="N73" s="5">
        <f t="shared" si="0"/>
        <v>0</v>
      </c>
    </row>
    <row r="74" spans="1:14" ht="12.75">
      <c r="A74" t="s">
        <v>70</v>
      </c>
      <c r="B74" s="5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5">
        <v>0</v>
      </c>
      <c r="K74" s="5">
        <v>0</v>
      </c>
      <c r="L74" s="8">
        <v>0</v>
      </c>
      <c r="M74" s="21">
        <v>0</v>
      </c>
      <c r="N74" s="5">
        <f t="shared" si="0"/>
        <v>0</v>
      </c>
    </row>
    <row r="75" spans="1:14" ht="12.75">
      <c r="A75" t="s">
        <v>27</v>
      </c>
      <c r="B75" s="5">
        <v>-62899.2</v>
      </c>
      <c r="C75" s="8">
        <v>-62899.2</v>
      </c>
      <c r="D75" s="8">
        <v>-62899.2</v>
      </c>
      <c r="E75" s="8">
        <v>-62899.2</v>
      </c>
      <c r="F75" s="8">
        <v>-62899.20000000001</v>
      </c>
      <c r="G75" s="8">
        <v>-62899.20000000001</v>
      </c>
      <c r="H75" s="8">
        <v>-62899.20000000001</v>
      </c>
      <c r="I75" s="8">
        <v>-62899.20000000001</v>
      </c>
      <c r="J75" s="5">
        <v>-62899.19999999995</v>
      </c>
      <c r="K75" s="5">
        <v>-62899.20000000007</v>
      </c>
      <c r="L75" s="8">
        <v>-62899.20000000007</v>
      </c>
      <c r="M75" s="21">
        <v>-62899.20000000001</v>
      </c>
      <c r="N75" s="5">
        <f t="shared" si="0"/>
        <v>-754790.4000000001</v>
      </c>
    </row>
    <row r="76" spans="1:14" ht="12.75">
      <c r="A76" t="s">
        <v>71</v>
      </c>
      <c r="B76" s="5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5">
        <v>0</v>
      </c>
      <c r="K76" s="5">
        <v>0</v>
      </c>
      <c r="L76" s="8">
        <v>0</v>
      </c>
      <c r="M76" s="21">
        <v>0</v>
      </c>
      <c r="N76" s="5">
        <f t="shared" si="0"/>
        <v>0</v>
      </c>
    </row>
    <row r="77" spans="1:14" ht="12.75">
      <c r="A77" t="s">
        <v>28</v>
      </c>
      <c r="B77" s="5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5">
        <v>0</v>
      </c>
      <c r="K77" s="5">
        <v>0</v>
      </c>
      <c r="L77" s="8">
        <v>0</v>
      </c>
      <c r="M77" s="21">
        <v>0</v>
      </c>
      <c r="N77" s="5">
        <f t="shared" si="0"/>
        <v>0</v>
      </c>
    </row>
    <row r="78" spans="1:14" ht="12.75">
      <c r="A78" t="s">
        <v>29</v>
      </c>
      <c r="B78" s="5">
        <v>-18018</v>
      </c>
      <c r="C78" s="8">
        <v>-18018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5">
        <v>0</v>
      </c>
      <c r="K78" s="5">
        <v>0</v>
      </c>
      <c r="L78" s="8">
        <v>0</v>
      </c>
      <c r="M78" s="21">
        <v>0</v>
      </c>
      <c r="N78" s="5">
        <f t="shared" si="0"/>
        <v>-36036</v>
      </c>
    </row>
    <row r="79" spans="1:14" ht="12.75">
      <c r="A79" t="s">
        <v>72</v>
      </c>
      <c r="B79" s="5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5">
        <v>0</v>
      </c>
      <c r="K79" s="5">
        <v>0</v>
      </c>
      <c r="L79" s="8">
        <v>0</v>
      </c>
      <c r="M79" s="21">
        <v>0</v>
      </c>
      <c r="N79" s="5">
        <f t="shared" si="0"/>
        <v>0</v>
      </c>
    </row>
    <row r="80" spans="1:14" ht="12.75">
      <c r="A80" t="s">
        <v>73</v>
      </c>
      <c r="B80" s="5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5">
        <v>0</v>
      </c>
      <c r="K80" s="5">
        <v>0</v>
      </c>
      <c r="L80" s="8">
        <v>0</v>
      </c>
      <c r="M80" s="21">
        <v>0</v>
      </c>
      <c r="N80" s="5">
        <f t="shared" si="0"/>
        <v>0</v>
      </c>
    </row>
    <row r="81" spans="1:14" ht="12.75">
      <c r="A81" t="s">
        <v>74</v>
      </c>
      <c r="B81" s="5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5">
        <v>0</v>
      </c>
      <c r="K81" s="5">
        <v>0</v>
      </c>
      <c r="L81" s="8">
        <v>0</v>
      </c>
      <c r="M81" s="21">
        <v>0</v>
      </c>
      <c r="N81" s="5">
        <f>SUM(B81:M81)</f>
        <v>0</v>
      </c>
    </row>
    <row r="82" spans="1:14" ht="12.75">
      <c r="A82" t="s">
        <v>30</v>
      </c>
      <c r="B82" s="5">
        <v>-30373.2</v>
      </c>
      <c r="C82" s="8">
        <v>-30373.2</v>
      </c>
      <c r="D82" s="8">
        <v>-30373.2</v>
      </c>
      <c r="E82" s="8">
        <v>-30373.2</v>
      </c>
      <c r="F82" s="8">
        <v>-30373.2</v>
      </c>
      <c r="G82" s="8">
        <v>-30373.2</v>
      </c>
      <c r="H82" s="8">
        <v>-30373.200000000004</v>
      </c>
      <c r="I82" s="8">
        <v>-30373.199999999997</v>
      </c>
      <c r="J82" s="5">
        <v>-30373.199999999997</v>
      </c>
      <c r="K82" s="5">
        <v>-30373.200000000004</v>
      </c>
      <c r="L82" s="8">
        <v>-30373.199999999997</v>
      </c>
      <c r="M82" s="21">
        <v>-30373.2</v>
      </c>
      <c r="N82" s="5">
        <f>SUM(B82:M82)</f>
        <v>-364478.4000000001</v>
      </c>
    </row>
    <row r="83" ht="12.75">
      <c r="A83" t="s">
        <v>1</v>
      </c>
    </row>
    <row r="84" spans="1:14" ht="12.75">
      <c r="A84" t="s">
        <v>31</v>
      </c>
      <c r="B84" s="5">
        <f>SUM(B16:B82)</f>
        <v>-3693830.4000000004</v>
      </c>
      <c r="C84" s="5">
        <f aca="true" t="shared" si="1" ref="C84:M84">SUM(C16:C82)</f>
        <v>-3693830.4000000004</v>
      </c>
      <c r="D84" s="5">
        <f t="shared" si="1"/>
        <v>-3675692.64</v>
      </c>
      <c r="E84" s="5">
        <f t="shared" si="1"/>
        <v>-3675018.43</v>
      </c>
      <c r="F84" s="5">
        <f t="shared" si="1"/>
        <v>-3675263.02</v>
      </c>
      <c r="G84" s="5">
        <f t="shared" si="1"/>
        <v>-3675812.4</v>
      </c>
      <c r="H84" s="5">
        <f t="shared" si="1"/>
        <v>-3675522.9500000007</v>
      </c>
      <c r="I84" s="5">
        <f t="shared" si="1"/>
        <v>-3675766.29</v>
      </c>
      <c r="J84" s="5">
        <f t="shared" si="1"/>
        <v>-3674702.6400000006</v>
      </c>
      <c r="K84" s="5">
        <f t="shared" si="1"/>
        <v>-3675531.610000001</v>
      </c>
      <c r="L84" s="5">
        <f t="shared" si="1"/>
        <v>-3675812.4</v>
      </c>
      <c r="M84" s="5">
        <f t="shared" si="1"/>
        <v>-3675193.39</v>
      </c>
      <c r="N84" s="5">
        <f>SUM(B84:M84)</f>
        <v>-44141976.57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5:N5"/>
    <mergeCell ref="A6:N6"/>
    <mergeCell ref="A7:N7"/>
    <mergeCell ref="A8:N8"/>
    <mergeCell ref="A9:N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N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W22" sqref="W22"/>
    </sheetView>
  </sheetViews>
  <sheetFormatPr defaultColWidth="9.33203125" defaultRowHeight="12.75"/>
  <cols>
    <col min="1" max="1" width="16.16015625" style="0" bestFit="1" customWidth="1"/>
    <col min="2" max="13" width="10.16015625" style="0" bestFit="1" customWidth="1"/>
    <col min="14" max="14" width="11.16015625" style="0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hidden="1"/>
    <row r="3" ht="12.75" hidden="1"/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12.75" hidden="1"/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v>695401.12</v>
      </c>
      <c r="C16" s="5">
        <v>662037.69</v>
      </c>
      <c r="D16" s="20">
        <v>754494.23</v>
      </c>
      <c r="E16" s="5">
        <v>686426.25</v>
      </c>
      <c r="F16" s="20">
        <v>710091.21</v>
      </c>
      <c r="G16" s="20">
        <v>711696.08</v>
      </c>
      <c r="H16" s="5">
        <v>711640.07</v>
      </c>
      <c r="I16" s="20">
        <v>794621.31</v>
      </c>
      <c r="J16" s="20">
        <v>680260.89</v>
      </c>
      <c r="K16" s="20">
        <v>711053.8899999999</v>
      </c>
      <c r="L16" s="20">
        <v>778452.3099999999</v>
      </c>
      <c r="M16" s="20">
        <v>737807.29</v>
      </c>
      <c r="N16" s="5">
        <f>SUM(B16:M16)</f>
        <v>8633982.34</v>
      </c>
    </row>
    <row r="17" spans="1:14" ht="12.75">
      <c r="A17" t="s">
        <v>39</v>
      </c>
      <c r="B17" s="5">
        <v>21012.65</v>
      </c>
      <c r="C17" s="5">
        <v>19763.09</v>
      </c>
      <c r="D17" s="20">
        <v>20898.11</v>
      </c>
      <c r="E17" s="5">
        <v>20770.64</v>
      </c>
      <c r="F17" s="20">
        <v>19930.56</v>
      </c>
      <c r="G17" s="20">
        <v>19871.41</v>
      </c>
      <c r="H17" s="5">
        <v>19076.82</v>
      </c>
      <c r="I17" s="20">
        <v>21933.949999999997</v>
      </c>
      <c r="J17" s="20">
        <v>17141.09</v>
      </c>
      <c r="K17" s="20">
        <v>21279.08</v>
      </c>
      <c r="L17" s="20">
        <v>21772.34</v>
      </c>
      <c r="M17" s="20">
        <v>19484.32</v>
      </c>
      <c r="N17" s="5">
        <f aca="true" t="shared" si="0" ref="N17:N80">SUM(B17:M17)</f>
        <v>242934.05999999997</v>
      </c>
    </row>
    <row r="18" spans="1:14" ht="12.75">
      <c r="A18" t="s">
        <v>40</v>
      </c>
      <c r="B18" s="5">
        <v>803762.64</v>
      </c>
      <c r="C18" s="5">
        <v>863487.76</v>
      </c>
      <c r="D18" s="20">
        <v>1021922.19</v>
      </c>
      <c r="E18" s="5">
        <v>715647.6</v>
      </c>
      <c r="F18" s="20">
        <v>669506.32</v>
      </c>
      <c r="G18" s="20">
        <v>627764.6399999999</v>
      </c>
      <c r="H18" s="5">
        <v>566071.43</v>
      </c>
      <c r="I18" s="20">
        <v>632578.6599999999</v>
      </c>
      <c r="J18" s="20">
        <v>535530.3799999999</v>
      </c>
      <c r="K18" s="20">
        <v>623409.21</v>
      </c>
      <c r="L18" s="20">
        <v>763510.7</v>
      </c>
      <c r="M18" s="20">
        <v>745754.17</v>
      </c>
      <c r="N18" s="5">
        <f t="shared" si="0"/>
        <v>8568945.7</v>
      </c>
    </row>
    <row r="19" spans="1:14" ht="12.75">
      <c r="A19" t="s">
        <v>2</v>
      </c>
      <c r="B19" s="5">
        <v>30620.98</v>
      </c>
      <c r="C19" s="5">
        <v>26682.21</v>
      </c>
      <c r="D19" s="20">
        <v>34303.83</v>
      </c>
      <c r="E19" s="5">
        <v>29162.05</v>
      </c>
      <c r="F19" s="20">
        <v>28699.86</v>
      </c>
      <c r="G19" s="20">
        <v>28809.379999999997</v>
      </c>
      <c r="H19" s="5">
        <v>27105.86</v>
      </c>
      <c r="I19" s="20">
        <v>35516.28</v>
      </c>
      <c r="J19" s="20">
        <v>28752.050000000003</v>
      </c>
      <c r="K19" s="20">
        <v>28188.92</v>
      </c>
      <c r="L19" s="20">
        <v>30074.72</v>
      </c>
      <c r="M19" s="20">
        <v>27646.629999999997</v>
      </c>
      <c r="N19" s="5">
        <f t="shared" si="0"/>
        <v>355562.77</v>
      </c>
    </row>
    <row r="20" spans="1:14" ht="12.75">
      <c r="A20" t="s">
        <v>41</v>
      </c>
      <c r="B20" s="5">
        <v>1599840.78</v>
      </c>
      <c r="C20" s="5">
        <v>1410315.69</v>
      </c>
      <c r="D20" s="20">
        <v>1662820.55</v>
      </c>
      <c r="E20" s="5">
        <v>1446441.25</v>
      </c>
      <c r="F20" s="20">
        <v>1469305.61</v>
      </c>
      <c r="G20" s="20">
        <v>1484012.76</v>
      </c>
      <c r="H20" s="5">
        <v>1552905.3399999999</v>
      </c>
      <c r="I20" s="20">
        <v>1794501.5699999996</v>
      </c>
      <c r="J20" s="20">
        <v>1480464.5000000002</v>
      </c>
      <c r="K20" s="20">
        <v>1585557.7699999998</v>
      </c>
      <c r="L20" s="20">
        <v>1770827.7799999996</v>
      </c>
      <c r="M20" s="20">
        <v>1584989.9499999997</v>
      </c>
      <c r="N20" s="5">
        <f t="shared" si="0"/>
        <v>18841983.55</v>
      </c>
    </row>
    <row r="21" spans="1:14" ht="12.75">
      <c r="A21" t="s">
        <v>42</v>
      </c>
      <c r="B21" s="5">
        <v>9454023.04</v>
      </c>
      <c r="C21" s="5">
        <v>8595912.12</v>
      </c>
      <c r="D21" s="20">
        <v>10088153.66</v>
      </c>
      <c r="E21" s="5">
        <v>8860017.71</v>
      </c>
      <c r="F21" s="20">
        <v>9043144.860000003</v>
      </c>
      <c r="G21" s="20">
        <v>9353189.01</v>
      </c>
      <c r="H21" s="5">
        <v>9832103.070000002</v>
      </c>
      <c r="I21" s="20">
        <v>11459412.59</v>
      </c>
      <c r="J21" s="20">
        <v>9653141.55</v>
      </c>
      <c r="K21" s="20">
        <v>9802190.879999999</v>
      </c>
      <c r="L21" s="20">
        <v>10798216.42</v>
      </c>
      <c r="M21" s="20">
        <v>9800566.009999998</v>
      </c>
      <c r="N21" s="5">
        <f t="shared" si="0"/>
        <v>116740070.91999999</v>
      </c>
    </row>
    <row r="22" spans="1:14" ht="12.75">
      <c r="A22" t="s">
        <v>3</v>
      </c>
      <c r="B22" s="5">
        <v>6825.21</v>
      </c>
      <c r="C22" s="5">
        <v>6945.24</v>
      </c>
      <c r="D22" s="20">
        <v>6183.51</v>
      </c>
      <c r="E22" s="5">
        <v>6243.63</v>
      </c>
      <c r="F22" s="20">
        <v>6266.79</v>
      </c>
      <c r="G22" s="20">
        <v>6131.91</v>
      </c>
      <c r="H22" s="5">
        <v>5527.24</v>
      </c>
      <c r="I22" s="20">
        <v>6873.26</v>
      </c>
      <c r="J22" s="20">
        <v>5211.47</v>
      </c>
      <c r="K22" s="20">
        <v>6538.29</v>
      </c>
      <c r="L22" s="20">
        <v>6719.9</v>
      </c>
      <c r="M22" s="20">
        <v>6059.9</v>
      </c>
      <c r="N22" s="5">
        <f t="shared" si="0"/>
        <v>75526.34999999999</v>
      </c>
    </row>
    <row r="23" spans="1:14" ht="12.75">
      <c r="A23" t="s">
        <v>43</v>
      </c>
      <c r="B23" s="5">
        <v>103935.45</v>
      </c>
      <c r="C23" s="5">
        <v>98608.02</v>
      </c>
      <c r="D23" s="20">
        <v>108048.3</v>
      </c>
      <c r="E23" s="5">
        <v>96268.73</v>
      </c>
      <c r="F23" s="20">
        <v>102084.54</v>
      </c>
      <c r="G23" s="20">
        <v>110861.06</v>
      </c>
      <c r="H23" s="5">
        <v>122410.05</v>
      </c>
      <c r="I23" s="20">
        <v>134247.77</v>
      </c>
      <c r="J23" s="20">
        <v>123708.56</v>
      </c>
      <c r="K23" s="20">
        <v>131284.28</v>
      </c>
      <c r="L23" s="20">
        <v>147040.66</v>
      </c>
      <c r="M23" s="20">
        <v>132591.32</v>
      </c>
      <c r="N23" s="5">
        <f t="shared" si="0"/>
        <v>1411088.74</v>
      </c>
    </row>
    <row r="24" spans="1:14" ht="12.75">
      <c r="A24" t="s">
        <v>44</v>
      </c>
      <c r="B24" s="5">
        <v>47840.6</v>
      </c>
      <c r="C24" s="5">
        <v>45439.42</v>
      </c>
      <c r="D24" s="20">
        <v>46447.5</v>
      </c>
      <c r="E24" s="5">
        <v>44698.38</v>
      </c>
      <c r="F24" s="20">
        <v>44611.81</v>
      </c>
      <c r="G24" s="20">
        <v>45717.75</v>
      </c>
      <c r="H24" s="5">
        <v>48499.86</v>
      </c>
      <c r="I24" s="20">
        <v>54304.520000000004</v>
      </c>
      <c r="J24" s="20">
        <v>45531.48</v>
      </c>
      <c r="K24" s="20">
        <v>54413.51</v>
      </c>
      <c r="L24" s="20">
        <v>65716.43</v>
      </c>
      <c r="M24" s="20">
        <v>51233.47</v>
      </c>
      <c r="N24" s="5">
        <f t="shared" si="0"/>
        <v>594454.73</v>
      </c>
    </row>
    <row r="25" spans="1:14" ht="12.75">
      <c r="A25" t="s">
        <v>45</v>
      </c>
      <c r="B25" s="5">
        <v>77498.65</v>
      </c>
      <c r="C25" s="5">
        <v>72973.34</v>
      </c>
      <c r="D25" s="20">
        <v>82634.25</v>
      </c>
      <c r="E25" s="5">
        <v>72011.15</v>
      </c>
      <c r="F25" s="20">
        <v>73263.41</v>
      </c>
      <c r="G25" s="20">
        <v>74059.01</v>
      </c>
      <c r="H25" s="5">
        <v>75893.38</v>
      </c>
      <c r="I25" s="20">
        <v>90958.95</v>
      </c>
      <c r="J25" s="20">
        <v>70476.92000000001</v>
      </c>
      <c r="K25" s="20">
        <v>78075.09</v>
      </c>
      <c r="L25" s="20">
        <v>86106.54</v>
      </c>
      <c r="M25" s="20">
        <v>77868.98999999999</v>
      </c>
      <c r="N25" s="5">
        <f t="shared" si="0"/>
        <v>931819.68</v>
      </c>
    </row>
    <row r="26" spans="1:14" ht="12.75">
      <c r="A26" t="s">
        <v>46</v>
      </c>
      <c r="B26" s="5">
        <v>326242.28</v>
      </c>
      <c r="C26" s="5">
        <v>284875.12</v>
      </c>
      <c r="D26" s="20">
        <v>307125.21</v>
      </c>
      <c r="E26" s="5">
        <v>276076.21</v>
      </c>
      <c r="F26" s="20">
        <v>315430.64</v>
      </c>
      <c r="G26" s="20">
        <v>353527.61</v>
      </c>
      <c r="H26" s="5">
        <v>395966.85</v>
      </c>
      <c r="I26" s="20">
        <v>474856.28</v>
      </c>
      <c r="J26" s="20">
        <v>433790.81000000006</v>
      </c>
      <c r="K26" s="20">
        <v>447837.75</v>
      </c>
      <c r="L26" s="20">
        <v>493380.66</v>
      </c>
      <c r="M26" s="20">
        <v>403838.27</v>
      </c>
      <c r="N26" s="5">
        <f t="shared" si="0"/>
        <v>4512947.69</v>
      </c>
    </row>
    <row r="27" spans="1:14" ht="12.75">
      <c r="A27" t="s">
        <v>4</v>
      </c>
      <c r="B27" s="5">
        <v>71119.56</v>
      </c>
      <c r="C27" s="5">
        <v>66727.94</v>
      </c>
      <c r="D27" s="20">
        <v>83581.36</v>
      </c>
      <c r="E27" s="5">
        <v>70839.26</v>
      </c>
      <c r="F27" s="20">
        <v>72420.76</v>
      </c>
      <c r="G27" s="20">
        <v>72741.21</v>
      </c>
      <c r="H27" s="5">
        <v>73562.08</v>
      </c>
      <c r="I27" s="20">
        <v>84148.24</v>
      </c>
      <c r="J27" s="20">
        <v>66984.06999999999</v>
      </c>
      <c r="K27" s="20">
        <v>77062.08</v>
      </c>
      <c r="L27" s="20">
        <v>85449.48</v>
      </c>
      <c r="M27" s="20">
        <v>77134.32</v>
      </c>
      <c r="N27" s="5">
        <f t="shared" si="0"/>
        <v>901770.3599999999</v>
      </c>
    </row>
    <row r="28" spans="1:14" ht="12.75">
      <c r="A28" t="s">
        <v>94</v>
      </c>
      <c r="B28" s="5">
        <v>8912739.98</v>
      </c>
      <c r="C28" s="5">
        <v>8119466.22</v>
      </c>
      <c r="D28" s="20">
        <v>9686557.44</v>
      </c>
      <c r="E28" s="5">
        <v>8449758.68</v>
      </c>
      <c r="F28" s="20">
        <v>8629533.370000003</v>
      </c>
      <c r="G28" s="20">
        <v>8964584.299999999</v>
      </c>
      <c r="H28" s="5">
        <v>9429095.170000002</v>
      </c>
      <c r="I28" s="20">
        <v>11125324.850000001</v>
      </c>
      <c r="J28" s="20">
        <v>9151264.429999998</v>
      </c>
      <c r="K28" s="20">
        <v>9300623.559999995</v>
      </c>
      <c r="L28" s="20">
        <v>10283290.680000002</v>
      </c>
      <c r="M28" s="20">
        <v>9343973.540000001</v>
      </c>
      <c r="N28" s="5">
        <f t="shared" si="0"/>
        <v>111396212.22000001</v>
      </c>
    </row>
    <row r="29" spans="1:14" ht="12.75">
      <c r="A29" t="s">
        <v>5</v>
      </c>
      <c r="B29" s="5">
        <v>22796.68</v>
      </c>
      <c r="C29" s="5">
        <v>20303.03</v>
      </c>
      <c r="D29" s="20">
        <v>20061.49</v>
      </c>
      <c r="E29" s="5">
        <v>20128.42</v>
      </c>
      <c r="F29" s="20">
        <v>20356.33</v>
      </c>
      <c r="G29" s="20">
        <v>21149.74</v>
      </c>
      <c r="H29" s="5">
        <v>23786.58</v>
      </c>
      <c r="I29" s="20">
        <v>25493.69</v>
      </c>
      <c r="J29" s="20">
        <v>21981.13</v>
      </c>
      <c r="K29" s="20">
        <v>24763.99</v>
      </c>
      <c r="L29" s="20">
        <v>27304.67</v>
      </c>
      <c r="M29" s="20">
        <v>31219.6</v>
      </c>
      <c r="N29" s="5">
        <f t="shared" si="0"/>
        <v>279345.35</v>
      </c>
    </row>
    <row r="30" spans="1:14" ht="12.75">
      <c r="A30" t="s">
        <v>6</v>
      </c>
      <c r="B30" s="5">
        <v>4005.76</v>
      </c>
      <c r="C30" s="5">
        <v>3869.84</v>
      </c>
      <c r="D30" s="20">
        <v>3704.37</v>
      </c>
      <c r="E30" s="5">
        <v>3681.73</v>
      </c>
      <c r="F30" s="20">
        <v>3774.94</v>
      </c>
      <c r="G30" s="20">
        <v>3765.05</v>
      </c>
      <c r="H30" s="5">
        <v>3799.13</v>
      </c>
      <c r="I30" s="20">
        <v>3689.35</v>
      </c>
      <c r="J30" s="20">
        <v>3569.93</v>
      </c>
      <c r="K30" s="20">
        <v>3719.57</v>
      </c>
      <c r="L30" s="20">
        <v>4314.94</v>
      </c>
      <c r="M30" s="20">
        <v>3844.66</v>
      </c>
      <c r="N30" s="5">
        <f t="shared" si="0"/>
        <v>45739.270000000004</v>
      </c>
    </row>
    <row r="31" spans="1:14" ht="12.75">
      <c r="A31" t="s">
        <v>47</v>
      </c>
      <c r="B31" s="5">
        <v>364580.41</v>
      </c>
      <c r="C31" s="5">
        <v>338944.57</v>
      </c>
      <c r="D31" s="20">
        <v>406465.98</v>
      </c>
      <c r="E31" s="5">
        <v>350774.12</v>
      </c>
      <c r="F31" s="20">
        <v>365088.98000000004</v>
      </c>
      <c r="G31" s="20">
        <v>352780.37000000005</v>
      </c>
      <c r="H31" s="5">
        <v>362468.68000000005</v>
      </c>
      <c r="I31" s="20">
        <v>422605.84</v>
      </c>
      <c r="J31" s="20">
        <v>334888.54000000004</v>
      </c>
      <c r="K31" s="20">
        <v>362081.08999999997</v>
      </c>
      <c r="L31" s="20">
        <v>398947.78</v>
      </c>
      <c r="M31" s="20">
        <v>377973.68000000005</v>
      </c>
      <c r="N31" s="5">
        <f t="shared" si="0"/>
        <v>4437600.04</v>
      </c>
    </row>
    <row r="32" spans="1:14" ht="12.75">
      <c r="A32" t="s">
        <v>48</v>
      </c>
      <c r="B32" s="5">
        <v>382666.06</v>
      </c>
      <c r="C32" s="5">
        <v>369835.47</v>
      </c>
      <c r="D32" s="20">
        <v>440751.06</v>
      </c>
      <c r="E32" s="5">
        <v>352117.08</v>
      </c>
      <c r="F32" s="20">
        <v>355928.68</v>
      </c>
      <c r="G32" s="20">
        <v>340028.7</v>
      </c>
      <c r="H32" s="5">
        <v>343871.31999999995</v>
      </c>
      <c r="I32" s="20">
        <v>389822.16</v>
      </c>
      <c r="J32" s="20">
        <v>316534.11</v>
      </c>
      <c r="K32" s="20">
        <v>358186.1</v>
      </c>
      <c r="L32" s="20">
        <v>403226.73</v>
      </c>
      <c r="M32" s="20">
        <v>377949.62</v>
      </c>
      <c r="N32" s="5">
        <f t="shared" si="0"/>
        <v>4430917.09</v>
      </c>
    </row>
    <row r="33" spans="1:14" ht="12.75">
      <c r="A33" t="s">
        <v>7</v>
      </c>
      <c r="B33" s="5">
        <v>231143.12</v>
      </c>
      <c r="C33" s="5">
        <v>223866.85</v>
      </c>
      <c r="D33" s="20">
        <v>251013.39</v>
      </c>
      <c r="E33" s="5">
        <v>216786.98</v>
      </c>
      <c r="F33" s="20">
        <v>247003.19</v>
      </c>
      <c r="G33" s="20">
        <v>217039.19</v>
      </c>
      <c r="H33" s="5">
        <v>236442.03</v>
      </c>
      <c r="I33" s="20">
        <v>263530.70999999996</v>
      </c>
      <c r="J33" s="20">
        <v>219473.97</v>
      </c>
      <c r="K33" s="20">
        <v>240014.83000000002</v>
      </c>
      <c r="L33" s="20">
        <v>285434.19</v>
      </c>
      <c r="M33" s="20">
        <v>252926.23</v>
      </c>
      <c r="N33" s="5">
        <f t="shared" si="0"/>
        <v>2884674.68</v>
      </c>
    </row>
    <row r="34" spans="1:14" ht="12.75">
      <c r="A34" t="s">
        <v>8</v>
      </c>
      <c r="B34" s="5">
        <v>31184.05</v>
      </c>
      <c r="C34" s="5">
        <v>34871.13</v>
      </c>
      <c r="D34" s="20">
        <v>37334.39</v>
      </c>
      <c r="E34" s="5">
        <v>25902.58</v>
      </c>
      <c r="F34" s="20">
        <v>23728.15</v>
      </c>
      <c r="G34" s="20">
        <v>21542.14</v>
      </c>
      <c r="H34" s="5">
        <v>16994.41</v>
      </c>
      <c r="I34" s="20">
        <v>16355.16</v>
      </c>
      <c r="J34" s="20">
        <v>15954.91</v>
      </c>
      <c r="K34" s="20">
        <v>18546.760000000002</v>
      </c>
      <c r="L34" s="20">
        <v>24005.61</v>
      </c>
      <c r="M34" s="20">
        <v>24419.6</v>
      </c>
      <c r="N34" s="5">
        <f t="shared" si="0"/>
        <v>290838.89</v>
      </c>
    </row>
    <row r="35" spans="1:14" ht="12.75">
      <c r="A35" t="s">
        <v>9</v>
      </c>
      <c r="B35" s="5">
        <v>45097.19</v>
      </c>
      <c r="C35" s="5">
        <v>38698.78</v>
      </c>
      <c r="D35" s="20">
        <v>54476.97</v>
      </c>
      <c r="E35" s="5">
        <v>42395.59</v>
      </c>
      <c r="F35" s="20">
        <v>47352.77</v>
      </c>
      <c r="G35" s="20">
        <v>45459.95</v>
      </c>
      <c r="H35" s="5">
        <v>40405.42</v>
      </c>
      <c r="I35" s="20">
        <v>49172.07</v>
      </c>
      <c r="J35" s="20">
        <v>41194.619999999995</v>
      </c>
      <c r="K35" s="20">
        <v>46016.630000000005</v>
      </c>
      <c r="L35" s="20">
        <v>52247.619999999995</v>
      </c>
      <c r="M35" s="20">
        <v>43277.14</v>
      </c>
      <c r="N35" s="5">
        <f t="shared" si="0"/>
        <v>545794.75</v>
      </c>
    </row>
    <row r="36" spans="1:14" ht="12.75">
      <c r="A36" t="s">
        <v>10</v>
      </c>
      <c r="B36" s="5">
        <v>5665.38</v>
      </c>
      <c r="C36" s="5">
        <v>5266.34</v>
      </c>
      <c r="D36" s="20">
        <v>5325.51</v>
      </c>
      <c r="E36" s="5">
        <v>5406.66</v>
      </c>
      <c r="F36" s="20">
        <v>4959.2</v>
      </c>
      <c r="G36" s="20">
        <v>4716.879999999999</v>
      </c>
      <c r="H36" s="5">
        <v>5100.460000000001</v>
      </c>
      <c r="I36" s="20">
        <v>5098.73</v>
      </c>
      <c r="J36" s="20">
        <v>4933.41</v>
      </c>
      <c r="K36" s="20">
        <v>5305.7</v>
      </c>
      <c r="L36" s="20">
        <v>6632.76</v>
      </c>
      <c r="M36" s="20">
        <v>5437.46</v>
      </c>
      <c r="N36" s="5">
        <f t="shared" si="0"/>
        <v>63848.490000000005</v>
      </c>
    </row>
    <row r="37" spans="1:14" ht="12.75">
      <c r="A37" t="s">
        <v>11</v>
      </c>
      <c r="B37" s="5">
        <v>2814.28</v>
      </c>
      <c r="C37" s="5">
        <v>3009.87</v>
      </c>
      <c r="D37" s="20">
        <v>3354.43</v>
      </c>
      <c r="E37" s="5">
        <v>2613.42</v>
      </c>
      <c r="F37" s="20">
        <v>2729.63</v>
      </c>
      <c r="G37" s="20">
        <v>2265.35</v>
      </c>
      <c r="H37" s="5">
        <v>2299.01</v>
      </c>
      <c r="I37" s="20">
        <v>2632.92</v>
      </c>
      <c r="J37" s="20">
        <v>2642.49</v>
      </c>
      <c r="K37" s="20">
        <v>2410.33</v>
      </c>
      <c r="L37" s="20">
        <v>3311.32</v>
      </c>
      <c r="M37" s="20">
        <v>2608.71</v>
      </c>
      <c r="N37" s="5">
        <f t="shared" si="0"/>
        <v>32691.759999999995</v>
      </c>
    </row>
    <row r="38" spans="1:14" ht="12.75">
      <c r="A38" t="s">
        <v>49</v>
      </c>
      <c r="B38" s="5">
        <v>24739.91</v>
      </c>
      <c r="C38" s="5">
        <v>29990.64</v>
      </c>
      <c r="D38" s="20">
        <v>35624.73</v>
      </c>
      <c r="E38" s="5">
        <v>25100.13</v>
      </c>
      <c r="F38" s="20">
        <v>20226.67</v>
      </c>
      <c r="G38" s="20">
        <v>17889.75</v>
      </c>
      <c r="H38" s="5">
        <v>15247.89</v>
      </c>
      <c r="I38" s="20">
        <v>19554</v>
      </c>
      <c r="J38" s="20">
        <v>15335.9</v>
      </c>
      <c r="K38" s="20">
        <v>19356.37</v>
      </c>
      <c r="L38" s="20">
        <v>24100.64</v>
      </c>
      <c r="M38" s="20">
        <v>23274.260000000002</v>
      </c>
      <c r="N38" s="5">
        <f t="shared" si="0"/>
        <v>270440.89</v>
      </c>
    </row>
    <row r="39" spans="1:14" ht="12.75">
      <c r="A39" t="s">
        <v>12</v>
      </c>
      <c r="B39" s="5">
        <v>6962.14</v>
      </c>
      <c r="C39" s="5">
        <v>7408.06</v>
      </c>
      <c r="D39" s="20">
        <v>12365.91</v>
      </c>
      <c r="E39" s="5">
        <v>8879.52</v>
      </c>
      <c r="F39" s="20">
        <v>9612.9</v>
      </c>
      <c r="G39" s="20">
        <v>10257.6</v>
      </c>
      <c r="H39" s="5">
        <v>8672</v>
      </c>
      <c r="I39" s="20">
        <v>9118.28</v>
      </c>
      <c r="J39" s="20">
        <v>9534.37</v>
      </c>
      <c r="K39" s="20">
        <v>7808.44</v>
      </c>
      <c r="L39" s="20">
        <v>9773.210000000001</v>
      </c>
      <c r="M39" s="20">
        <v>9441.95</v>
      </c>
      <c r="N39" s="5">
        <f t="shared" si="0"/>
        <v>109834.38</v>
      </c>
    </row>
    <row r="40" spans="1:14" ht="12.75">
      <c r="A40" t="s">
        <v>13</v>
      </c>
      <c r="B40" s="5">
        <v>22674.21</v>
      </c>
      <c r="C40" s="5">
        <v>20578.05</v>
      </c>
      <c r="D40" s="20">
        <v>22745.03</v>
      </c>
      <c r="E40" s="5">
        <v>20757.91</v>
      </c>
      <c r="F40" s="20">
        <v>19726.95</v>
      </c>
      <c r="G40" s="20">
        <v>21261.629999999997</v>
      </c>
      <c r="H40" s="5">
        <v>23234.89</v>
      </c>
      <c r="I40" s="20">
        <v>26336.620000000003</v>
      </c>
      <c r="J40" s="20">
        <v>22759.71</v>
      </c>
      <c r="K40" s="20">
        <v>24851.29</v>
      </c>
      <c r="L40" s="20">
        <v>25828.870000000003</v>
      </c>
      <c r="M40" s="20">
        <v>24715.98</v>
      </c>
      <c r="N40" s="5">
        <f t="shared" si="0"/>
        <v>275471.13999999996</v>
      </c>
    </row>
    <row r="41" spans="1:14" ht="12.75">
      <c r="A41" t="s">
        <v>14</v>
      </c>
      <c r="B41" s="5">
        <v>41831.42</v>
      </c>
      <c r="C41" s="5">
        <v>39545.72</v>
      </c>
      <c r="D41" s="20">
        <v>36258.25</v>
      </c>
      <c r="E41" s="5">
        <v>36980.94</v>
      </c>
      <c r="F41" s="20">
        <v>38267.76</v>
      </c>
      <c r="G41" s="20">
        <v>39532.49</v>
      </c>
      <c r="H41" s="5">
        <v>40908.270000000004</v>
      </c>
      <c r="I41" s="20">
        <v>47115.63</v>
      </c>
      <c r="J41" s="20">
        <v>50603.46</v>
      </c>
      <c r="K41" s="20">
        <v>46187.33</v>
      </c>
      <c r="L41" s="20">
        <v>55664.5</v>
      </c>
      <c r="M41" s="20">
        <v>44491.37</v>
      </c>
      <c r="N41" s="5">
        <f t="shared" si="0"/>
        <v>517387.1400000001</v>
      </c>
    </row>
    <row r="42" spans="1:14" ht="12.75">
      <c r="A42" t="s">
        <v>50</v>
      </c>
      <c r="B42" s="5">
        <v>33080.92</v>
      </c>
      <c r="C42" s="5">
        <v>29625.92</v>
      </c>
      <c r="D42" s="20">
        <v>34073.78</v>
      </c>
      <c r="E42" s="5">
        <v>30262.51</v>
      </c>
      <c r="F42" s="20">
        <v>31647.32</v>
      </c>
      <c r="G42" s="20">
        <v>32456.68</v>
      </c>
      <c r="H42" s="5">
        <v>34330.94</v>
      </c>
      <c r="I42" s="20">
        <v>38402.85</v>
      </c>
      <c r="J42" s="20">
        <v>32117.64</v>
      </c>
      <c r="K42" s="20">
        <v>34166.81</v>
      </c>
      <c r="L42" s="20">
        <v>37238.67</v>
      </c>
      <c r="M42" s="20">
        <v>34562.62</v>
      </c>
      <c r="N42" s="5">
        <f t="shared" si="0"/>
        <v>401966.66</v>
      </c>
    </row>
    <row r="43" spans="1:14" ht="12.75">
      <c r="A43" t="s">
        <v>15</v>
      </c>
      <c r="B43" s="5">
        <v>89022.1</v>
      </c>
      <c r="C43" s="5">
        <v>82549.36</v>
      </c>
      <c r="D43" s="20">
        <v>89891.11</v>
      </c>
      <c r="E43" s="5">
        <v>77614.14</v>
      </c>
      <c r="F43" s="20">
        <v>83877.48999999999</v>
      </c>
      <c r="G43" s="20">
        <v>88280.34</v>
      </c>
      <c r="H43" s="5">
        <v>93891.59</v>
      </c>
      <c r="I43" s="20">
        <v>106846.97</v>
      </c>
      <c r="J43" s="20">
        <v>96682</v>
      </c>
      <c r="K43" s="20">
        <v>102539.86</v>
      </c>
      <c r="L43" s="20">
        <v>116205.85</v>
      </c>
      <c r="M43" s="20">
        <v>95904.31</v>
      </c>
      <c r="N43" s="5">
        <f t="shared" si="0"/>
        <v>1123305.1199999999</v>
      </c>
    </row>
    <row r="44" spans="1:14" ht="12.75">
      <c r="A44" t="s">
        <v>51</v>
      </c>
      <c r="B44" s="5">
        <v>2832665.94</v>
      </c>
      <c r="C44" s="5">
        <v>2602235.75</v>
      </c>
      <c r="D44" s="20">
        <v>3144446.64</v>
      </c>
      <c r="E44" s="5">
        <v>2823037.01</v>
      </c>
      <c r="F44" s="20">
        <v>2807432.33</v>
      </c>
      <c r="G44" s="20">
        <v>2895303.2100000004</v>
      </c>
      <c r="H44" s="5">
        <v>2891285.9400000004</v>
      </c>
      <c r="I44" s="20">
        <v>3408658.1500000004</v>
      </c>
      <c r="J44" s="20">
        <v>2848342.32</v>
      </c>
      <c r="K44" s="20">
        <v>2931962.25</v>
      </c>
      <c r="L44" s="20">
        <v>3278998.32</v>
      </c>
      <c r="M44" s="20">
        <v>3008969.89</v>
      </c>
      <c r="N44" s="5">
        <f t="shared" si="0"/>
        <v>35473337.75</v>
      </c>
    </row>
    <row r="45" spans="1:14" ht="12.75">
      <c r="A45" t="s">
        <v>16</v>
      </c>
      <c r="B45" s="5">
        <v>7039.85</v>
      </c>
      <c r="C45" s="5">
        <v>7859.53</v>
      </c>
      <c r="D45" s="20">
        <v>7790.39</v>
      </c>
      <c r="E45" s="5">
        <v>6786.08</v>
      </c>
      <c r="F45" s="20">
        <v>6990.560000000001</v>
      </c>
      <c r="G45" s="20">
        <v>6357.780000000001</v>
      </c>
      <c r="H45" s="5">
        <v>6487.07</v>
      </c>
      <c r="I45" s="20">
        <v>7138.6900000000005</v>
      </c>
      <c r="J45" s="20">
        <v>6237.669999999999</v>
      </c>
      <c r="K45" s="20">
        <v>6995.84</v>
      </c>
      <c r="L45" s="20">
        <v>7845.799999999999</v>
      </c>
      <c r="M45" s="20">
        <v>6707.389999999999</v>
      </c>
      <c r="N45" s="5">
        <f t="shared" si="0"/>
        <v>84236.65000000001</v>
      </c>
    </row>
    <row r="46" spans="1:14" ht="12.75">
      <c r="A46" t="s">
        <v>52</v>
      </c>
      <c r="B46" s="5">
        <v>262066.33</v>
      </c>
      <c r="C46" s="5">
        <v>252262.23</v>
      </c>
      <c r="D46" s="20">
        <v>264715.23</v>
      </c>
      <c r="E46" s="5">
        <v>244944.24</v>
      </c>
      <c r="F46" s="20">
        <v>261131.14000000004</v>
      </c>
      <c r="G46" s="20">
        <v>269482.50999999995</v>
      </c>
      <c r="H46" s="5">
        <v>289642.63</v>
      </c>
      <c r="I46" s="20">
        <v>363902.26000000007</v>
      </c>
      <c r="J46" s="20">
        <v>285037.55999999994</v>
      </c>
      <c r="K46" s="20">
        <v>303820.14999999997</v>
      </c>
      <c r="L46" s="20">
        <v>336960.81999999995</v>
      </c>
      <c r="M46" s="20">
        <v>289367.8300000001</v>
      </c>
      <c r="N46" s="5">
        <f t="shared" si="0"/>
        <v>3423332.93</v>
      </c>
    </row>
    <row r="47" spans="1:14" ht="12.75">
      <c r="A47" t="s">
        <v>17</v>
      </c>
      <c r="B47" s="5">
        <v>59267.49</v>
      </c>
      <c r="C47" s="5">
        <v>54665.95</v>
      </c>
      <c r="D47" s="20">
        <v>67565.71</v>
      </c>
      <c r="E47" s="5">
        <v>54886.5</v>
      </c>
      <c r="F47" s="20">
        <v>56737.59</v>
      </c>
      <c r="G47" s="20">
        <v>54957.030000000006</v>
      </c>
      <c r="H47" s="5">
        <v>53607.13</v>
      </c>
      <c r="I47" s="20">
        <v>62669.73999999999</v>
      </c>
      <c r="J47" s="20">
        <v>59539.310000000005</v>
      </c>
      <c r="K47" s="20">
        <v>58129.729999999996</v>
      </c>
      <c r="L47" s="20">
        <v>63367.43</v>
      </c>
      <c r="M47" s="20">
        <v>56322.700000000004</v>
      </c>
      <c r="N47" s="5">
        <f t="shared" si="0"/>
        <v>701716.31</v>
      </c>
    </row>
    <row r="48" spans="1:14" ht="12.75">
      <c r="A48" t="s">
        <v>18</v>
      </c>
      <c r="B48" s="5">
        <v>19015.27</v>
      </c>
      <c r="C48" s="5">
        <v>18650.23</v>
      </c>
      <c r="D48" s="20">
        <v>21370.24</v>
      </c>
      <c r="E48" s="5">
        <v>15236.48</v>
      </c>
      <c r="F48" s="20">
        <v>24691.39</v>
      </c>
      <c r="G48" s="20">
        <v>14968.06</v>
      </c>
      <c r="H48" s="5">
        <v>15367.99</v>
      </c>
      <c r="I48" s="20">
        <v>18588.67</v>
      </c>
      <c r="J48" s="20">
        <v>15918.41</v>
      </c>
      <c r="K48" s="20">
        <v>12258.33</v>
      </c>
      <c r="L48" s="20">
        <v>15052.19</v>
      </c>
      <c r="M48" s="20">
        <v>18394.83</v>
      </c>
      <c r="N48" s="5">
        <f t="shared" si="0"/>
        <v>209512.09000000003</v>
      </c>
    </row>
    <row r="49" spans="1:14" ht="12.75">
      <c r="A49" t="s">
        <v>19</v>
      </c>
      <c r="B49" s="5">
        <v>2429.82</v>
      </c>
      <c r="C49" s="5">
        <v>2239.42</v>
      </c>
      <c r="D49" s="20">
        <v>2341.05</v>
      </c>
      <c r="E49" s="5">
        <v>2220.04</v>
      </c>
      <c r="F49" s="20">
        <v>2158.21</v>
      </c>
      <c r="G49" s="20">
        <v>1974.22</v>
      </c>
      <c r="H49" s="5">
        <v>2046.94</v>
      </c>
      <c r="I49" s="20">
        <v>2625.9</v>
      </c>
      <c r="J49" s="20">
        <v>1809.38</v>
      </c>
      <c r="K49" s="20">
        <v>2249.77</v>
      </c>
      <c r="L49" s="20">
        <v>2224.36</v>
      </c>
      <c r="M49" s="20">
        <v>2210.73</v>
      </c>
      <c r="N49" s="5">
        <f t="shared" si="0"/>
        <v>26529.840000000004</v>
      </c>
    </row>
    <row r="50" spans="1:14" ht="12.75">
      <c r="A50" t="s">
        <v>53</v>
      </c>
      <c r="B50" s="5">
        <v>694951.81</v>
      </c>
      <c r="C50" s="5">
        <v>614705.06</v>
      </c>
      <c r="D50" s="20">
        <v>755397.55</v>
      </c>
      <c r="E50" s="5">
        <v>651861.47</v>
      </c>
      <c r="F50" s="20">
        <v>693150.7100000001</v>
      </c>
      <c r="G50" s="20">
        <v>724056.8099999999</v>
      </c>
      <c r="H50" s="5">
        <v>732381.76</v>
      </c>
      <c r="I50" s="20">
        <v>822634.3599999999</v>
      </c>
      <c r="J50" s="20">
        <v>682705.63</v>
      </c>
      <c r="K50" s="20">
        <v>741299.0899999999</v>
      </c>
      <c r="L50" s="20">
        <v>815908.9499999998</v>
      </c>
      <c r="M50" s="20">
        <v>754351.2300000001</v>
      </c>
      <c r="N50" s="5">
        <f t="shared" si="0"/>
        <v>8683404.43</v>
      </c>
    </row>
    <row r="51" spans="1:14" ht="12.75">
      <c r="A51" t="s">
        <v>54</v>
      </c>
      <c r="B51" s="5">
        <v>2013153.83</v>
      </c>
      <c r="C51" s="5">
        <v>1834576.11</v>
      </c>
      <c r="D51" s="20">
        <v>2098440.59</v>
      </c>
      <c r="E51" s="5">
        <v>1820642.11</v>
      </c>
      <c r="F51" s="20">
        <v>1936136.2599999995</v>
      </c>
      <c r="G51" s="20">
        <v>2104387.2</v>
      </c>
      <c r="H51" s="5">
        <v>2279242.21</v>
      </c>
      <c r="I51" s="20">
        <v>2637866.52</v>
      </c>
      <c r="J51" s="20">
        <v>2404157.4699999997</v>
      </c>
      <c r="K51" s="20">
        <v>2574692.4</v>
      </c>
      <c r="L51" s="20">
        <v>2870397.6399999997</v>
      </c>
      <c r="M51" s="20">
        <v>2346598.86</v>
      </c>
      <c r="N51" s="5">
        <f t="shared" si="0"/>
        <v>26920291.2</v>
      </c>
    </row>
    <row r="52" spans="1:14" ht="12.75">
      <c r="A52" t="s">
        <v>55</v>
      </c>
      <c r="B52" s="5">
        <v>840869.25</v>
      </c>
      <c r="C52" s="5">
        <v>734195.17</v>
      </c>
      <c r="D52" s="20">
        <v>950702.88</v>
      </c>
      <c r="E52" s="5">
        <v>819502.28</v>
      </c>
      <c r="F52" s="20">
        <v>854976.78</v>
      </c>
      <c r="G52" s="20">
        <v>857557.06</v>
      </c>
      <c r="H52" s="5">
        <v>833194.85</v>
      </c>
      <c r="I52" s="20">
        <v>953807.93</v>
      </c>
      <c r="J52" s="20">
        <v>790204.8</v>
      </c>
      <c r="K52" s="20">
        <v>866079.54</v>
      </c>
      <c r="L52" s="20">
        <v>899896.14</v>
      </c>
      <c r="M52" s="20">
        <v>847537.15</v>
      </c>
      <c r="N52" s="5">
        <f t="shared" si="0"/>
        <v>10248523.83</v>
      </c>
    </row>
    <row r="53" spans="1:14" ht="12.75">
      <c r="A53" t="s">
        <v>20</v>
      </c>
      <c r="B53" s="5">
        <v>30387.62</v>
      </c>
      <c r="C53" s="5">
        <v>28987.4</v>
      </c>
      <c r="D53" s="20">
        <v>30217.03</v>
      </c>
      <c r="E53" s="5">
        <v>27630.27</v>
      </c>
      <c r="F53" s="20">
        <v>28560.03</v>
      </c>
      <c r="G53" s="20">
        <v>29453.05</v>
      </c>
      <c r="H53" s="5">
        <v>29317.24</v>
      </c>
      <c r="I53" s="20">
        <v>32465.18</v>
      </c>
      <c r="J53" s="20">
        <v>28044.26</v>
      </c>
      <c r="K53" s="20">
        <v>31387.8</v>
      </c>
      <c r="L53" s="20">
        <v>33864.75</v>
      </c>
      <c r="M53" s="20">
        <v>30687.6</v>
      </c>
      <c r="N53" s="5">
        <f t="shared" si="0"/>
        <v>361002.2299999999</v>
      </c>
    </row>
    <row r="54" spans="1:14" ht="12.75">
      <c r="A54" t="s">
        <v>21</v>
      </c>
      <c r="B54" s="5">
        <v>1622.3</v>
      </c>
      <c r="C54" s="5">
        <v>1604.69</v>
      </c>
      <c r="D54" s="20">
        <v>1583.14</v>
      </c>
      <c r="E54" s="5">
        <v>1471.87</v>
      </c>
      <c r="F54" s="20">
        <v>1507.81</v>
      </c>
      <c r="G54" s="20">
        <v>1646.09</v>
      </c>
      <c r="H54" s="5">
        <v>1546.01</v>
      </c>
      <c r="I54" s="20">
        <v>1581.76</v>
      </c>
      <c r="J54" s="20">
        <v>1425.47</v>
      </c>
      <c r="K54" s="20">
        <v>1547.28</v>
      </c>
      <c r="L54" s="20">
        <v>1590.58</v>
      </c>
      <c r="M54" s="20">
        <v>1497.58</v>
      </c>
      <c r="N54" s="5">
        <f t="shared" si="0"/>
        <v>18624.58</v>
      </c>
    </row>
    <row r="55" spans="1:14" ht="12.75">
      <c r="A55" t="s">
        <v>22</v>
      </c>
      <c r="B55" s="5">
        <v>9252.92</v>
      </c>
      <c r="C55" s="5">
        <v>9391.54</v>
      </c>
      <c r="D55" s="20">
        <v>10972.37</v>
      </c>
      <c r="E55" s="5">
        <v>10161.81</v>
      </c>
      <c r="F55" s="20">
        <v>8943.91</v>
      </c>
      <c r="G55" s="20">
        <v>9006.26</v>
      </c>
      <c r="H55" s="5">
        <v>8835.61</v>
      </c>
      <c r="I55" s="20">
        <v>9760.73</v>
      </c>
      <c r="J55" s="20">
        <v>7533.01</v>
      </c>
      <c r="K55" s="20">
        <v>8440.1</v>
      </c>
      <c r="L55" s="20">
        <v>9382.39</v>
      </c>
      <c r="M55" s="20">
        <v>8736.36</v>
      </c>
      <c r="N55" s="5">
        <f t="shared" si="0"/>
        <v>110417.01000000001</v>
      </c>
    </row>
    <row r="56" spans="1:14" ht="12.75">
      <c r="A56" t="s">
        <v>56</v>
      </c>
      <c r="B56" s="5">
        <v>443477.05</v>
      </c>
      <c r="C56" s="5">
        <v>419016.21</v>
      </c>
      <c r="D56" s="20">
        <v>465918.35</v>
      </c>
      <c r="E56" s="5">
        <v>403571.45</v>
      </c>
      <c r="F56" s="20">
        <v>410123.89999999997</v>
      </c>
      <c r="G56" s="20">
        <v>441519.14</v>
      </c>
      <c r="H56" s="5">
        <v>454685.00000000006</v>
      </c>
      <c r="I56" s="20">
        <v>532750.23</v>
      </c>
      <c r="J56" s="20">
        <v>466690.61</v>
      </c>
      <c r="K56" s="20">
        <v>492695.1</v>
      </c>
      <c r="L56" s="20">
        <v>551121.5</v>
      </c>
      <c r="M56" s="20">
        <v>485265.38</v>
      </c>
      <c r="N56" s="5">
        <f t="shared" si="0"/>
        <v>5566833.92</v>
      </c>
    </row>
    <row r="57" spans="1:14" ht="12.75">
      <c r="A57" t="s">
        <v>23</v>
      </c>
      <c r="B57" s="5">
        <v>343840.15</v>
      </c>
      <c r="C57" s="5">
        <v>314932.74</v>
      </c>
      <c r="D57" s="20">
        <v>374734.39</v>
      </c>
      <c r="E57" s="5">
        <v>322207.68</v>
      </c>
      <c r="F57" s="20">
        <v>336902.64</v>
      </c>
      <c r="G57" s="20">
        <v>342529.11000000004</v>
      </c>
      <c r="H57" s="5">
        <v>343776</v>
      </c>
      <c r="I57" s="20">
        <v>400985.48</v>
      </c>
      <c r="J57" s="20">
        <v>332522.92</v>
      </c>
      <c r="K57" s="20">
        <v>368356.38</v>
      </c>
      <c r="L57" s="20">
        <v>400616.2</v>
      </c>
      <c r="M57" s="20">
        <v>361601.71</v>
      </c>
      <c r="N57" s="5">
        <f t="shared" si="0"/>
        <v>4243005.4</v>
      </c>
    </row>
    <row r="58" spans="1:14" ht="12.75">
      <c r="A58" t="s">
        <v>24</v>
      </c>
      <c r="B58" s="5">
        <v>159884.13</v>
      </c>
      <c r="C58" s="5">
        <v>150031.76</v>
      </c>
      <c r="D58" s="20">
        <v>166529.57</v>
      </c>
      <c r="E58" s="5">
        <v>145990.1</v>
      </c>
      <c r="F58" s="20">
        <v>147031.24000000002</v>
      </c>
      <c r="G58" s="20">
        <v>159562.3</v>
      </c>
      <c r="H58" s="5">
        <v>173066.81</v>
      </c>
      <c r="I58" s="20">
        <v>195465.91</v>
      </c>
      <c r="J58" s="20">
        <v>163990.95000000004</v>
      </c>
      <c r="K58" s="20">
        <v>176290.77000000005</v>
      </c>
      <c r="L58" s="20">
        <v>190145.61</v>
      </c>
      <c r="M58" s="20">
        <v>170472.3</v>
      </c>
      <c r="N58" s="5">
        <f t="shared" si="0"/>
        <v>1998461.45</v>
      </c>
    </row>
    <row r="59" spans="1:14" ht="12.75">
      <c r="A59" t="s">
        <v>57</v>
      </c>
      <c r="B59" s="5">
        <v>587022.76</v>
      </c>
      <c r="C59" s="5">
        <v>570379.78</v>
      </c>
      <c r="D59" s="20">
        <v>663967.04</v>
      </c>
      <c r="E59" s="5">
        <v>544588.59</v>
      </c>
      <c r="F59" s="20">
        <v>451332.34</v>
      </c>
      <c r="G59" s="20">
        <v>523211.1400000001</v>
      </c>
      <c r="H59" s="5">
        <v>584043.0599999999</v>
      </c>
      <c r="I59" s="20">
        <v>670820.33</v>
      </c>
      <c r="J59" s="20">
        <v>653028.5900000001</v>
      </c>
      <c r="K59" s="20">
        <v>694208.21</v>
      </c>
      <c r="L59" s="20">
        <v>784353.26</v>
      </c>
      <c r="M59" s="20">
        <v>647588.3800000001</v>
      </c>
      <c r="N59" s="5">
        <f t="shared" si="0"/>
        <v>7374543.4799999995</v>
      </c>
    </row>
    <row r="60" spans="1:14" ht="12.75">
      <c r="A60" t="s">
        <v>58</v>
      </c>
      <c r="B60" s="5">
        <v>90270.62</v>
      </c>
      <c r="C60" s="5">
        <v>87474.87</v>
      </c>
      <c r="D60" s="20">
        <v>99098.25</v>
      </c>
      <c r="E60" s="5">
        <v>80106.76</v>
      </c>
      <c r="F60" s="20">
        <v>82598.86</v>
      </c>
      <c r="G60" s="20">
        <v>79830.39</v>
      </c>
      <c r="H60" s="5">
        <v>73555.87</v>
      </c>
      <c r="I60" s="20">
        <v>85899.52000000002</v>
      </c>
      <c r="J60" s="20">
        <v>72207.15</v>
      </c>
      <c r="K60" s="20">
        <v>81342</v>
      </c>
      <c r="L60" s="20">
        <v>104028.85</v>
      </c>
      <c r="M60" s="20">
        <v>92637.67</v>
      </c>
      <c r="N60" s="5">
        <f t="shared" si="0"/>
        <v>1029050.81</v>
      </c>
    </row>
    <row r="61" spans="1:14" ht="12.75">
      <c r="A61" t="s">
        <v>59</v>
      </c>
      <c r="B61" s="5">
        <v>663898.84</v>
      </c>
      <c r="C61" s="5">
        <v>697346.95</v>
      </c>
      <c r="D61" s="20">
        <v>859185.86</v>
      </c>
      <c r="E61" s="5">
        <v>615427.54</v>
      </c>
      <c r="F61" s="20">
        <v>570636.83</v>
      </c>
      <c r="G61" s="20">
        <v>542721.47</v>
      </c>
      <c r="H61" s="5">
        <v>505827.11</v>
      </c>
      <c r="I61" s="20">
        <v>578310.6499999999</v>
      </c>
      <c r="J61" s="20">
        <v>461005.74999999994</v>
      </c>
      <c r="K61" s="20">
        <v>529503.4</v>
      </c>
      <c r="L61" s="20">
        <v>630795.9199999999</v>
      </c>
      <c r="M61" s="20">
        <v>636029.7200000001</v>
      </c>
      <c r="N61" s="5">
        <f t="shared" si="0"/>
        <v>7290690.04</v>
      </c>
    </row>
    <row r="62" spans="1:14" ht="12.75">
      <c r="A62" t="s">
        <v>25</v>
      </c>
      <c r="B62" s="5">
        <v>26208.7</v>
      </c>
      <c r="C62" s="5">
        <v>24002.25</v>
      </c>
      <c r="D62" s="20">
        <v>28306.14</v>
      </c>
      <c r="E62" s="5">
        <v>24248.07</v>
      </c>
      <c r="F62" s="20">
        <v>24740.37</v>
      </c>
      <c r="G62" s="20">
        <v>26334.35</v>
      </c>
      <c r="H62" s="5">
        <v>27621.86</v>
      </c>
      <c r="I62" s="20">
        <v>31817.3</v>
      </c>
      <c r="J62" s="20">
        <v>28194.41</v>
      </c>
      <c r="K62" s="20">
        <v>32222.15</v>
      </c>
      <c r="L62" s="20">
        <v>33321.02</v>
      </c>
      <c r="M62" s="20">
        <v>29021.01</v>
      </c>
      <c r="N62" s="5">
        <f t="shared" si="0"/>
        <v>336037.63</v>
      </c>
    </row>
    <row r="63" spans="1:14" ht="12.75">
      <c r="A63" t="s">
        <v>60</v>
      </c>
      <c r="B63" s="5">
        <v>5196642.88</v>
      </c>
      <c r="C63" s="5">
        <v>4999727.09</v>
      </c>
      <c r="D63" s="20">
        <v>6136431.81</v>
      </c>
      <c r="E63" s="5">
        <v>5120534.2</v>
      </c>
      <c r="F63" s="20">
        <v>5347847.920000001</v>
      </c>
      <c r="G63" s="20">
        <v>5414629.07</v>
      </c>
      <c r="H63" s="5">
        <v>5523604.870000001</v>
      </c>
      <c r="I63" s="20">
        <v>6356439.78</v>
      </c>
      <c r="J63" s="20">
        <v>5360310.06</v>
      </c>
      <c r="K63" s="20">
        <v>5418524.41</v>
      </c>
      <c r="L63" s="20">
        <v>6635329.910000001</v>
      </c>
      <c r="M63" s="20">
        <v>5591481.330000001</v>
      </c>
      <c r="N63" s="5">
        <f t="shared" si="0"/>
        <v>67101503.330000006</v>
      </c>
    </row>
    <row r="64" spans="1:14" ht="12.75">
      <c r="A64" t="s">
        <v>61</v>
      </c>
      <c r="B64" s="5">
        <v>589656.4</v>
      </c>
      <c r="C64" s="5">
        <v>566562.15</v>
      </c>
      <c r="D64" s="20">
        <v>686781.14</v>
      </c>
      <c r="E64" s="5">
        <v>559902.4</v>
      </c>
      <c r="F64" s="20">
        <v>545815.4199999999</v>
      </c>
      <c r="G64" s="20">
        <v>589124.03</v>
      </c>
      <c r="H64" s="5">
        <v>594637.99</v>
      </c>
      <c r="I64" s="20">
        <v>714402.28</v>
      </c>
      <c r="J64" s="20">
        <v>619463.01</v>
      </c>
      <c r="K64" s="20">
        <v>648531.88</v>
      </c>
      <c r="L64" s="20">
        <v>770502.73</v>
      </c>
      <c r="M64" s="20">
        <v>661566.61</v>
      </c>
      <c r="N64" s="5">
        <f t="shared" si="0"/>
        <v>7546946.04</v>
      </c>
    </row>
    <row r="65" spans="1:14" ht="12.75">
      <c r="A65" t="s">
        <v>62</v>
      </c>
      <c r="B65" s="5">
        <v>4698964.12</v>
      </c>
      <c r="C65" s="5">
        <v>4110530.03</v>
      </c>
      <c r="D65" s="20">
        <v>4926635.61</v>
      </c>
      <c r="E65" s="5">
        <v>4154902.87</v>
      </c>
      <c r="F65" s="20">
        <v>4670283.350000001</v>
      </c>
      <c r="G65" s="20">
        <v>4782906.790000001</v>
      </c>
      <c r="H65" s="5">
        <v>5062202.03</v>
      </c>
      <c r="I65" s="20">
        <v>6014261.230000003</v>
      </c>
      <c r="J65" s="20">
        <v>5006272.069999999</v>
      </c>
      <c r="K65" s="20">
        <v>5228512.090000001</v>
      </c>
      <c r="L65" s="20">
        <v>5707674.05</v>
      </c>
      <c r="M65" s="20">
        <v>5014103.18</v>
      </c>
      <c r="N65" s="5">
        <f t="shared" si="0"/>
        <v>59377247.42000001</v>
      </c>
    </row>
    <row r="66" spans="1:14" ht="12.75">
      <c r="A66" t="s">
        <v>26</v>
      </c>
      <c r="B66" s="5">
        <v>204157.29</v>
      </c>
      <c r="C66" s="5">
        <v>182353.39</v>
      </c>
      <c r="D66" s="20">
        <v>215668.44</v>
      </c>
      <c r="E66" s="5">
        <v>194673.25</v>
      </c>
      <c r="F66" s="20">
        <v>203885.57</v>
      </c>
      <c r="G66" s="20">
        <v>204314.31999999998</v>
      </c>
      <c r="H66" s="5">
        <v>220865.03999999998</v>
      </c>
      <c r="I66" s="20">
        <v>256827.3</v>
      </c>
      <c r="J66" s="20">
        <v>207851.51999999996</v>
      </c>
      <c r="K66" s="20">
        <v>218855.77999999997</v>
      </c>
      <c r="L66" s="20">
        <v>240998.37000000002</v>
      </c>
      <c r="M66" s="20">
        <v>220118.46000000002</v>
      </c>
      <c r="N66" s="5">
        <f t="shared" si="0"/>
        <v>2570568.7300000004</v>
      </c>
    </row>
    <row r="67" spans="1:14" ht="12.75">
      <c r="A67" t="s">
        <v>63</v>
      </c>
      <c r="B67" s="5">
        <v>3375151.31</v>
      </c>
      <c r="C67" s="5">
        <v>3093603.91</v>
      </c>
      <c r="D67" s="20">
        <v>3585431.45</v>
      </c>
      <c r="E67" s="5">
        <v>3098378.45</v>
      </c>
      <c r="F67" s="20">
        <v>3213482</v>
      </c>
      <c r="G67" s="20">
        <v>3305770.85</v>
      </c>
      <c r="H67" s="5">
        <v>3309218.0700000008</v>
      </c>
      <c r="I67" s="20">
        <v>3822168.0400000005</v>
      </c>
      <c r="J67" s="20">
        <v>3230214.6100000003</v>
      </c>
      <c r="K67" s="20">
        <v>3473717.1799999997</v>
      </c>
      <c r="L67" s="20">
        <v>3922198.3400000012</v>
      </c>
      <c r="M67" s="20">
        <v>3597887.4399999995</v>
      </c>
      <c r="N67" s="5">
        <f t="shared" si="0"/>
        <v>41027221.65</v>
      </c>
    </row>
    <row r="68" spans="1:14" ht="12.75">
      <c r="A68" t="s">
        <v>64</v>
      </c>
      <c r="B68" s="5">
        <v>1097291.44</v>
      </c>
      <c r="C68" s="5">
        <v>1049528.29</v>
      </c>
      <c r="D68" s="20">
        <v>1199399.36</v>
      </c>
      <c r="E68" s="5">
        <v>1058345.33</v>
      </c>
      <c r="F68" s="20">
        <v>1113009.3599999999</v>
      </c>
      <c r="G68" s="20">
        <v>1161638.2200000002</v>
      </c>
      <c r="H68" s="5">
        <v>1109304.6399999997</v>
      </c>
      <c r="I68" s="20">
        <v>1324058.1099999996</v>
      </c>
      <c r="J68" s="20">
        <v>1123279.42</v>
      </c>
      <c r="K68" s="20">
        <v>1217448.2000000002</v>
      </c>
      <c r="L68" s="20">
        <v>1358865</v>
      </c>
      <c r="M68" s="20">
        <v>1206606.21</v>
      </c>
      <c r="N68" s="5">
        <f t="shared" si="0"/>
        <v>14018773.580000002</v>
      </c>
    </row>
    <row r="69" spans="1:14" ht="12.75">
      <c r="A69" t="s">
        <v>65</v>
      </c>
      <c r="B69" s="5">
        <v>49523.3</v>
      </c>
      <c r="C69" s="5">
        <v>46499.28</v>
      </c>
      <c r="D69" s="20">
        <v>50688.62</v>
      </c>
      <c r="E69" s="5">
        <v>47877.92</v>
      </c>
      <c r="F69" s="20">
        <v>47824.079999999994</v>
      </c>
      <c r="G69" s="20">
        <v>46827.60999999999</v>
      </c>
      <c r="H69" s="5">
        <v>46356.869999999995</v>
      </c>
      <c r="I69" s="20">
        <v>53051.68</v>
      </c>
      <c r="J69" s="20">
        <v>45209.909999999996</v>
      </c>
      <c r="K69" s="20">
        <v>50748.68</v>
      </c>
      <c r="L69" s="20">
        <v>56565.46000000001</v>
      </c>
      <c r="M69" s="20">
        <v>51739.81</v>
      </c>
      <c r="N69" s="5">
        <f t="shared" si="0"/>
        <v>592913.22</v>
      </c>
    </row>
    <row r="70" spans="1:14" ht="12.75">
      <c r="A70" t="s">
        <v>66</v>
      </c>
      <c r="B70" s="5">
        <v>165702.79</v>
      </c>
      <c r="C70" s="5">
        <v>139027.43</v>
      </c>
      <c r="D70" s="20">
        <v>153227.24</v>
      </c>
      <c r="E70" s="5">
        <v>132057.81</v>
      </c>
      <c r="F70" s="20">
        <v>127808.51999999999</v>
      </c>
      <c r="G70" s="20">
        <v>133416</v>
      </c>
      <c r="H70" s="5">
        <v>128914.83000000002</v>
      </c>
      <c r="I70" s="20">
        <v>155152.84</v>
      </c>
      <c r="J70" s="20">
        <v>123097.83000000002</v>
      </c>
      <c r="K70" s="20">
        <v>135506.62</v>
      </c>
      <c r="L70" s="20">
        <v>161881.22999999998</v>
      </c>
      <c r="M70" s="20">
        <v>148705.6</v>
      </c>
      <c r="N70" s="5">
        <f t="shared" si="0"/>
        <v>1704498.7400000002</v>
      </c>
    </row>
    <row r="71" spans="1:14" ht="12.75">
      <c r="A71" t="s">
        <v>67</v>
      </c>
      <c r="B71" s="5">
        <v>679878.49</v>
      </c>
      <c r="C71" s="5">
        <v>623350.75</v>
      </c>
      <c r="D71" s="20">
        <v>714997.67</v>
      </c>
      <c r="E71" s="5">
        <v>634408.1</v>
      </c>
      <c r="F71" s="20">
        <v>650156.84</v>
      </c>
      <c r="G71" s="20">
        <v>676838.8500000001</v>
      </c>
      <c r="H71" s="5">
        <v>662152.28</v>
      </c>
      <c r="I71" s="20">
        <v>790340.6</v>
      </c>
      <c r="J71" s="20">
        <v>681689.25</v>
      </c>
      <c r="K71" s="20">
        <v>722901.64</v>
      </c>
      <c r="L71" s="20">
        <v>797216.26</v>
      </c>
      <c r="M71" s="20">
        <v>729278.8700000001</v>
      </c>
      <c r="N71" s="5">
        <f t="shared" si="0"/>
        <v>8363209.6</v>
      </c>
    </row>
    <row r="72" spans="1:14" ht="12.75">
      <c r="A72" t="s">
        <v>68</v>
      </c>
      <c r="B72" s="5">
        <v>64933.52</v>
      </c>
      <c r="C72" s="5">
        <v>61968.81</v>
      </c>
      <c r="D72" s="20">
        <v>75944.02</v>
      </c>
      <c r="E72" s="5">
        <v>60351.25</v>
      </c>
      <c r="F72" s="20">
        <v>60620.520000000004</v>
      </c>
      <c r="G72" s="20">
        <v>56241.62</v>
      </c>
      <c r="H72" s="5">
        <v>57916.490000000005</v>
      </c>
      <c r="I72" s="20">
        <v>64620.75</v>
      </c>
      <c r="J72" s="20">
        <v>54413.67</v>
      </c>
      <c r="K72" s="20">
        <v>58396.19</v>
      </c>
      <c r="L72" s="20">
        <v>68175.9</v>
      </c>
      <c r="M72" s="20">
        <v>63504.939999999995</v>
      </c>
      <c r="N72" s="5">
        <f t="shared" si="0"/>
        <v>747087.68</v>
      </c>
    </row>
    <row r="73" spans="1:14" ht="12.75">
      <c r="A73" t="s">
        <v>69</v>
      </c>
      <c r="B73" s="5">
        <v>947974</v>
      </c>
      <c r="C73" s="5">
        <v>865986.27</v>
      </c>
      <c r="D73" s="20">
        <v>955727.33</v>
      </c>
      <c r="E73" s="5">
        <v>851618.24</v>
      </c>
      <c r="F73" s="20">
        <v>899644.6000000001</v>
      </c>
      <c r="G73" s="20">
        <v>955866.86</v>
      </c>
      <c r="H73" s="5">
        <v>1011463.8399999999</v>
      </c>
      <c r="I73" s="20">
        <v>1186040.0300000003</v>
      </c>
      <c r="J73" s="20">
        <v>1064442.3</v>
      </c>
      <c r="K73" s="20">
        <v>1087654.31</v>
      </c>
      <c r="L73" s="20">
        <v>1236989.74</v>
      </c>
      <c r="M73" s="20">
        <v>1076832.6800000002</v>
      </c>
      <c r="N73" s="5">
        <f t="shared" si="0"/>
        <v>12140240.200000001</v>
      </c>
    </row>
    <row r="74" spans="1:14" ht="12.75">
      <c r="A74" t="s">
        <v>70</v>
      </c>
      <c r="B74" s="5">
        <v>1223224.09</v>
      </c>
      <c r="C74" s="5">
        <v>1105978.95</v>
      </c>
      <c r="D74" s="20">
        <v>1351104.23</v>
      </c>
      <c r="E74" s="5">
        <v>1163326.46</v>
      </c>
      <c r="F74" s="20">
        <v>1199702.04</v>
      </c>
      <c r="G74" s="20">
        <v>1207445.39</v>
      </c>
      <c r="H74" s="5">
        <v>1234401.38</v>
      </c>
      <c r="I74" s="20">
        <v>1455708.02</v>
      </c>
      <c r="J74" s="20">
        <v>1157306.26</v>
      </c>
      <c r="K74" s="20">
        <v>1220740.56</v>
      </c>
      <c r="L74" s="20">
        <v>1358173.73</v>
      </c>
      <c r="M74" s="20">
        <v>1245827.94</v>
      </c>
      <c r="N74" s="5">
        <f t="shared" si="0"/>
        <v>14922939.049999999</v>
      </c>
    </row>
    <row r="75" spans="1:14" ht="12.75">
      <c r="A75" t="s">
        <v>27</v>
      </c>
      <c r="B75" s="5">
        <v>65416.62</v>
      </c>
      <c r="C75" s="5">
        <v>60208.72</v>
      </c>
      <c r="D75" s="20">
        <v>57757.34</v>
      </c>
      <c r="E75" s="5">
        <v>52296.08</v>
      </c>
      <c r="F75" s="20">
        <v>58491.31</v>
      </c>
      <c r="G75" s="20">
        <v>65507.29</v>
      </c>
      <c r="H75" s="5">
        <v>62212.62</v>
      </c>
      <c r="I75" s="20">
        <v>71650.93</v>
      </c>
      <c r="J75" s="20">
        <v>72069.18000000001</v>
      </c>
      <c r="K75" s="20">
        <v>67873.09</v>
      </c>
      <c r="L75" s="20">
        <v>73767.53</v>
      </c>
      <c r="M75" s="20">
        <v>63516.57</v>
      </c>
      <c r="N75" s="5">
        <f t="shared" si="0"/>
        <v>770767.2799999999</v>
      </c>
    </row>
    <row r="76" spans="1:14" ht="12.75">
      <c r="A76" t="s">
        <v>71</v>
      </c>
      <c r="B76" s="5">
        <v>26502.18</v>
      </c>
      <c r="C76" s="5">
        <v>26274.26</v>
      </c>
      <c r="D76" s="20">
        <v>26439.46</v>
      </c>
      <c r="E76" s="5">
        <v>24673.41</v>
      </c>
      <c r="F76" s="20">
        <v>25411.2</v>
      </c>
      <c r="G76" s="20">
        <v>26612.329999999998</v>
      </c>
      <c r="H76" s="5">
        <v>26843.31</v>
      </c>
      <c r="I76" s="20">
        <v>29938.41</v>
      </c>
      <c r="J76" s="20">
        <v>24501.760000000002</v>
      </c>
      <c r="K76" s="20">
        <v>27797.559999999998</v>
      </c>
      <c r="L76" s="20">
        <v>30475.43</v>
      </c>
      <c r="M76" s="20">
        <v>29078.72</v>
      </c>
      <c r="N76" s="5">
        <f t="shared" si="0"/>
        <v>324548.03</v>
      </c>
    </row>
    <row r="77" spans="1:14" ht="12.75">
      <c r="A77" t="s">
        <v>28</v>
      </c>
      <c r="B77" s="5">
        <v>30284.6</v>
      </c>
      <c r="C77" s="5">
        <v>32654.51</v>
      </c>
      <c r="D77" s="20">
        <v>34318.24</v>
      </c>
      <c r="E77" s="5">
        <v>29744.54</v>
      </c>
      <c r="F77" s="20">
        <v>25984.42</v>
      </c>
      <c r="G77" s="20">
        <v>26922.57</v>
      </c>
      <c r="H77" s="5">
        <v>37165.25</v>
      </c>
      <c r="I77" s="20">
        <v>30404.32</v>
      </c>
      <c r="J77" s="20">
        <v>28190.55</v>
      </c>
      <c r="K77" s="20">
        <v>30672.27</v>
      </c>
      <c r="L77" s="20">
        <v>39858.85</v>
      </c>
      <c r="M77" s="20">
        <v>30294.31</v>
      </c>
      <c r="N77" s="5">
        <f t="shared" si="0"/>
        <v>376494.43</v>
      </c>
    </row>
    <row r="78" spans="1:14" ht="12.75">
      <c r="A78" t="s">
        <v>29</v>
      </c>
      <c r="B78" s="5">
        <v>4756.83</v>
      </c>
      <c r="C78" s="5">
        <v>5098.45</v>
      </c>
      <c r="D78" s="20">
        <v>5231.93</v>
      </c>
      <c r="E78" s="5">
        <v>4682.15</v>
      </c>
      <c r="F78" s="20">
        <v>5426.639999999999</v>
      </c>
      <c r="G78" s="20">
        <v>4752.79</v>
      </c>
      <c r="H78" s="5">
        <v>6853.48</v>
      </c>
      <c r="I78" s="20">
        <v>5880.68</v>
      </c>
      <c r="J78" s="20">
        <v>4626.799999999999</v>
      </c>
      <c r="K78" s="20">
        <v>5048.82</v>
      </c>
      <c r="L78" s="20">
        <v>5252.06</v>
      </c>
      <c r="M78" s="20">
        <v>5408.92</v>
      </c>
      <c r="N78" s="5">
        <f t="shared" si="0"/>
        <v>63019.549999999996</v>
      </c>
    </row>
    <row r="79" spans="1:14" ht="12.75">
      <c r="A79" t="s">
        <v>72</v>
      </c>
      <c r="B79" s="5">
        <v>1672548.6</v>
      </c>
      <c r="C79" s="5">
        <v>1583293</v>
      </c>
      <c r="D79" s="20">
        <v>1855875.68</v>
      </c>
      <c r="E79" s="5">
        <v>1587869.57</v>
      </c>
      <c r="F79" s="20">
        <v>1563736.5599999998</v>
      </c>
      <c r="G79" s="20">
        <v>1620456.5900000003</v>
      </c>
      <c r="H79" s="5">
        <v>1605679.0899999999</v>
      </c>
      <c r="I79" s="20">
        <v>1890542.9000000006</v>
      </c>
      <c r="J79" s="20">
        <v>1673927.0299999996</v>
      </c>
      <c r="K79" s="20">
        <v>1834201.5500000003</v>
      </c>
      <c r="L79" s="20">
        <v>2032099.7100000004</v>
      </c>
      <c r="M79" s="20">
        <v>1767419.1199999999</v>
      </c>
      <c r="N79" s="5">
        <f t="shared" si="0"/>
        <v>20687649.400000002</v>
      </c>
    </row>
    <row r="80" spans="1:14" ht="12.75">
      <c r="A80" t="s">
        <v>73</v>
      </c>
      <c r="B80" s="5">
        <v>2409.35</v>
      </c>
      <c r="C80" s="5">
        <v>2433.09</v>
      </c>
      <c r="D80" s="20">
        <v>2355.92</v>
      </c>
      <c r="E80" s="5">
        <v>2074.95</v>
      </c>
      <c r="F80" s="20">
        <v>2040.8999999999999</v>
      </c>
      <c r="G80" s="20">
        <v>2169.27</v>
      </c>
      <c r="H80" s="5">
        <v>2006.04</v>
      </c>
      <c r="I80" s="20">
        <v>2193.1800000000003</v>
      </c>
      <c r="J80" s="20">
        <v>1999.4499999999998</v>
      </c>
      <c r="K80" s="20">
        <v>2127.4</v>
      </c>
      <c r="L80" s="20">
        <v>2428.45</v>
      </c>
      <c r="M80" s="20">
        <v>2394.17</v>
      </c>
      <c r="N80" s="5">
        <f t="shared" si="0"/>
        <v>26632.170000000006</v>
      </c>
    </row>
    <row r="81" spans="1:14" ht="12.75">
      <c r="A81" t="s">
        <v>74</v>
      </c>
      <c r="B81" s="5">
        <v>143554.38</v>
      </c>
      <c r="C81" s="5">
        <v>164721.03</v>
      </c>
      <c r="D81" s="20">
        <v>209013.43</v>
      </c>
      <c r="E81" s="5">
        <v>122476.81</v>
      </c>
      <c r="F81" s="20">
        <v>110538.90999999999</v>
      </c>
      <c r="G81" s="20">
        <v>102762.66</v>
      </c>
      <c r="H81" s="5">
        <v>78905.62</v>
      </c>
      <c r="I81" s="20">
        <v>82552.37</v>
      </c>
      <c r="J81" s="20">
        <v>73278.16</v>
      </c>
      <c r="K81" s="20">
        <v>86540.17</v>
      </c>
      <c r="L81" s="20">
        <v>131417.54</v>
      </c>
      <c r="M81" s="20">
        <v>126047.03</v>
      </c>
      <c r="N81" s="5">
        <f>SUM(B81:M81)</f>
        <v>1431808.11</v>
      </c>
    </row>
    <row r="82" spans="1:14" ht="12.75">
      <c r="A82" t="s">
        <v>30</v>
      </c>
      <c r="B82" s="5">
        <v>15402.92</v>
      </c>
      <c r="C82" s="5">
        <v>14106.45</v>
      </c>
      <c r="D82" s="20">
        <v>16617.88</v>
      </c>
      <c r="E82" s="5">
        <v>14204.67</v>
      </c>
      <c r="F82" s="20">
        <v>15086.2</v>
      </c>
      <c r="G82" s="20">
        <v>13278.64</v>
      </c>
      <c r="H82" s="5">
        <v>14134.24</v>
      </c>
      <c r="I82" s="20">
        <v>15506.439999999999</v>
      </c>
      <c r="J82" s="20">
        <v>12454.58</v>
      </c>
      <c r="K82" s="20">
        <v>15230.09</v>
      </c>
      <c r="L82" s="20">
        <v>16347.9</v>
      </c>
      <c r="M82" s="20">
        <v>14126.509999999998</v>
      </c>
      <c r="N82" s="5">
        <f>SUM(B82:M82)</f>
        <v>176496.52000000002</v>
      </c>
    </row>
    <row r="83" ht="12.75">
      <c r="A83" t="s">
        <v>1</v>
      </c>
    </row>
    <row r="84" spans="1:14" ht="12.75">
      <c r="A84" t="s">
        <v>31</v>
      </c>
      <c r="B84" s="5">
        <f aca="true" t="shared" si="1" ref="B84:M84">SUM(B16:B82)</f>
        <v>52800426.360000014</v>
      </c>
      <c r="C84" s="5">
        <f t="shared" si="1"/>
        <v>48680060.99000002</v>
      </c>
      <c r="D84" s="5">
        <f t="shared" si="1"/>
        <v>57629545.76000002</v>
      </c>
      <c r="E84" s="5">
        <f t="shared" si="1"/>
        <v>49522682.08000001</v>
      </c>
      <c r="F84" s="5">
        <f t="shared" si="1"/>
        <v>51051149.960000016</v>
      </c>
      <c r="G84" s="5">
        <f t="shared" si="1"/>
        <v>52553730.92</v>
      </c>
      <c r="H84" s="5">
        <f t="shared" si="1"/>
        <v>54211678.910000004</v>
      </c>
      <c r="I84" s="5">
        <f t="shared" si="1"/>
        <v>63274542.40999999</v>
      </c>
      <c r="J84" s="5">
        <f t="shared" si="1"/>
        <v>53353657.47999998</v>
      </c>
      <c r="K84" s="5">
        <f t="shared" si="1"/>
        <v>55627978.190000005</v>
      </c>
      <c r="L84" s="5">
        <f t="shared" si="1"/>
        <v>62480885.90000002</v>
      </c>
      <c r="M84" s="5">
        <f t="shared" si="1"/>
        <v>55800932.11</v>
      </c>
      <c r="N84" s="5">
        <f>SUM(B84:M84)</f>
        <v>656987271.07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Q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13" width="9.16015625" style="0" bestFit="1" customWidth="1"/>
    <col min="14" max="14" width="10.16015625" style="5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hidden="1">
      <c r="N2"/>
    </row>
    <row r="3" spans="4:14" ht="12.75" hidden="1">
      <c r="D3" s="6"/>
      <c r="E3" s="6"/>
      <c r="F3" s="6"/>
      <c r="G3" s="6"/>
      <c r="H3" s="6"/>
      <c r="N3"/>
    </row>
    <row r="4" spans="4:14" ht="12.75">
      <c r="D4" s="6"/>
      <c r="E4" s="6"/>
      <c r="F4" s="6"/>
      <c r="G4" s="6"/>
      <c r="H4" s="6"/>
      <c r="N4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>
      <c r="N10"/>
    </row>
    <row r="11" ht="12.75" hidden="1">
      <c r="N11"/>
    </row>
    <row r="12" ht="12.75">
      <c r="N12"/>
    </row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5"/>
      <c r="F16" s="5" t="s">
        <v>104</v>
      </c>
      <c r="G16" s="4" t="s">
        <v>104</v>
      </c>
      <c r="H16" s="5" t="s">
        <v>104</v>
      </c>
      <c r="I16" s="5" t="s">
        <v>104</v>
      </c>
      <c r="J16" s="5" t="s">
        <v>104</v>
      </c>
      <c r="K16" s="5" t="s">
        <v>104</v>
      </c>
      <c r="L16" s="5" t="s">
        <v>104</v>
      </c>
      <c r="M16" s="5" t="s">
        <v>104</v>
      </c>
      <c r="N16" s="5">
        <f>SUM(B16:M16)</f>
        <v>0</v>
      </c>
    </row>
    <row r="17" spans="1:14" ht="12.75">
      <c r="A17" t="s">
        <v>39</v>
      </c>
      <c r="B17" s="8">
        <v>89797.68</v>
      </c>
      <c r="C17" s="16">
        <v>79534.84</v>
      </c>
      <c r="D17" s="16">
        <v>76840.97</v>
      </c>
      <c r="E17" s="8">
        <v>73129.77</v>
      </c>
      <c r="F17" s="16">
        <v>76477.38</v>
      </c>
      <c r="G17" s="16">
        <v>78044.32</v>
      </c>
      <c r="H17" s="16">
        <v>80597.75</v>
      </c>
      <c r="I17" s="16">
        <v>94336.42</v>
      </c>
      <c r="J17" s="16">
        <v>78845.59</v>
      </c>
      <c r="K17" s="16">
        <v>82365.67</v>
      </c>
      <c r="L17" s="10">
        <v>92371.46</v>
      </c>
      <c r="M17" s="8">
        <v>74243.26</v>
      </c>
      <c r="N17" s="5">
        <f aca="true" t="shared" si="0" ref="N17:N75">SUM(B17:M17)</f>
        <v>976585.11</v>
      </c>
    </row>
    <row r="18" spans="1:14" ht="12.75">
      <c r="A18" t="s">
        <v>40</v>
      </c>
      <c r="E18" s="5"/>
      <c r="M18" s="5" t="s">
        <v>104</v>
      </c>
      <c r="N18" s="5">
        <f t="shared" si="0"/>
        <v>0</v>
      </c>
    </row>
    <row r="19" spans="1:14" ht="12.75">
      <c r="A19" t="s">
        <v>2</v>
      </c>
      <c r="B19" s="8">
        <v>68294.63</v>
      </c>
      <c r="C19" s="16">
        <v>60723.24</v>
      </c>
      <c r="D19" s="16">
        <v>58081.48</v>
      </c>
      <c r="E19" s="8">
        <v>54442.06</v>
      </c>
      <c r="F19" s="16">
        <v>57724.92</v>
      </c>
      <c r="G19" s="16">
        <v>59261.55</v>
      </c>
      <c r="H19" s="16">
        <v>61765.59</v>
      </c>
      <c r="I19" s="16">
        <v>75238.51</v>
      </c>
      <c r="J19" s="16">
        <v>60047.32</v>
      </c>
      <c r="K19" s="16">
        <v>63499.32</v>
      </c>
      <c r="L19" s="10">
        <v>73311.56</v>
      </c>
      <c r="M19" s="8">
        <v>57294.75</v>
      </c>
      <c r="N19" s="5">
        <f>SUM(B19:M19)</f>
        <v>749684.9299999999</v>
      </c>
    </row>
    <row r="20" spans="1:17" ht="12.75">
      <c r="A20" t="s">
        <v>41</v>
      </c>
      <c r="I20" s="5" t="s">
        <v>104</v>
      </c>
      <c r="M20" s="5" t="s">
        <v>104</v>
      </c>
      <c r="N20" s="5">
        <f t="shared" si="0"/>
        <v>0</v>
      </c>
      <c r="Q20" s="9"/>
    </row>
    <row r="21" spans="1:17" ht="12.75">
      <c r="A21" t="s">
        <v>42</v>
      </c>
      <c r="B21" s="5"/>
      <c r="C21" s="5"/>
      <c r="D21" s="5"/>
      <c r="E21" s="5"/>
      <c r="F21" s="5" t="s">
        <v>104</v>
      </c>
      <c r="G21" s="4" t="s">
        <v>104</v>
      </c>
      <c r="H21" s="5" t="s">
        <v>104</v>
      </c>
      <c r="I21" s="5" t="s">
        <v>104</v>
      </c>
      <c r="J21" s="5" t="s">
        <v>104</v>
      </c>
      <c r="K21" s="5" t="s">
        <v>104</v>
      </c>
      <c r="L21" s="5" t="s">
        <v>104</v>
      </c>
      <c r="M21" s="14" t="s">
        <v>104</v>
      </c>
      <c r="N21" s="5">
        <f t="shared" si="0"/>
        <v>0</v>
      </c>
      <c r="Q21" s="9"/>
    </row>
    <row r="22" spans="1:17" ht="12.75">
      <c r="A22" t="s">
        <v>3</v>
      </c>
      <c r="B22" s="8">
        <v>54340.37</v>
      </c>
      <c r="C22" s="16">
        <v>48034.42</v>
      </c>
      <c r="D22" s="16">
        <v>46643.9</v>
      </c>
      <c r="E22" s="8">
        <v>44728.25</v>
      </c>
      <c r="F22" s="16">
        <v>46456.22</v>
      </c>
      <c r="G22" s="16">
        <v>47265.04</v>
      </c>
      <c r="H22" s="16">
        <v>48583.07</v>
      </c>
      <c r="I22" s="16">
        <v>55674.69</v>
      </c>
      <c r="J22" s="16">
        <v>47678.64</v>
      </c>
      <c r="K22" s="16">
        <v>49495.64</v>
      </c>
      <c r="L22" s="10">
        <v>54660.42</v>
      </c>
      <c r="M22" s="16">
        <v>44591.49</v>
      </c>
      <c r="N22" s="5">
        <f>SUM(B22:M22)</f>
        <v>588152.15</v>
      </c>
      <c r="Q22" s="9"/>
    </row>
    <row r="23" spans="1:17" ht="12.75">
      <c r="A23" t="s">
        <v>43</v>
      </c>
      <c r="B23" s="5"/>
      <c r="C23" s="5"/>
      <c r="D23" s="5"/>
      <c r="E23" s="5"/>
      <c r="F23" s="5" t="s">
        <v>104</v>
      </c>
      <c r="G23" s="4" t="s">
        <v>104</v>
      </c>
      <c r="H23" s="5" t="s">
        <v>104</v>
      </c>
      <c r="I23" s="5" t="s">
        <v>104</v>
      </c>
      <c r="J23" s="5" t="s">
        <v>104</v>
      </c>
      <c r="K23" s="5" t="s">
        <v>104</v>
      </c>
      <c r="L23" s="5" t="s">
        <v>104</v>
      </c>
      <c r="M23" s="5" t="s">
        <v>104</v>
      </c>
      <c r="N23" s="5">
        <f t="shared" si="0"/>
        <v>0</v>
      </c>
      <c r="Q23" s="9"/>
    </row>
    <row r="24" spans="1:17" ht="12.75">
      <c r="A24" t="s">
        <v>44</v>
      </c>
      <c r="B24" s="5"/>
      <c r="C24" s="5"/>
      <c r="D24" s="5"/>
      <c r="E24" s="5"/>
      <c r="F24" s="5" t="s">
        <v>104</v>
      </c>
      <c r="G24" s="4" t="s">
        <v>104</v>
      </c>
      <c r="H24" s="5" t="s">
        <v>104</v>
      </c>
      <c r="I24" s="5" t="s">
        <v>104</v>
      </c>
      <c r="J24" s="5" t="s">
        <v>104</v>
      </c>
      <c r="K24" s="5" t="s">
        <v>104</v>
      </c>
      <c r="L24" s="5" t="s">
        <v>104</v>
      </c>
      <c r="M24" s="5" t="s">
        <v>104</v>
      </c>
      <c r="N24" s="5">
        <f t="shared" si="0"/>
        <v>0</v>
      </c>
      <c r="Q24" s="9"/>
    </row>
    <row r="25" spans="1:17" ht="12.75">
      <c r="A25" t="s">
        <v>45</v>
      </c>
      <c r="B25" s="5"/>
      <c r="C25" s="5"/>
      <c r="D25" s="5"/>
      <c r="E25" s="5"/>
      <c r="F25" s="5" t="s">
        <v>104</v>
      </c>
      <c r="G25" s="4" t="s">
        <v>104</v>
      </c>
      <c r="H25" s="5" t="s">
        <v>104</v>
      </c>
      <c r="I25" s="5" t="s">
        <v>104</v>
      </c>
      <c r="J25" s="5" t="s">
        <v>104</v>
      </c>
      <c r="K25" s="5" t="s">
        <v>104</v>
      </c>
      <c r="L25" s="5" t="s">
        <v>104</v>
      </c>
      <c r="M25" s="5" t="s">
        <v>104</v>
      </c>
      <c r="N25" s="5">
        <f t="shared" si="0"/>
        <v>0</v>
      </c>
      <c r="Q25" s="9"/>
    </row>
    <row r="26" spans="1:17" ht="12.75">
      <c r="A26" t="s">
        <v>46</v>
      </c>
      <c r="B26" s="5"/>
      <c r="C26" s="5"/>
      <c r="D26" s="5"/>
      <c r="E26" s="5"/>
      <c r="F26" s="5" t="s">
        <v>104</v>
      </c>
      <c r="G26" s="4" t="s">
        <v>104</v>
      </c>
      <c r="H26" s="5" t="s">
        <v>104</v>
      </c>
      <c r="I26" s="5" t="s">
        <v>104</v>
      </c>
      <c r="J26" s="5" t="s">
        <v>104</v>
      </c>
      <c r="K26" s="5" t="s">
        <v>104</v>
      </c>
      <c r="L26" s="5" t="s">
        <v>104</v>
      </c>
      <c r="M26" s="5" t="s">
        <v>104</v>
      </c>
      <c r="N26" s="5">
        <f t="shared" si="0"/>
        <v>0</v>
      </c>
      <c r="Q26" s="9"/>
    </row>
    <row r="27" spans="1:17" ht="12.75">
      <c r="A27" t="s">
        <v>4</v>
      </c>
      <c r="B27" s="5"/>
      <c r="C27" s="5"/>
      <c r="D27" s="5"/>
      <c r="E27" s="5"/>
      <c r="F27" s="5" t="s">
        <v>104</v>
      </c>
      <c r="G27" s="4" t="s">
        <v>104</v>
      </c>
      <c r="H27" s="5" t="s">
        <v>104</v>
      </c>
      <c r="I27" s="5" t="s">
        <v>104</v>
      </c>
      <c r="J27" s="5" t="s">
        <v>104</v>
      </c>
      <c r="K27" s="5" t="s">
        <v>104</v>
      </c>
      <c r="L27" s="5" t="s">
        <v>104</v>
      </c>
      <c r="M27" s="25" t="s">
        <v>104</v>
      </c>
      <c r="N27" s="5">
        <f t="shared" si="0"/>
        <v>0</v>
      </c>
      <c r="Q27" s="9"/>
    </row>
    <row r="28" spans="1:17" ht="12.75">
      <c r="A28" t="s">
        <v>94</v>
      </c>
      <c r="B28" s="5"/>
      <c r="C28" s="5"/>
      <c r="D28" s="5"/>
      <c r="E28" s="5"/>
      <c r="F28" s="5" t="s">
        <v>104</v>
      </c>
      <c r="G28" s="4" t="s">
        <v>104</v>
      </c>
      <c r="H28" s="5" t="s">
        <v>104</v>
      </c>
      <c r="I28" s="5" t="s">
        <v>104</v>
      </c>
      <c r="J28" s="5" t="s">
        <v>104</v>
      </c>
      <c r="K28" s="5" t="s">
        <v>104</v>
      </c>
      <c r="L28" s="5" t="s">
        <v>104</v>
      </c>
      <c r="M28" s="5" t="s">
        <v>104</v>
      </c>
      <c r="N28" s="5">
        <f t="shared" si="0"/>
        <v>0</v>
      </c>
      <c r="Q28" s="9"/>
    </row>
    <row r="29" spans="1:17" ht="12.75">
      <c r="A29" t="s">
        <v>5</v>
      </c>
      <c r="B29" s="8">
        <v>109518.2</v>
      </c>
      <c r="C29" s="16">
        <v>96766.45</v>
      </c>
      <c r="D29" s="16">
        <v>93330.57</v>
      </c>
      <c r="E29" s="8">
        <v>88597.11</v>
      </c>
      <c r="F29" s="16">
        <v>92866.82</v>
      </c>
      <c r="G29" s="16">
        <v>94865.37</v>
      </c>
      <c r="H29" s="16">
        <v>98122.14</v>
      </c>
      <c r="I29" s="16">
        <v>115645.14</v>
      </c>
      <c r="J29" s="16">
        <v>95887.35</v>
      </c>
      <c r="K29" s="16">
        <v>100377.05</v>
      </c>
      <c r="L29" s="10">
        <v>113138.93</v>
      </c>
      <c r="M29" s="16">
        <v>90493.99</v>
      </c>
      <c r="N29" s="5">
        <f>SUM(B29:M29)</f>
        <v>1189609.12</v>
      </c>
      <c r="Q29" s="13"/>
    </row>
    <row r="30" spans="1:17" ht="12.75">
      <c r="A30" t="s">
        <v>6</v>
      </c>
      <c r="B30" s="8">
        <v>62817.01</v>
      </c>
      <c r="C30" s="16">
        <v>55715.29</v>
      </c>
      <c r="D30" s="16">
        <v>54089.91</v>
      </c>
      <c r="E30" s="8">
        <v>51850.7</v>
      </c>
      <c r="F30" s="16">
        <v>53870.53</v>
      </c>
      <c r="G30" s="16">
        <v>54815.96</v>
      </c>
      <c r="H30" s="16">
        <v>56356.61</v>
      </c>
      <c r="I30" s="16">
        <v>64646.03</v>
      </c>
      <c r="J30" s="16">
        <v>55299.42</v>
      </c>
      <c r="K30" s="16">
        <v>57423.31</v>
      </c>
      <c r="L30" s="10">
        <v>63460.44</v>
      </c>
      <c r="M30" s="16">
        <v>51734.9</v>
      </c>
      <c r="N30" s="5">
        <f>SUM(B30:M30)</f>
        <v>682080.11</v>
      </c>
      <c r="Q30" s="13"/>
    </row>
    <row r="31" spans="1:17" ht="12.75">
      <c r="A31" t="s">
        <v>47</v>
      </c>
      <c r="B31" s="5"/>
      <c r="C31" s="5"/>
      <c r="D31" s="5"/>
      <c r="E31" s="5"/>
      <c r="F31" s="5" t="s">
        <v>104</v>
      </c>
      <c r="G31" s="4" t="s">
        <v>104</v>
      </c>
      <c r="H31" s="5" t="s">
        <v>104</v>
      </c>
      <c r="I31" s="5" t="s">
        <v>104</v>
      </c>
      <c r="J31" s="5" t="s">
        <v>104</v>
      </c>
      <c r="K31" s="5" t="s">
        <v>104</v>
      </c>
      <c r="L31" s="5" t="s">
        <v>104</v>
      </c>
      <c r="M31" s="5" t="s">
        <v>104</v>
      </c>
      <c r="N31" s="5">
        <f t="shared" si="0"/>
        <v>0</v>
      </c>
      <c r="Q31" s="13"/>
    </row>
    <row r="32" spans="1:17" ht="12.75">
      <c r="A32" t="s">
        <v>48</v>
      </c>
      <c r="B32" s="5"/>
      <c r="C32" s="5"/>
      <c r="D32" s="5"/>
      <c r="E32" s="5"/>
      <c r="F32" s="5" t="s">
        <v>104</v>
      </c>
      <c r="G32" s="4" t="s">
        <v>104</v>
      </c>
      <c r="H32" s="5" t="s">
        <v>104</v>
      </c>
      <c r="I32" s="5" t="s">
        <v>104</v>
      </c>
      <c r="J32" s="5" t="s">
        <v>104</v>
      </c>
      <c r="K32" s="5" t="s">
        <v>104</v>
      </c>
      <c r="L32" s="5" t="s">
        <v>104</v>
      </c>
      <c r="M32" s="5" t="s">
        <v>104</v>
      </c>
      <c r="N32" s="5">
        <f t="shared" si="0"/>
        <v>0</v>
      </c>
      <c r="Q32" s="13"/>
    </row>
    <row r="33" spans="1:17" ht="12.75">
      <c r="A33" t="s">
        <v>7</v>
      </c>
      <c r="B33" s="5"/>
      <c r="C33" s="5"/>
      <c r="D33" s="5"/>
      <c r="E33" s="5"/>
      <c r="F33" s="5" t="s">
        <v>104</v>
      </c>
      <c r="G33" s="4" t="s">
        <v>104</v>
      </c>
      <c r="H33" s="5" t="s">
        <v>104</v>
      </c>
      <c r="I33" s="5" t="s">
        <v>104</v>
      </c>
      <c r="J33" s="5" t="s">
        <v>104</v>
      </c>
      <c r="K33" s="5" t="s">
        <v>104</v>
      </c>
      <c r="L33" s="5" t="s">
        <v>104</v>
      </c>
      <c r="M33" s="5" t="s">
        <v>104</v>
      </c>
      <c r="N33" s="5">
        <f t="shared" si="0"/>
        <v>0</v>
      </c>
      <c r="Q33" s="13"/>
    </row>
    <row r="34" spans="1:17" ht="12.75">
      <c r="A34" t="s">
        <v>8</v>
      </c>
      <c r="B34" s="5"/>
      <c r="C34" s="5"/>
      <c r="D34" s="5"/>
      <c r="E34" s="5"/>
      <c r="F34" s="5" t="s">
        <v>104</v>
      </c>
      <c r="G34" s="4" t="s">
        <v>104</v>
      </c>
      <c r="H34" s="5" t="s">
        <v>104</v>
      </c>
      <c r="I34" s="5" t="s">
        <v>104</v>
      </c>
      <c r="J34" s="5" t="s">
        <v>104</v>
      </c>
      <c r="K34" s="5" t="s">
        <v>104</v>
      </c>
      <c r="L34" s="5" t="s">
        <v>104</v>
      </c>
      <c r="M34" s="5" t="s">
        <v>104</v>
      </c>
      <c r="N34" s="5">
        <f t="shared" si="0"/>
        <v>0</v>
      </c>
      <c r="Q34" s="13"/>
    </row>
    <row r="35" spans="1:17" ht="12.75">
      <c r="A35" t="s">
        <v>9</v>
      </c>
      <c r="B35" s="8">
        <v>174108.81</v>
      </c>
      <c r="C35" s="16">
        <v>154398.39</v>
      </c>
      <c r="D35" s="16">
        <v>149552.13</v>
      </c>
      <c r="E35" s="8">
        <v>142875.68</v>
      </c>
      <c r="F35" s="16">
        <v>148898.04</v>
      </c>
      <c r="G35" s="16">
        <v>151716.94</v>
      </c>
      <c r="H35" s="16">
        <v>156310.56</v>
      </c>
      <c r="I35" s="16">
        <v>181026.42</v>
      </c>
      <c r="J35" s="16">
        <v>153158.43</v>
      </c>
      <c r="K35" s="16">
        <v>159491.06</v>
      </c>
      <c r="L35" s="10">
        <v>177491.46</v>
      </c>
      <c r="M35" s="16">
        <v>143725.42</v>
      </c>
      <c r="N35" s="5">
        <f t="shared" si="0"/>
        <v>1892753.3399999999</v>
      </c>
      <c r="Q35" s="13"/>
    </row>
    <row r="36" spans="1:17" ht="12.75">
      <c r="A36" t="s">
        <v>10</v>
      </c>
      <c r="B36" s="8">
        <v>73477.36</v>
      </c>
      <c r="C36" s="16">
        <v>64738.96</v>
      </c>
      <c r="D36" s="16">
        <v>63012.07</v>
      </c>
      <c r="E36" s="8">
        <v>60633</v>
      </c>
      <c r="F36" s="16">
        <v>62778.99</v>
      </c>
      <c r="G36" s="16">
        <v>63783.47</v>
      </c>
      <c r="H36" s="16">
        <v>65420.34</v>
      </c>
      <c r="I36" s="16">
        <v>74227.51</v>
      </c>
      <c r="J36" s="16">
        <v>64297.12</v>
      </c>
      <c r="K36" s="16">
        <v>66553.67</v>
      </c>
      <c r="L36" s="10">
        <v>72967.87</v>
      </c>
      <c r="M36" s="16">
        <v>59944.87</v>
      </c>
      <c r="N36" s="5">
        <f t="shared" si="0"/>
        <v>791835.23</v>
      </c>
      <c r="Q36" s="13"/>
    </row>
    <row r="37" spans="1:17" ht="12.75">
      <c r="A37" t="s">
        <v>11</v>
      </c>
      <c r="B37" s="8">
        <v>56869.65</v>
      </c>
      <c r="C37" s="16">
        <v>50563.83</v>
      </c>
      <c r="D37" s="16">
        <v>49283.04</v>
      </c>
      <c r="E37" s="8">
        <v>47518.54</v>
      </c>
      <c r="F37" s="16">
        <v>49110.17</v>
      </c>
      <c r="G37" s="16">
        <v>49855.17</v>
      </c>
      <c r="H37" s="16">
        <v>51069.2</v>
      </c>
      <c r="I37" s="16">
        <v>57601.26</v>
      </c>
      <c r="J37" s="16">
        <v>50236.13</v>
      </c>
      <c r="K37" s="16">
        <v>51909.76</v>
      </c>
      <c r="L37" s="10">
        <v>56667.01</v>
      </c>
      <c r="M37" s="16">
        <v>46748.39</v>
      </c>
      <c r="N37" s="5">
        <f t="shared" si="0"/>
        <v>617432.15</v>
      </c>
      <c r="Q37" s="13"/>
    </row>
    <row r="38" spans="1:17" ht="12.75">
      <c r="A38" t="s">
        <v>49</v>
      </c>
      <c r="B38" s="8">
        <v>37506.32</v>
      </c>
      <c r="C38" s="16">
        <v>33419.05</v>
      </c>
      <c r="D38" s="16">
        <v>32005.99</v>
      </c>
      <c r="E38" s="8">
        <v>30059.28</v>
      </c>
      <c r="F38" s="16">
        <v>31815.27</v>
      </c>
      <c r="G38" s="16">
        <v>32637.2</v>
      </c>
      <c r="H38" s="16">
        <v>33976.6</v>
      </c>
      <c r="I38" s="16">
        <v>41183.22</v>
      </c>
      <c r="J38" s="16">
        <v>33057.51</v>
      </c>
      <c r="K38" s="16">
        <v>34903.97</v>
      </c>
      <c r="L38" s="10">
        <v>40152.5</v>
      </c>
      <c r="M38" s="16">
        <v>31489.51</v>
      </c>
      <c r="N38" s="5">
        <f t="shared" si="0"/>
        <v>412206.42000000004</v>
      </c>
      <c r="Q38" s="13"/>
    </row>
    <row r="39" spans="1:17" ht="12.75">
      <c r="A39" t="s">
        <v>12</v>
      </c>
      <c r="B39" s="8">
        <v>45594.08</v>
      </c>
      <c r="C39" s="16">
        <v>40423.5</v>
      </c>
      <c r="D39" s="16">
        <v>39121.99</v>
      </c>
      <c r="E39" s="8">
        <v>37328.96</v>
      </c>
      <c r="F39" s="16">
        <v>38946.33</v>
      </c>
      <c r="G39" s="16">
        <v>39703.37</v>
      </c>
      <c r="H39" s="16">
        <v>40937.04</v>
      </c>
      <c r="I39" s="16">
        <v>47574.74</v>
      </c>
      <c r="J39" s="16">
        <v>40090.5</v>
      </c>
      <c r="K39" s="16">
        <v>41791.19</v>
      </c>
      <c r="L39" s="10">
        <v>46625.39</v>
      </c>
      <c r="M39" s="16">
        <v>37663.36</v>
      </c>
      <c r="N39" s="5">
        <f t="shared" si="0"/>
        <v>495800.44999999995</v>
      </c>
      <c r="Q39" s="13"/>
    </row>
    <row r="40" spans="1:17" ht="12.75">
      <c r="A40" t="s">
        <v>13</v>
      </c>
      <c r="B40" s="8">
        <v>103890.53</v>
      </c>
      <c r="C40" s="16">
        <v>92037.77</v>
      </c>
      <c r="D40" s="16">
        <v>89255.12</v>
      </c>
      <c r="E40" s="8">
        <v>85421.6</v>
      </c>
      <c r="F40" s="16">
        <v>88879.55</v>
      </c>
      <c r="G40" s="16">
        <v>90498.13</v>
      </c>
      <c r="H40" s="16">
        <v>93135.72</v>
      </c>
      <c r="I40" s="16">
        <v>107327.21</v>
      </c>
      <c r="J40" s="16">
        <v>91325.81</v>
      </c>
      <c r="K40" s="16">
        <v>94961.91</v>
      </c>
      <c r="L40" s="10">
        <v>105297.49</v>
      </c>
      <c r="M40" s="16">
        <v>85564.52</v>
      </c>
      <c r="N40" s="5">
        <f t="shared" si="0"/>
        <v>1127595.3599999999</v>
      </c>
      <c r="Q40" s="13"/>
    </row>
    <row r="41" spans="1:17" ht="12.75">
      <c r="A41" t="s">
        <v>14</v>
      </c>
      <c r="B41" s="5">
        <v>123316.74</v>
      </c>
      <c r="C41" s="8">
        <v>109509.65</v>
      </c>
      <c r="D41" s="10">
        <v>105421.39</v>
      </c>
      <c r="E41" s="10">
        <v>99789.19</v>
      </c>
      <c r="F41" s="17">
        <v>104869.6</v>
      </c>
      <c r="G41" s="10">
        <v>107247.61</v>
      </c>
      <c r="H41" s="10">
        <v>111122.75</v>
      </c>
      <c r="I41" s="10">
        <v>131972.85</v>
      </c>
      <c r="J41" s="10">
        <v>108463.64</v>
      </c>
      <c r="K41" s="17">
        <v>113805.79</v>
      </c>
      <c r="L41" s="10">
        <v>128990.79</v>
      </c>
      <c r="M41" s="8">
        <v>102620.12</v>
      </c>
      <c r="N41" s="5">
        <f t="shared" si="0"/>
        <v>1347130.12</v>
      </c>
      <c r="Q41" s="13"/>
    </row>
    <row r="42" spans="1:17" ht="12.75">
      <c r="A42" t="s">
        <v>50</v>
      </c>
      <c r="B42" s="5"/>
      <c r="C42" s="5"/>
      <c r="D42" s="5"/>
      <c r="E42" s="5"/>
      <c r="F42" s="17" t="s">
        <v>104</v>
      </c>
      <c r="G42" s="4" t="s">
        <v>104</v>
      </c>
      <c r="H42" s="5" t="s">
        <v>104</v>
      </c>
      <c r="I42" s="5" t="s">
        <v>104</v>
      </c>
      <c r="J42" s="5" t="s">
        <v>104</v>
      </c>
      <c r="K42" s="17" t="s">
        <v>104</v>
      </c>
      <c r="L42" s="5" t="s">
        <v>104</v>
      </c>
      <c r="M42" s="14" t="s">
        <v>104</v>
      </c>
      <c r="N42" s="5">
        <f t="shared" si="0"/>
        <v>0</v>
      </c>
      <c r="Q42" s="13"/>
    </row>
    <row r="43" spans="1:17" ht="12.75">
      <c r="A43" t="s">
        <v>15</v>
      </c>
      <c r="B43" s="5"/>
      <c r="C43" s="5"/>
      <c r="D43" s="5"/>
      <c r="E43" s="5"/>
      <c r="F43" s="17" t="s">
        <v>104</v>
      </c>
      <c r="G43" s="4" t="s">
        <v>104</v>
      </c>
      <c r="H43" s="5" t="s">
        <v>104</v>
      </c>
      <c r="I43" s="5" t="s">
        <v>104</v>
      </c>
      <c r="J43" s="5" t="s">
        <v>104</v>
      </c>
      <c r="K43" s="17" t="s">
        <v>104</v>
      </c>
      <c r="L43" s="5" t="s">
        <v>104</v>
      </c>
      <c r="M43" s="14" t="s">
        <v>104</v>
      </c>
      <c r="N43" s="5">
        <f t="shared" si="0"/>
        <v>0</v>
      </c>
      <c r="Q43" s="13"/>
    </row>
    <row r="44" spans="1:17" ht="12.75">
      <c r="A44" t="s">
        <v>51</v>
      </c>
      <c r="B44" s="5"/>
      <c r="C44" s="5"/>
      <c r="D44" s="5"/>
      <c r="E44" s="5"/>
      <c r="F44" s="17" t="s">
        <v>104</v>
      </c>
      <c r="G44" s="4" t="s">
        <v>104</v>
      </c>
      <c r="H44" s="5" t="s">
        <v>104</v>
      </c>
      <c r="I44" s="5" t="s">
        <v>104</v>
      </c>
      <c r="J44" s="5" t="s">
        <v>104</v>
      </c>
      <c r="K44" s="17" t="s">
        <v>104</v>
      </c>
      <c r="L44" s="5" t="s">
        <v>104</v>
      </c>
      <c r="M44" s="14" t="s">
        <v>104</v>
      </c>
      <c r="N44" s="5">
        <f t="shared" si="0"/>
        <v>0</v>
      </c>
      <c r="Q44" s="13"/>
    </row>
    <row r="45" spans="1:17" ht="12.75">
      <c r="A45" t="s">
        <v>16</v>
      </c>
      <c r="B45" s="8">
        <v>84732.85</v>
      </c>
      <c r="C45" s="16">
        <v>74955.46</v>
      </c>
      <c r="D45" s="16">
        <v>72960.15</v>
      </c>
      <c r="E45" s="8">
        <v>70211.3</v>
      </c>
      <c r="F45" s="16">
        <v>72690.84</v>
      </c>
      <c r="G45" s="16">
        <v>73851.45</v>
      </c>
      <c r="H45" s="16">
        <v>75742.75</v>
      </c>
      <c r="I45" s="16">
        <v>85918.83</v>
      </c>
      <c r="J45" s="16">
        <v>74444.94</v>
      </c>
      <c r="K45" s="16">
        <v>77052.23</v>
      </c>
      <c r="L45" s="10">
        <v>84463.4</v>
      </c>
      <c r="M45" s="16">
        <v>69400.51</v>
      </c>
      <c r="N45" s="5">
        <f>SUM(B45:M45)</f>
        <v>916424.7100000001</v>
      </c>
      <c r="Q45" s="13"/>
    </row>
    <row r="46" spans="1:17" ht="12.75">
      <c r="A46" t="s">
        <v>52</v>
      </c>
      <c r="B46" s="5"/>
      <c r="C46" s="5"/>
      <c r="D46" s="5"/>
      <c r="E46" s="5"/>
      <c r="F46" s="17" t="s">
        <v>104</v>
      </c>
      <c r="G46" s="4" t="s">
        <v>104</v>
      </c>
      <c r="H46" s="5" t="s">
        <v>104</v>
      </c>
      <c r="I46" s="5" t="s">
        <v>104</v>
      </c>
      <c r="J46" s="5" t="s">
        <v>104</v>
      </c>
      <c r="K46" s="17" t="s">
        <v>104</v>
      </c>
      <c r="L46" s="5" t="s">
        <v>104</v>
      </c>
      <c r="M46" s="5" t="s">
        <v>104</v>
      </c>
      <c r="N46" s="5">
        <f>SUM(B46:M46)</f>
        <v>0</v>
      </c>
      <c r="Q46" s="13"/>
    </row>
    <row r="47" spans="1:17" ht="12.75">
      <c r="A47" t="s">
        <v>17</v>
      </c>
      <c r="B47" s="8">
        <v>106853.69</v>
      </c>
      <c r="C47" s="16">
        <v>95584.15</v>
      </c>
      <c r="D47" s="16">
        <v>91004.8</v>
      </c>
      <c r="E47" s="8">
        <v>84696.05</v>
      </c>
      <c r="F47" s="16">
        <v>90386.73</v>
      </c>
      <c r="G47" s="16">
        <v>93050.39</v>
      </c>
      <c r="H47" s="16">
        <v>97391.02</v>
      </c>
      <c r="I47" s="16">
        <v>120745.66</v>
      </c>
      <c r="J47" s="16">
        <v>94412.49</v>
      </c>
      <c r="K47" s="16">
        <v>100396.35</v>
      </c>
      <c r="L47" s="10">
        <v>117405.39</v>
      </c>
      <c r="M47" s="16">
        <v>90627.43</v>
      </c>
      <c r="N47" s="5">
        <f>SUM(B47:M47)</f>
        <v>1182554.15</v>
      </c>
      <c r="Q47" s="13"/>
    </row>
    <row r="48" spans="1:17" ht="12.75">
      <c r="A48" t="s">
        <v>18</v>
      </c>
      <c r="B48" s="8"/>
      <c r="C48" s="16"/>
      <c r="D48" s="16"/>
      <c r="E48" s="8"/>
      <c r="F48" s="16" t="s">
        <v>104</v>
      </c>
      <c r="G48" s="16" t="s">
        <v>104</v>
      </c>
      <c r="H48" s="16" t="s">
        <v>104</v>
      </c>
      <c r="I48" s="16" t="s">
        <v>104</v>
      </c>
      <c r="J48" s="16" t="s">
        <v>104</v>
      </c>
      <c r="K48" s="16" t="s">
        <v>104</v>
      </c>
      <c r="L48" s="10" t="s">
        <v>104</v>
      </c>
      <c r="M48" s="16" t="s">
        <v>104</v>
      </c>
      <c r="N48" s="5">
        <f>SUM(B48:M48)</f>
        <v>0</v>
      </c>
      <c r="Q48" s="13"/>
    </row>
    <row r="49" spans="1:17" ht="12.75">
      <c r="A49" t="s">
        <v>19</v>
      </c>
      <c r="B49" s="8">
        <v>31614.16</v>
      </c>
      <c r="C49" s="16">
        <v>27863.33</v>
      </c>
      <c r="D49" s="16">
        <v>27111.16</v>
      </c>
      <c r="E49" s="8">
        <v>26074.94</v>
      </c>
      <c r="F49" s="16">
        <v>27009.64</v>
      </c>
      <c r="G49" s="16">
        <v>27447.15</v>
      </c>
      <c r="H49" s="16">
        <v>28160.11</v>
      </c>
      <c r="I49" s="16">
        <v>31996.15</v>
      </c>
      <c r="J49" s="16">
        <v>27670.88</v>
      </c>
      <c r="K49" s="16">
        <v>28653.74</v>
      </c>
      <c r="L49" s="10">
        <v>31447.51</v>
      </c>
      <c r="M49" s="16">
        <v>25809.29</v>
      </c>
      <c r="N49" s="5">
        <f>SUM(B49:M49)</f>
        <v>340858.06</v>
      </c>
      <c r="Q49" s="13"/>
    </row>
    <row r="50" spans="1:17" ht="12.75">
      <c r="A50" t="s">
        <v>53</v>
      </c>
      <c r="B50" s="5"/>
      <c r="C50" s="5"/>
      <c r="D50" s="17"/>
      <c r="E50" s="5"/>
      <c r="F50" s="17" t="s">
        <v>104</v>
      </c>
      <c r="G50" s="17" t="s">
        <v>104</v>
      </c>
      <c r="H50" s="17" t="s">
        <v>104</v>
      </c>
      <c r="I50" s="5" t="s">
        <v>104</v>
      </c>
      <c r="J50" s="17" t="s">
        <v>104</v>
      </c>
      <c r="K50" s="17" t="s">
        <v>104</v>
      </c>
      <c r="L50" s="5" t="s">
        <v>104</v>
      </c>
      <c r="M50" s="5" t="s">
        <v>104</v>
      </c>
      <c r="N50" s="5">
        <f t="shared" si="0"/>
        <v>0</v>
      </c>
      <c r="Q50" s="13"/>
    </row>
    <row r="51" spans="1:17" ht="12.75">
      <c r="A51" t="s">
        <v>54</v>
      </c>
      <c r="B51" s="5"/>
      <c r="C51" s="5"/>
      <c r="D51" s="17"/>
      <c r="E51" s="5"/>
      <c r="F51" s="17" t="s">
        <v>104</v>
      </c>
      <c r="G51" s="17" t="s">
        <v>104</v>
      </c>
      <c r="H51" s="17" t="s">
        <v>104</v>
      </c>
      <c r="I51" s="5" t="s">
        <v>104</v>
      </c>
      <c r="J51" s="17" t="s">
        <v>104</v>
      </c>
      <c r="K51" s="17" t="s">
        <v>104</v>
      </c>
      <c r="L51" s="5" t="s">
        <v>104</v>
      </c>
      <c r="M51" s="5" t="s">
        <v>104</v>
      </c>
      <c r="N51" s="5">
        <f t="shared" si="0"/>
        <v>0</v>
      </c>
      <c r="Q51" s="13"/>
    </row>
    <row r="52" spans="1:14" ht="12.75">
      <c r="A52" t="s">
        <v>55</v>
      </c>
      <c r="B52" s="5"/>
      <c r="C52" s="5"/>
      <c r="D52" s="17"/>
      <c r="E52" s="5"/>
      <c r="F52" s="17" t="s">
        <v>104</v>
      </c>
      <c r="G52" s="17" t="s">
        <v>104</v>
      </c>
      <c r="H52" s="17" t="s">
        <v>104</v>
      </c>
      <c r="I52" s="5" t="s">
        <v>104</v>
      </c>
      <c r="J52" s="17" t="s">
        <v>104</v>
      </c>
      <c r="K52" s="17" t="s">
        <v>104</v>
      </c>
      <c r="L52" s="5" t="s">
        <v>104</v>
      </c>
      <c r="M52" s="5" t="s">
        <v>104</v>
      </c>
      <c r="N52" s="5">
        <f t="shared" si="0"/>
        <v>0</v>
      </c>
    </row>
    <row r="53" spans="1:14" ht="12.75">
      <c r="A53" t="s">
        <v>20</v>
      </c>
      <c r="B53" s="8">
        <v>130600.53</v>
      </c>
      <c r="C53" s="16">
        <v>115938.24</v>
      </c>
      <c r="D53" s="16">
        <v>111571.85</v>
      </c>
      <c r="E53" s="8">
        <v>105556.49</v>
      </c>
      <c r="F53" s="16">
        <v>110982.52</v>
      </c>
      <c r="G53" s="16">
        <v>113522.3</v>
      </c>
      <c r="H53" s="16">
        <v>117661.07</v>
      </c>
      <c r="I53" s="16">
        <v>139929.61</v>
      </c>
      <c r="J53" s="16">
        <v>114821.06</v>
      </c>
      <c r="K53" s="16">
        <v>120526.64</v>
      </c>
      <c r="L53" s="10">
        <v>136744.67</v>
      </c>
      <c r="M53" s="16">
        <v>108684.11</v>
      </c>
      <c r="N53" s="5">
        <f>SUM(B53:M53)</f>
        <v>1426539.0899999999</v>
      </c>
    </row>
    <row r="54" spans="1:14" ht="12.75">
      <c r="A54" t="s">
        <v>21</v>
      </c>
      <c r="B54" s="8">
        <v>30610.97</v>
      </c>
      <c r="C54" s="16">
        <v>27207.84</v>
      </c>
      <c r="D54" s="16">
        <v>26470.02</v>
      </c>
      <c r="E54" s="8">
        <v>25453.57</v>
      </c>
      <c r="F54" s="16">
        <v>26370.44</v>
      </c>
      <c r="G54" s="16">
        <v>26799.6</v>
      </c>
      <c r="H54" s="16">
        <v>27498.96</v>
      </c>
      <c r="I54" s="16">
        <v>31261.83</v>
      </c>
      <c r="J54" s="16">
        <v>27019.06</v>
      </c>
      <c r="K54" s="16">
        <v>27983.17</v>
      </c>
      <c r="L54" s="10">
        <v>30723.65</v>
      </c>
      <c r="M54" s="16">
        <v>25205.63</v>
      </c>
      <c r="N54" s="5">
        <f>SUM(B54:M54)</f>
        <v>332604.74</v>
      </c>
    </row>
    <row r="55" spans="1:14" ht="12.75">
      <c r="A55" t="s">
        <v>22</v>
      </c>
      <c r="B55" s="8">
        <v>71672.02</v>
      </c>
      <c r="C55" s="16">
        <v>63643.45</v>
      </c>
      <c r="D55" s="16">
        <v>61737.9</v>
      </c>
      <c r="E55" s="8">
        <v>59112.71</v>
      </c>
      <c r="F55" s="16">
        <v>61480.71</v>
      </c>
      <c r="G55" s="16">
        <v>62589.11</v>
      </c>
      <c r="H55" s="16">
        <v>64395.32</v>
      </c>
      <c r="I55" s="16">
        <v>74113.63</v>
      </c>
      <c r="J55" s="16">
        <v>63155.9</v>
      </c>
      <c r="K55" s="16">
        <v>65645.9</v>
      </c>
      <c r="L55" s="10">
        <v>72723.68</v>
      </c>
      <c r="M55" s="16">
        <v>59147.77</v>
      </c>
      <c r="N55" s="5">
        <f>SUM(B55:M55)</f>
        <v>779418.1000000001</v>
      </c>
    </row>
    <row r="56" spans="1:14" ht="12.75">
      <c r="A56" t="s">
        <v>56</v>
      </c>
      <c r="B56" s="5"/>
      <c r="C56" s="5"/>
      <c r="D56" s="5"/>
      <c r="E56" s="5"/>
      <c r="F56" s="17" t="s">
        <v>104</v>
      </c>
      <c r="G56" s="4" t="s">
        <v>104</v>
      </c>
      <c r="H56" s="17" t="s">
        <v>104</v>
      </c>
      <c r="I56" s="5" t="s">
        <v>104</v>
      </c>
      <c r="J56" s="17" t="s">
        <v>104</v>
      </c>
      <c r="K56" s="17" t="s">
        <v>104</v>
      </c>
      <c r="L56" s="5" t="s">
        <v>104</v>
      </c>
      <c r="M56" s="5" t="s">
        <v>104</v>
      </c>
      <c r="N56" s="5">
        <f t="shared" si="0"/>
        <v>0</v>
      </c>
    </row>
    <row r="57" spans="1:14" ht="12.75">
      <c r="A57" t="s">
        <v>23</v>
      </c>
      <c r="B57" s="5"/>
      <c r="C57" s="5"/>
      <c r="D57" s="5"/>
      <c r="E57" s="5"/>
      <c r="F57" s="17" t="s">
        <v>104</v>
      </c>
      <c r="G57" s="4" t="s">
        <v>104</v>
      </c>
      <c r="H57" s="17" t="s">
        <v>104</v>
      </c>
      <c r="I57" s="5" t="s">
        <v>104</v>
      </c>
      <c r="J57" s="17" t="s">
        <v>104</v>
      </c>
      <c r="K57" s="17" t="s">
        <v>104</v>
      </c>
      <c r="L57" s="5" t="s">
        <v>104</v>
      </c>
      <c r="M57" s="5" t="s">
        <v>104</v>
      </c>
      <c r="N57" s="5">
        <f t="shared" si="0"/>
        <v>0</v>
      </c>
    </row>
    <row r="58" spans="1:14" ht="12.75">
      <c r="A58" t="s">
        <v>24</v>
      </c>
      <c r="B58" s="5"/>
      <c r="C58" s="5"/>
      <c r="D58" s="5"/>
      <c r="E58" s="5"/>
      <c r="F58" s="17" t="s">
        <v>104</v>
      </c>
      <c r="G58" s="4" t="s">
        <v>104</v>
      </c>
      <c r="H58" s="17" t="s">
        <v>104</v>
      </c>
      <c r="I58" s="5" t="s">
        <v>104</v>
      </c>
      <c r="J58" s="17" t="s">
        <v>104</v>
      </c>
      <c r="K58" s="17" t="s">
        <v>104</v>
      </c>
      <c r="L58" s="5" t="s">
        <v>104</v>
      </c>
      <c r="M58" s="5" t="s">
        <v>104</v>
      </c>
      <c r="N58" s="5">
        <f t="shared" si="0"/>
        <v>0</v>
      </c>
    </row>
    <row r="59" spans="1:14" ht="12.75">
      <c r="A59" t="s">
        <v>57</v>
      </c>
      <c r="B59" s="5"/>
      <c r="C59" s="5"/>
      <c r="D59" s="5"/>
      <c r="E59" s="5"/>
      <c r="F59" s="17" t="s">
        <v>104</v>
      </c>
      <c r="G59" s="4" t="s">
        <v>104</v>
      </c>
      <c r="H59" s="17" t="s">
        <v>104</v>
      </c>
      <c r="I59" s="5" t="s">
        <v>104</v>
      </c>
      <c r="J59" s="17" t="s">
        <v>104</v>
      </c>
      <c r="K59" s="17" t="s">
        <v>104</v>
      </c>
      <c r="L59" s="5" t="s">
        <v>104</v>
      </c>
      <c r="M59" s="5" t="s">
        <v>104</v>
      </c>
      <c r="N59" s="5">
        <f t="shared" si="0"/>
        <v>0</v>
      </c>
    </row>
    <row r="60" spans="1:14" ht="12.75">
      <c r="A60" t="s">
        <v>58</v>
      </c>
      <c r="B60" s="5"/>
      <c r="C60" s="5"/>
      <c r="D60" s="5"/>
      <c r="E60" s="5"/>
      <c r="F60" s="17" t="s">
        <v>104</v>
      </c>
      <c r="G60" s="4" t="s">
        <v>104</v>
      </c>
      <c r="H60" s="17" t="s">
        <v>104</v>
      </c>
      <c r="I60" s="5" t="s">
        <v>104</v>
      </c>
      <c r="J60" s="17" t="s">
        <v>104</v>
      </c>
      <c r="K60" s="17" t="s">
        <v>104</v>
      </c>
      <c r="L60" s="5" t="s">
        <v>104</v>
      </c>
      <c r="M60" s="5" t="s">
        <v>104</v>
      </c>
      <c r="N60" s="5">
        <f t="shared" si="0"/>
        <v>0</v>
      </c>
    </row>
    <row r="61" spans="1:14" ht="12.75">
      <c r="A61" t="s">
        <v>59</v>
      </c>
      <c r="B61" s="5"/>
      <c r="C61" s="5"/>
      <c r="D61" s="5"/>
      <c r="E61" s="5"/>
      <c r="F61" s="5" t="s">
        <v>104</v>
      </c>
      <c r="G61" s="4" t="s">
        <v>104</v>
      </c>
      <c r="H61" s="5" t="s">
        <v>104</v>
      </c>
      <c r="I61" s="5" t="s">
        <v>104</v>
      </c>
      <c r="J61" s="5" t="s">
        <v>104</v>
      </c>
      <c r="K61" s="5" t="s">
        <v>104</v>
      </c>
      <c r="L61" s="5" t="s">
        <v>104</v>
      </c>
      <c r="M61" s="5" t="s">
        <v>104</v>
      </c>
      <c r="N61" s="5">
        <f t="shared" si="0"/>
        <v>0</v>
      </c>
    </row>
    <row r="62" spans="1:14" ht="12.75">
      <c r="A62" t="s">
        <v>25</v>
      </c>
      <c r="B62" s="5">
        <v>54107.49</v>
      </c>
      <c r="C62" s="5">
        <v>48582.63</v>
      </c>
      <c r="D62" s="5">
        <v>44502.89</v>
      </c>
      <c r="E62" s="5">
        <v>38882.43</v>
      </c>
      <c r="F62" s="5">
        <v>43952.25</v>
      </c>
      <c r="G62" s="4">
        <v>46325.3</v>
      </c>
      <c r="H62" s="5">
        <v>50192.37</v>
      </c>
      <c r="I62" s="5">
        <v>70999</v>
      </c>
      <c r="J62" s="5">
        <v>47538.8</v>
      </c>
      <c r="K62" s="5">
        <v>52869.82</v>
      </c>
      <c r="L62" s="5">
        <v>68023.15</v>
      </c>
      <c r="M62" s="5">
        <v>47894.79</v>
      </c>
      <c r="N62" s="5">
        <f t="shared" si="0"/>
        <v>613870.92</v>
      </c>
    </row>
    <row r="63" spans="1:14" ht="12.75">
      <c r="A63" t="s">
        <v>60</v>
      </c>
      <c r="B63" s="5"/>
      <c r="C63" s="5"/>
      <c r="D63" s="5"/>
      <c r="E63" s="5"/>
      <c r="F63" s="5" t="s">
        <v>104</v>
      </c>
      <c r="G63" s="4" t="s">
        <v>104</v>
      </c>
      <c r="H63" s="5" t="s">
        <v>104</v>
      </c>
      <c r="I63" s="5" t="s">
        <v>104</v>
      </c>
      <c r="J63" s="5" t="s">
        <v>104</v>
      </c>
      <c r="K63" s="5" t="s">
        <v>104</v>
      </c>
      <c r="L63" s="5" t="s">
        <v>104</v>
      </c>
      <c r="M63" s="5" t="s">
        <v>104</v>
      </c>
      <c r="N63" s="5">
        <f t="shared" si="0"/>
        <v>0</v>
      </c>
    </row>
    <row r="64" spans="1:14" ht="12.75">
      <c r="A64" t="s">
        <v>61</v>
      </c>
      <c r="B64" s="5"/>
      <c r="C64" s="5"/>
      <c r="D64" s="5"/>
      <c r="E64" s="5"/>
      <c r="F64" s="5" t="s">
        <v>104</v>
      </c>
      <c r="G64" s="4" t="s">
        <v>104</v>
      </c>
      <c r="H64" s="5" t="s">
        <v>104</v>
      </c>
      <c r="I64" s="5" t="s">
        <v>104</v>
      </c>
      <c r="J64" s="5" t="s">
        <v>104</v>
      </c>
      <c r="K64" s="5" t="s">
        <v>104</v>
      </c>
      <c r="L64" s="5" t="s">
        <v>104</v>
      </c>
      <c r="M64" s="5" t="s">
        <v>104</v>
      </c>
      <c r="N64" s="5">
        <f t="shared" si="0"/>
        <v>0</v>
      </c>
    </row>
    <row r="65" spans="1:14" ht="12.75">
      <c r="A65" t="s">
        <v>62</v>
      </c>
      <c r="B65" s="5"/>
      <c r="C65" s="5"/>
      <c r="D65" s="5"/>
      <c r="E65" s="5"/>
      <c r="F65" s="5" t="s">
        <v>104</v>
      </c>
      <c r="G65" s="4" t="s">
        <v>104</v>
      </c>
      <c r="H65" s="5" t="s">
        <v>104</v>
      </c>
      <c r="I65" s="5" t="s">
        <v>104</v>
      </c>
      <c r="J65" s="5" t="s">
        <v>104</v>
      </c>
      <c r="K65" s="5" t="s">
        <v>104</v>
      </c>
      <c r="L65" s="5" t="s">
        <v>104</v>
      </c>
      <c r="M65" s="5" t="s">
        <v>104</v>
      </c>
      <c r="N65" s="5">
        <f t="shared" si="0"/>
        <v>0</v>
      </c>
    </row>
    <row r="66" spans="1:14" ht="12.75">
      <c r="A66" t="s">
        <v>26</v>
      </c>
      <c r="B66" s="5"/>
      <c r="C66" s="5"/>
      <c r="D66" s="5"/>
      <c r="E66" s="5"/>
      <c r="F66" s="5" t="s">
        <v>104</v>
      </c>
      <c r="G66" s="4" t="s">
        <v>104</v>
      </c>
      <c r="H66" s="5" t="s">
        <v>104</v>
      </c>
      <c r="I66" s="5" t="s">
        <v>104</v>
      </c>
      <c r="J66" s="5" t="s">
        <v>104</v>
      </c>
      <c r="K66" s="5" t="s">
        <v>104</v>
      </c>
      <c r="L66" s="5" t="s">
        <v>104</v>
      </c>
      <c r="M66" s="5" t="s">
        <v>104</v>
      </c>
      <c r="N66" s="5">
        <f t="shared" si="0"/>
        <v>0</v>
      </c>
    </row>
    <row r="67" spans="1:14" ht="12.75">
      <c r="A67" t="s">
        <v>63</v>
      </c>
      <c r="B67" s="5"/>
      <c r="C67" s="5"/>
      <c r="D67" s="5"/>
      <c r="E67" s="5"/>
      <c r="F67" s="5" t="s">
        <v>104</v>
      </c>
      <c r="G67" s="4" t="s">
        <v>104</v>
      </c>
      <c r="H67" s="5" t="s">
        <v>104</v>
      </c>
      <c r="I67" s="5" t="s">
        <v>104</v>
      </c>
      <c r="J67" s="5" t="s">
        <v>104</v>
      </c>
      <c r="K67" s="5" t="s">
        <v>104</v>
      </c>
      <c r="L67" s="5" t="s">
        <v>104</v>
      </c>
      <c r="M67" s="5" t="s">
        <v>104</v>
      </c>
      <c r="N67" s="5">
        <f t="shared" si="0"/>
        <v>0</v>
      </c>
    </row>
    <row r="68" spans="1:14" ht="12.75">
      <c r="A68" t="s">
        <v>64</v>
      </c>
      <c r="B68" s="5"/>
      <c r="C68" s="5"/>
      <c r="D68" s="5"/>
      <c r="E68" s="5"/>
      <c r="F68" s="5" t="s">
        <v>104</v>
      </c>
      <c r="G68" s="4" t="s">
        <v>104</v>
      </c>
      <c r="H68" s="5" t="s">
        <v>104</v>
      </c>
      <c r="I68" s="5" t="s">
        <v>104</v>
      </c>
      <c r="J68" s="5" t="s">
        <v>104</v>
      </c>
      <c r="K68" s="5" t="s">
        <v>104</v>
      </c>
      <c r="L68" s="5" t="s">
        <v>104</v>
      </c>
      <c r="M68" s="5" t="s">
        <v>104</v>
      </c>
      <c r="N68" s="5">
        <f t="shared" si="0"/>
        <v>0</v>
      </c>
    </row>
    <row r="69" spans="1:14" ht="12.75">
      <c r="A69" t="s">
        <v>65</v>
      </c>
      <c r="B69" s="5"/>
      <c r="C69" s="5"/>
      <c r="D69" s="5"/>
      <c r="E69" s="5"/>
      <c r="F69" s="5" t="s">
        <v>104</v>
      </c>
      <c r="G69" s="4" t="s">
        <v>104</v>
      </c>
      <c r="H69" s="5" t="s">
        <v>104</v>
      </c>
      <c r="I69" s="5" t="s">
        <v>104</v>
      </c>
      <c r="J69" s="5" t="s">
        <v>104</v>
      </c>
      <c r="K69" s="5" t="s">
        <v>104</v>
      </c>
      <c r="L69" s="5" t="s">
        <v>104</v>
      </c>
      <c r="M69" s="5" t="s">
        <v>104</v>
      </c>
      <c r="N69" s="5">
        <f t="shared" si="0"/>
        <v>0</v>
      </c>
    </row>
    <row r="70" spans="1:14" ht="12.75">
      <c r="A70" t="s">
        <v>66</v>
      </c>
      <c r="B70" s="5"/>
      <c r="C70" s="5"/>
      <c r="D70" s="5"/>
      <c r="E70" s="5"/>
      <c r="F70" s="5" t="s">
        <v>104</v>
      </c>
      <c r="G70" s="4" t="s">
        <v>104</v>
      </c>
      <c r="H70" s="5" t="s">
        <v>104</v>
      </c>
      <c r="I70" s="5" t="s">
        <v>104</v>
      </c>
      <c r="J70" s="5" t="s">
        <v>104</v>
      </c>
      <c r="K70" s="5" t="s">
        <v>104</v>
      </c>
      <c r="L70" s="5" t="s">
        <v>104</v>
      </c>
      <c r="M70" s="5" t="s">
        <v>104</v>
      </c>
      <c r="N70" s="5">
        <f t="shared" si="0"/>
        <v>0</v>
      </c>
    </row>
    <row r="71" spans="1:14" ht="12.75">
      <c r="A71" t="s">
        <v>67</v>
      </c>
      <c r="B71" s="5"/>
      <c r="C71" s="5"/>
      <c r="D71" s="5"/>
      <c r="E71" s="5"/>
      <c r="F71" s="5" t="s">
        <v>104</v>
      </c>
      <c r="G71" s="4" t="s">
        <v>104</v>
      </c>
      <c r="H71" s="5" t="s">
        <v>104</v>
      </c>
      <c r="I71" s="5" t="s">
        <v>104</v>
      </c>
      <c r="J71" s="5" t="s">
        <v>104</v>
      </c>
      <c r="K71" s="5" t="s">
        <v>104</v>
      </c>
      <c r="L71" s="5" t="s">
        <v>104</v>
      </c>
      <c r="M71" s="5" t="s">
        <v>104</v>
      </c>
      <c r="N71" s="5">
        <f t="shared" si="0"/>
        <v>0</v>
      </c>
    </row>
    <row r="72" spans="1:14" ht="12.75">
      <c r="A72" t="s">
        <v>68</v>
      </c>
      <c r="B72" s="5"/>
      <c r="C72" s="5"/>
      <c r="D72" s="5"/>
      <c r="E72" s="5"/>
      <c r="F72" s="5" t="s">
        <v>104</v>
      </c>
      <c r="G72" s="4" t="s">
        <v>104</v>
      </c>
      <c r="H72" s="5" t="s">
        <v>104</v>
      </c>
      <c r="I72" s="5" t="s">
        <v>104</v>
      </c>
      <c r="J72" s="5" t="s">
        <v>104</v>
      </c>
      <c r="K72" s="5" t="s">
        <v>104</v>
      </c>
      <c r="L72" s="5" t="s">
        <v>104</v>
      </c>
      <c r="M72" s="5" t="s">
        <v>104</v>
      </c>
      <c r="N72" s="5">
        <f t="shared" si="0"/>
        <v>0</v>
      </c>
    </row>
    <row r="73" spans="1:14" ht="12.75">
      <c r="A73" t="s">
        <v>69</v>
      </c>
      <c r="B73" s="5"/>
      <c r="C73" s="5"/>
      <c r="D73" s="5"/>
      <c r="E73" s="5"/>
      <c r="F73" s="5" t="s">
        <v>104</v>
      </c>
      <c r="G73" s="4" t="s">
        <v>104</v>
      </c>
      <c r="H73" s="5" t="s">
        <v>104</v>
      </c>
      <c r="I73" s="5" t="s">
        <v>104</v>
      </c>
      <c r="J73" s="5" t="s">
        <v>104</v>
      </c>
      <c r="K73" s="5" t="s">
        <v>104</v>
      </c>
      <c r="L73" s="5" t="s">
        <v>104</v>
      </c>
      <c r="M73" s="5" t="s">
        <v>104</v>
      </c>
      <c r="N73" s="5">
        <f t="shared" si="0"/>
        <v>0</v>
      </c>
    </row>
    <row r="74" spans="1:14" ht="12.75">
      <c r="A74" t="s">
        <v>70</v>
      </c>
      <c r="B74" s="5"/>
      <c r="C74" s="5"/>
      <c r="D74" s="5"/>
      <c r="E74" s="5"/>
      <c r="F74" s="5" t="s">
        <v>104</v>
      </c>
      <c r="G74" s="4" t="s">
        <v>104</v>
      </c>
      <c r="H74" s="5" t="s">
        <v>104</v>
      </c>
      <c r="I74" s="5" t="s">
        <v>104</v>
      </c>
      <c r="J74" s="5" t="s">
        <v>104</v>
      </c>
      <c r="K74" s="5" t="s">
        <v>104</v>
      </c>
      <c r="L74" s="5" t="s">
        <v>104</v>
      </c>
      <c r="M74" s="5" t="s">
        <v>104</v>
      </c>
      <c r="N74" s="5">
        <f t="shared" si="0"/>
        <v>0</v>
      </c>
    </row>
    <row r="75" spans="1:14" ht="12.75">
      <c r="A75" t="s">
        <v>27</v>
      </c>
      <c r="B75" s="5"/>
      <c r="C75" s="5"/>
      <c r="D75" s="5"/>
      <c r="E75" s="5"/>
      <c r="F75" s="5" t="s">
        <v>104</v>
      </c>
      <c r="G75" s="4" t="s">
        <v>104</v>
      </c>
      <c r="H75" s="5" t="s">
        <v>104</v>
      </c>
      <c r="I75" s="5" t="s">
        <v>104</v>
      </c>
      <c r="J75" s="5" t="s">
        <v>104</v>
      </c>
      <c r="K75" s="5" t="s">
        <v>104</v>
      </c>
      <c r="L75" s="5" t="s">
        <v>104</v>
      </c>
      <c r="M75" s="5" t="s">
        <v>104</v>
      </c>
      <c r="N75" s="5">
        <f t="shared" si="0"/>
        <v>0</v>
      </c>
    </row>
    <row r="76" spans="1:14" ht="12.75">
      <c r="A76" t="s">
        <v>71</v>
      </c>
      <c r="B76" s="8">
        <v>122285.32</v>
      </c>
      <c r="C76" s="16">
        <v>108118.3</v>
      </c>
      <c r="D76" s="16">
        <v>103671.43</v>
      </c>
      <c r="E76" s="8">
        <v>97545.19</v>
      </c>
      <c r="F76" s="16">
        <v>103071.24</v>
      </c>
      <c r="G76" s="16">
        <v>105657.84</v>
      </c>
      <c r="H76" s="16">
        <v>109872.89</v>
      </c>
      <c r="I76" s="16">
        <v>132551.88</v>
      </c>
      <c r="J76" s="16">
        <v>106980.53</v>
      </c>
      <c r="K76" s="16">
        <v>112791.28</v>
      </c>
      <c r="L76" s="10">
        <v>129308.24</v>
      </c>
      <c r="M76" s="16">
        <v>101745.43</v>
      </c>
      <c r="N76" s="5">
        <f aca="true" t="shared" si="1" ref="N76:N82">SUM(B76:M76)</f>
        <v>1333599.5699999998</v>
      </c>
    </row>
    <row r="77" spans="1:14" ht="12.75">
      <c r="A77" t="s">
        <v>28</v>
      </c>
      <c r="B77" s="8">
        <v>38041.4</v>
      </c>
      <c r="C77" s="16">
        <v>33943.3</v>
      </c>
      <c r="D77" s="16">
        <v>31811.52</v>
      </c>
      <c r="E77" s="8">
        <v>28874.66</v>
      </c>
      <c r="F77" s="16">
        <v>31523.79</v>
      </c>
      <c r="G77" s="16">
        <v>32763.78</v>
      </c>
      <c r="H77" s="16">
        <v>34784.44</v>
      </c>
      <c r="I77" s="16">
        <v>45656.53</v>
      </c>
      <c r="J77" s="16">
        <v>33397.87</v>
      </c>
      <c r="K77" s="16">
        <v>36183.49</v>
      </c>
      <c r="L77" s="5">
        <v>44101.56</v>
      </c>
      <c r="M77" s="16">
        <v>32711.58</v>
      </c>
      <c r="N77" s="5">
        <f t="shared" si="1"/>
        <v>423793.92000000004</v>
      </c>
    </row>
    <row r="78" spans="1:14" ht="12.75">
      <c r="A78" t="s">
        <v>29</v>
      </c>
      <c r="B78" s="8">
        <v>48622.79</v>
      </c>
      <c r="C78" s="16">
        <v>43044.3</v>
      </c>
      <c r="D78" s="16">
        <v>41878.72</v>
      </c>
      <c r="E78" s="8">
        <v>40272.96</v>
      </c>
      <c r="F78" s="16">
        <v>41721.41</v>
      </c>
      <c r="G78" s="16">
        <v>42399.38</v>
      </c>
      <c r="H78" s="16">
        <v>43504.2</v>
      </c>
      <c r="I78" s="16">
        <v>49448.64</v>
      </c>
      <c r="J78" s="16">
        <v>42746.08</v>
      </c>
      <c r="K78" s="16">
        <v>44269.15</v>
      </c>
      <c r="L78" s="10">
        <v>48598.44</v>
      </c>
      <c r="M78" s="16">
        <v>39874.92</v>
      </c>
      <c r="N78" s="5">
        <f t="shared" si="1"/>
        <v>526380.9900000001</v>
      </c>
    </row>
    <row r="79" spans="1:14" ht="12.75">
      <c r="A79" t="s">
        <v>72</v>
      </c>
      <c r="B79" s="14"/>
      <c r="C79" s="17"/>
      <c r="D79" s="17"/>
      <c r="E79" s="14"/>
      <c r="F79" s="17" t="s">
        <v>104</v>
      </c>
      <c r="G79" s="17" t="s">
        <v>104</v>
      </c>
      <c r="H79" s="17" t="s">
        <v>104</v>
      </c>
      <c r="I79" s="17" t="s">
        <v>104</v>
      </c>
      <c r="J79" s="17" t="s">
        <v>104</v>
      </c>
      <c r="K79" s="17" t="s">
        <v>104</v>
      </c>
      <c r="L79" s="5" t="s">
        <v>104</v>
      </c>
      <c r="M79" s="5" t="s">
        <v>104</v>
      </c>
      <c r="N79" s="5">
        <f t="shared" si="1"/>
        <v>0</v>
      </c>
    </row>
    <row r="80" spans="1:14" ht="12.75">
      <c r="A80" t="s">
        <v>73</v>
      </c>
      <c r="B80" s="8">
        <v>89862.98</v>
      </c>
      <c r="C80" s="16">
        <v>79944.28</v>
      </c>
      <c r="D80" s="16">
        <v>76951.69</v>
      </c>
      <c r="E80" s="8">
        <v>72828.93</v>
      </c>
      <c r="F80" s="16">
        <v>76547.78</v>
      </c>
      <c r="G80" s="16">
        <v>78288.47</v>
      </c>
      <c r="H80" s="16">
        <v>81125.06</v>
      </c>
      <c r="I80" s="16">
        <v>96387.26</v>
      </c>
      <c r="J80" s="16">
        <v>79178.6</v>
      </c>
      <c r="K80" s="16">
        <v>83089.04</v>
      </c>
      <c r="L80" s="10">
        <v>94204.4</v>
      </c>
      <c r="M80" s="16">
        <v>74923.22</v>
      </c>
      <c r="N80" s="5">
        <f t="shared" si="1"/>
        <v>983331.71</v>
      </c>
    </row>
    <row r="81" spans="1:14" ht="12.75">
      <c r="A81" t="s">
        <v>74</v>
      </c>
      <c r="B81" s="14"/>
      <c r="C81" s="17"/>
      <c r="D81" s="17"/>
      <c r="E81" s="14"/>
      <c r="F81" s="17" t="s">
        <v>104</v>
      </c>
      <c r="G81" s="17" t="s">
        <v>104</v>
      </c>
      <c r="H81" s="17" t="s">
        <v>104</v>
      </c>
      <c r="I81" s="17" t="s">
        <v>104</v>
      </c>
      <c r="J81" s="17" t="s">
        <v>104</v>
      </c>
      <c r="K81" s="17" t="s">
        <v>104</v>
      </c>
      <c r="L81" s="5" t="s">
        <v>104</v>
      </c>
      <c r="M81" s="5" t="s">
        <v>104</v>
      </c>
      <c r="N81" s="5">
        <f t="shared" si="1"/>
        <v>0</v>
      </c>
    </row>
    <row r="82" spans="1:14" ht="12.75">
      <c r="A82" t="s">
        <v>30</v>
      </c>
      <c r="B82" s="8">
        <v>81328.77</v>
      </c>
      <c r="C82" s="16">
        <v>72261.35</v>
      </c>
      <c r="D82" s="16">
        <v>69843.13</v>
      </c>
      <c r="E82" s="8">
        <v>66511.67</v>
      </c>
      <c r="F82" s="16">
        <v>69516.75</v>
      </c>
      <c r="G82" s="16">
        <v>70923.35</v>
      </c>
      <c r="H82" s="16">
        <v>73215.5</v>
      </c>
      <c r="I82" s="16">
        <v>85548.4</v>
      </c>
      <c r="J82" s="16">
        <v>71642.63</v>
      </c>
      <c r="K82" s="16">
        <v>74802.53</v>
      </c>
      <c r="L82" s="10">
        <v>83784.5</v>
      </c>
      <c r="M82" s="16">
        <v>67422.97</v>
      </c>
      <c r="N82" s="5">
        <f t="shared" si="1"/>
        <v>886801.55</v>
      </c>
    </row>
    <row r="83" ht="12.75">
      <c r="A83" t="s">
        <v>1</v>
      </c>
    </row>
    <row r="84" spans="1:14" ht="12.75">
      <c r="A84" t="s">
        <v>31</v>
      </c>
      <c r="B84" s="5">
        <f>SUM(B16:B82)</f>
        <v>1889864.3499999999</v>
      </c>
      <c r="C84" s="5">
        <f>SUM(C16:C82)</f>
        <v>1676952.0200000003</v>
      </c>
      <c r="D84" s="5">
        <f>SUM(D16:D82)</f>
        <v>1616153.8199999998</v>
      </c>
      <c r="E84" s="5">
        <f>SUM(E16:E82)</f>
        <v>1532395.0399999996</v>
      </c>
      <c r="F84" s="5">
        <f aca="true" t="shared" si="2" ref="F84:K84">SUM(F16:F82)</f>
        <v>1607947.92</v>
      </c>
      <c r="G84" s="5">
        <f t="shared" si="2"/>
        <v>1643312.2500000002</v>
      </c>
      <c r="H84" s="5">
        <f t="shared" si="2"/>
        <v>1700941.06</v>
      </c>
      <c r="I84" s="5">
        <f t="shared" si="2"/>
        <v>2011011.4199999997</v>
      </c>
      <c r="J84" s="5">
        <f t="shared" si="2"/>
        <v>1661396.3000000003</v>
      </c>
      <c r="K84" s="5">
        <f t="shared" si="2"/>
        <v>1740841.6799999997</v>
      </c>
      <c r="L84" s="5">
        <f>SUM(L16:L82)</f>
        <v>1966663.9099999995</v>
      </c>
      <c r="M84" s="5">
        <f>SUM(M16:M82)</f>
        <v>1569562.23</v>
      </c>
      <c r="N84" s="5">
        <f>SUM(B84:M84)</f>
        <v>20617042</v>
      </c>
    </row>
    <row r="87" ht="15" customHeight="1"/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T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bestFit="1" customWidth="1"/>
    <col min="2" max="13" width="8.16015625" style="0" bestFit="1" customWidth="1"/>
    <col min="14" max="14" width="9.5" style="0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ht="12.75" hidden="1"/>
    <row r="11" ht="12.75" hidden="1"/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5"/>
      <c r="F16" s="5" t="s">
        <v>104</v>
      </c>
      <c r="G16" s="5" t="s">
        <v>104</v>
      </c>
      <c r="H16" s="5" t="s">
        <v>104</v>
      </c>
      <c r="I16" s="5" t="s">
        <v>104</v>
      </c>
      <c r="J16" s="5" t="s">
        <v>104</v>
      </c>
      <c r="K16" s="5" t="s">
        <v>104</v>
      </c>
      <c r="L16" s="5" t="s">
        <v>104</v>
      </c>
      <c r="M16" s="5" t="s">
        <v>104</v>
      </c>
      <c r="N16" s="5">
        <f>SUM(B16:M16)</f>
        <v>0</v>
      </c>
    </row>
    <row r="17" spans="1:14" ht="12.75">
      <c r="A17" t="s">
        <v>39</v>
      </c>
      <c r="B17" s="8">
        <v>1748.31</v>
      </c>
      <c r="C17" s="8">
        <v>1748.31</v>
      </c>
      <c r="D17" s="22">
        <v>1748.31</v>
      </c>
      <c r="E17" s="22">
        <v>1748.31</v>
      </c>
      <c r="F17" s="22">
        <v>1748.31</v>
      </c>
      <c r="G17" s="22">
        <v>1748.31</v>
      </c>
      <c r="H17" s="22">
        <v>1748.31</v>
      </c>
      <c r="I17" s="22">
        <v>1748.31</v>
      </c>
      <c r="J17" s="8">
        <v>1748.31</v>
      </c>
      <c r="K17" s="8">
        <v>1748.31</v>
      </c>
      <c r="L17" s="27">
        <v>1748.31</v>
      </c>
      <c r="M17" s="8">
        <v>1748.37</v>
      </c>
      <c r="N17" s="5">
        <f>SUM(B17:M17)</f>
        <v>20979.78</v>
      </c>
    </row>
    <row r="18" spans="1:14" ht="12.75">
      <c r="A18" t="s">
        <v>40</v>
      </c>
      <c r="N18" s="5">
        <f aca="true" t="shared" si="0" ref="N18:N80">SUM(B18:M18)</f>
        <v>0</v>
      </c>
    </row>
    <row r="19" spans="1:14" ht="12.75">
      <c r="A19" t="s">
        <v>2</v>
      </c>
      <c r="B19" s="8">
        <v>2453.35</v>
      </c>
      <c r="C19" s="8">
        <v>2453.35</v>
      </c>
      <c r="D19" s="8">
        <v>2453.35</v>
      </c>
      <c r="E19" s="8">
        <v>2453.35</v>
      </c>
      <c r="F19" s="8">
        <v>2453.35</v>
      </c>
      <c r="G19" s="8">
        <v>2453.35</v>
      </c>
      <c r="H19" s="8">
        <v>2453.35</v>
      </c>
      <c r="I19" s="8">
        <v>2453.35</v>
      </c>
      <c r="J19" s="8">
        <v>2453.35</v>
      </c>
      <c r="K19" s="8">
        <v>2453.35</v>
      </c>
      <c r="L19" s="8">
        <v>2453.35</v>
      </c>
      <c r="M19" s="8">
        <v>2453.44</v>
      </c>
      <c r="N19" s="5">
        <f>SUM(B19:M19)</f>
        <v>29440.289999999994</v>
      </c>
    </row>
    <row r="20" spans="1:14" ht="12.75">
      <c r="A20" t="s">
        <v>41</v>
      </c>
      <c r="N20" s="5">
        <f t="shared" si="0"/>
        <v>0</v>
      </c>
    </row>
    <row r="21" spans="1:14" ht="12.75">
      <c r="A21" t="s">
        <v>42</v>
      </c>
      <c r="B21" s="5"/>
      <c r="C21" s="5"/>
      <c r="D21" s="5"/>
      <c r="E21" s="5"/>
      <c r="F21" s="5" t="s">
        <v>104</v>
      </c>
      <c r="G21" s="5" t="s">
        <v>104</v>
      </c>
      <c r="H21" s="5" t="s">
        <v>104</v>
      </c>
      <c r="I21" s="5" t="s">
        <v>104</v>
      </c>
      <c r="J21" s="5" t="s">
        <v>104</v>
      </c>
      <c r="K21" s="5" t="s">
        <v>104</v>
      </c>
      <c r="L21" s="5" t="s">
        <v>104</v>
      </c>
      <c r="M21" s="5" t="s">
        <v>104</v>
      </c>
      <c r="N21" s="5">
        <f t="shared" si="0"/>
        <v>0</v>
      </c>
    </row>
    <row r="22" spans="1:14" ht="12.75">
      <c r="A22" t="s">
        <v>3</v>
      </c>
      <c r="B22" s="8">
        <v>1473.22</v>
      </c>
      <c r="C22" s="8">
        <v>1473.22</v>
      </c>
      <c r="D22" s="8">
        <v>1473.22</v>
      </c>
      <c r="E22" s="8">
        <v>1473.22</v>
      </c>
      <c r="F22" s="8">
        <v>1473.22</v>
      </c>
      <c r="G22" s="8">
        <v>1473.22</v>
      </c>
      <c r="H22" s="8">
        <v>1473.22</v>
      </c>
      <c r="I22" s="8">
        <v>1473.22</v>
      </c>
      <c r="J22" s="8">
        <v>1473.22</v>
      </c>
      <c r="K22" s="8">
        <v>1473.22</v>
      </c>
      <c r="L22" s="8">
        <v>1473.22</v>
      </c>
      <c r="M22" s="8">
        <v>1473.27</v>
      </c>
      <c r="N22" s="5">
        <f>SUM(B22:M22)</f>
        <v>17678.689999999995</v>
      </c>
    </row>
    <row r="23" spans="1:14" ht="12.75">
      <c r="A23" t="s">
        <v>43</v>
      </c>
      <c r="B23" s="5"/>
      <c r="C23" s="5"/>
      <c r="D23" s="5"/>
      <c r="E23" s="5"/>
      <c r="F23" s="5" t="s">
        <v>104</v>
      </c>
      <c r="G23" s="5" t="s">
        <v>104</v>
      </c>
      <c r="H23" s="5" t="s">
        <v>104</v>
      </c>
      <c r="I23" s="5" t="s">
        <v>104</v>
      </c>
      <c r="J23" s="5" t="s">
        <v>104</v>
      </c>
      <c r="K23" s="5" t="s">
        <v>104</v>
      </c>
      <c r="L23" s="5" t="s">
        <v>104</v>
      </c>
      <c r="M23" s="5" t="s">
        <v>104</v>
      </c>
      <c r="N23" s="5">
        <f t="shared" si="0"/>
        <v>0</v>
      </c>
    </row>
    <row r="24" spans="1:14" ht="12.75">
      <c r="A24" t="s">
        <v>44</v>
      </c>
      <c r="B24" s="5"/>
      <c r="C24" s="5"/>
      <c r="D24" s="5"/>
      <c r="E24" s="5"/>
      <c r="F24" s="5" t="s">
        <v>104</v>
      </c>
      <c r="G24" s="5" t="s">
        <v>104</v>
      </c>
      <c r="H24" s="5" t="s">
        <v>104</v>
      </c>
      <c r="I24" s="5" t="s">
        <v>104</v>
      </c>
      <c r="J24" s="5" t="s">
        <v>104</v>
      </c>
      <c r="K24" s="5" t="s">
        <v>104</v>
      </c>
      <c r="L24" s="5" t="s">
        <v>104</v>
      </c>
      <c r="M24" s="5" t="s">
        <v>104</v>
      </c>
      <c r="N24" s="5">
        <f t="shared" si="0"/>
        <v>0</v>
      </c>
    </row>
    <row r="25" spans="1:14" ht="12.75">
      <c r="A25" t="s">
        <v>45</v>
      </c>
      <c r="B25" s="5"/>
      <c r="C25" s="5"/>
      <c r="D25" s="5"/>
      <c r="E25" s="5"/>
      <c r="F25" s="5" t="s">
        <v>104</v>
      </c>
      <c r="G25" s="5" t="s">
        <v>104</v>
      </c>
      <c r="H25" s="5" t="s">
        <v>104</v>
      </c>
      <c r="I25" s="5" t="s">
        <v>104</v>
      </c>
      <c r="J25" s="5" t="s">
        <v>104</v>
      </c>
      <c r="K25" s="5" t="s">
        <v>104</v>
      </c>
      <c r="L25" s="5" t="s">
        <v>104</v>
      </c>
      <c r="M25" s="5" t="s">
        <v>104</v>
      </c>
      <c r="N25" s="5">
        <f t="shared" si="0"/>
        <v>0</v>
      </c>
    </row>
    <row r="26" spans="1:18" ht="12.75">
      <c r="A26" t="s">
        <v>46</v>
      </c>
      <c r="B26" s="5"/>
      <c r="C26" s="5"/>
      <c r="D26" s="5"/>
      <c r="E26" s="5"/>
      <c r="F26" s="5" t="s">
        <v>104</v>
      </c>
      <c r="G26" s="5" t="s">
        <v>104</v>
      </c>
      <c r="H26" s="5" t="s">
        <v>104</v>
      </c>
      <c r="I26" s="5" t="s">
        <v>104</v>
      </c>
      <c r="J26" s="5" t="s">
        <v>104</v>
      </c>
      <c r="K26" s="5" t="s">
        <v>104</v>
      </c>
      <c r="L26" s="5" t="s">
        <v>104</v>
      </c>
      <c r="M26" s="5" t="s">
        <v>104</v>
      </c>
      <c r="N26" s="5">
        <f t="shared" si="0"/>
        <v>0</v>
      </c>
      <c r="R26" s="7"/>
    </row>
    <row r="27" spans="1:18" ht="12.75">
      <c r="A27" t="s">
        <v>4</v>
      </c>
      <c r="B27" s="5"/>
      <c r="C27" s="5"/>
      <c r="D27" s="5"/>
      <c r="E27" s="5"/>
      <c r="F27" s="5" t="s">
        <v>104</v>
      </c>
      <c r="G27" s="5" t="s">
        <v>104</v>
      </c>
      <c r="H27" s="5" t="s">
        <v>104</v>
      </c>
      <c r="I27" s="5" t="s">
        <v>104</v>
      </c>
      <c r="J27" s="5" t="s">
        <v>104</v>
      </c>
      <c r="K27" s="5" t="s">
        <v>104</v>
      </c>
      <c r="L27" s="5" t="s">
        <v>104</v>
      </c>
      <c r="M27" s="5" t="s">
        <v>104</v>
      </c>
      <c r="N27" s="5">
        <f t="shared" si="0"/>
        <v>0</v>
      </c>
      <c r="R27" s="7"/>
    </row>
    <row r="28" spans="1:18" ht="12.75">
      <c r="A28" t="s">
        <v>94</v>
      </c>
      <c r="B28" s="5"/>
      <c r="C28" s="5"/>
      <c r="D28" s="5"/>
      <c r="E28" s="5"/>
      <c r="F28" s="5" t="s">
        <v>104</v>
      </c>
      <c r="G28" s="5" t="s">
        <v>104</v>
      </c>
      <c r="H28" s="5" t="s">
        <v>104</v>
      </c>
      <c r="I28" s="5" t="s">
        <v>104</v>
      </c>
      <c r="J28" s="5" t="s">
        <v>104</v>
      </c>
      <c r="K28" s="5" t="s">
        <v>104</v>
      </c>
      <c r="L28" s="5" t="s">
        <v>104</v>
      </c>
      <c r="M28" s="5" t="s">
        <v>104</v>
      </c>
      <c r="N28" s="5">
        <f t="shared" si="0"/>
        <v>0</v>
      </c>
      <c r="R28" s="7"/>
    </row>
    <row r="29" spans="1:18" ht="12.75">
      <c r="A29" t="s">
        <v>5</v>
      </c>
      <c r="B29" s="5">
        <v>2230.16</v>
      </c>
      <c r="C29" s="5">
        <v>2230.16</v>
      </c>
      <c r="D29" s="5">
        <v>2230.16</v>
      </c>
      <c r="E29" s="5">
        <v>2230.16</v>
      </c>
      <c r="F29" s="5">
        <v>2230.16</v>
      </c>
      <c r="G29" s="5">
        <v>2230.16</v>
      </c>
      <c r="H29" s="5">
        <v>2230.16</v>
      </c>
      <c r="I29" s="5">
        <v>2230.16</v>
      </c>
      <c r="J29" s="5">
        <v>2230.16</v>
      </c>
      <c r="K29" s="5">
        <v>2230.16</v>
      </c>
      <c r="L29" s="5">
        <v>2230.16</v>
      </c>
      <c r="M29" s="5">
        <v>2230.24</v>
      </c>
      <c r="N29" s="5">
        <f t="shared" si="0"/>
        <v>26762</v>
      </c>
      <c r="R29" s="7"/>
    </row>
    <row r="30" spans="1:18" ht="12.75">
      <c r="A30" t="s">
        <v>6</v>
      </c>
      <c r="B30" s="8">
        <v>1115.94</v>
      </c>
      <c r="C30" s="8">
        <v>1115.94</v>
      </c>
      <c r="D30" s="8">
        <v>1115.94</v>
      </c>
      <c r="E30" s="8">
        <v>1115.94</v>
      </c>
      <c r="F30" s="8">
        <v>1115.94</v>
      </c>
      <c r="G30" s="8">
        <v>1115.94</v>
      </c>
      <c r="H30" s="8">
        <v>1115.94</v>
      </c>
      <c r="I30" s="8">
        <v>1115.94</v>
      </c>
      <c r="J30" s="8">
        <v>1115.94</v>
      </c>
      <c r="K30" s="8">
        <v>1115.94</v>
      </c>
      <c r="L30" s="8">
        <v>1115.94</v>
      </c>
      <c r="M30" s="8">
        <v>1115.98</v>
      </c>
      <c r="N30" s="5">
        <f t="shared" si="0"/>
        <v>13391.320000000003</v>
      </c>
      <c r="R30" s="7"/>
    </row>
    <row r="31" spans="1:20" ht="12.75">
      <c r="A31" t="s">
        <v>47</v>
      </c>
      <c r="B31" s="5"/>
      <c r="C31" s="5"/>
      <c r="D31" s="5"/>
      <c r="E31" s="5"/>
      <c r="F31" s="5" t="s">
        <v>104</v>
      </c>
      <c r="G31" s="5" t="s">
        <v>104</v>
      </c>
      <c r="H31" s="5" t="s">
        <v>104</v>
      </c>
      <c r="I31" s="5" t="s">
        <v>104</v>
      </c>
      <c r="J31" s="5" t="s">
        <v>104</v>
      </c>
      <c r="K31" s="5" t="s">
        <v>104</v>
      </c>
      <c r="L31" s="5" t="s">
        <v>104</v>
      </c>
      <c r="M31" s="5" t="s">
        <v>104</v>
      </c>
      <c r="N31" s="5">
        <f t="shared" si="0"/>
        <v>0</v>
      </c>
      <c r="R31" s="7"/>
      <c r="S31" s="11"/>
      <c r="T31" s="8"/>
    </row>
    <row r="32" spans="1:20" ht="12.75">
      <c r="A32" t="s">
        <v>48</v>
      </c>
      <c r="B32" s="5"/>
      <c r="C32" s="5"/>
      <c r="D32" s="5"/>
      <c r="E32" s="5"/>
      <c r="F32" s="5" t="s">
        <v>104</v>
      </c>
      <c r="G32" s="5" t="s">
        <v>104</v>
      </c>
      <c r="H32" s="5" t="s">
        <v>104</v>
      </c>
      <c r="I32" s="5" t="s">
        <v>104</v>
      </c>
      <c r="J32" s="5" t="s">
        <v>104</v>
      </c>
      <c r="K32" s="5" t="s">
        <v>104</v>
      </c>
      <c r="L32" s="5" t="s">
        <v>104</v>
      </c>
      <c r="M32" s="5" t="s">
        <v>104</v>
      </c>
      <c r="N32" s="5">
        <f t="shared" si="0"/>
        <v>0</v>
      </c>
      <c r="R32" s="7"/>
      <c r="S32" s="11"/>
      <c r="T32" s="8"/>
    </row>
    <row r="33" spans="1:20" ht="12.75">
      <c r="A33" t="s">
        <v>7</v>
      </c>
      <c r="B33" s="5"/>
      <c r="C33" s="5"/>
      <c r="D33" s="5"/>
      <c r="E33" s="5"/>
      <c r="F33" s="5" t="s">
        <v>104</v>
      </c>
      <c r="G33" s="5" t="s">
        <v>104</v>
      </c>
      <c r="H33" s="5" t="s">
        <v>104</v>
      </c>
      <c r="I33" s="5" t="s">
        <v>104</v>
      </c>
      <c r="J33" s="5" t="s">
        <v>104</v>
      </c>
      <c r="K33" s="5" t="s">
        <v>104</v>
      </c>
      <c r="L33" s="5" t="s">
        <v>104</v>
      </c>
      <c r="M33" s="5" t="s">
        <v>104</v>
      </c>
      <c r="N33" s="5">
        <f t="shared" si="0"/>
        <v>0</v>
      </c>
      <c r="R33" s="7"/>
      <c r="S33" s="11"/>
      <c r="T33" s="8"/>
    </row>
    <row r="34" spans="1:20" ht="12.75">
      <c r="A34" t="s">
        <v>8</v>
      </c>
      <c r="B34" s="8">
        <v>1589.14</v>
      </c>
      <c r="C34" s="8">
        <v>1589.14</v>
      </c>
      <c r="D34" s="8">
        <v>1589.14</v>
      </c>
      <c r="E34" s="8">
        <v>1589.14</v>
      </c>
      <c r="F34" s="8">
        <v>1589.14</v>
      </c>
      <c r="G34" s="8">
        <v>1589.14</v>
      </c>
      <c r="H34" s="8">
        <v>1589.14</v>
      </c>
      <c r="I34" s="8">
        <v>1589.14</v>
      </c>
      <c r="J34" s="8">
        <v>1589.14</v>
      </c>
      <c r="K34" s="8">
        <v>1589.14</v>
      </c>
      <c r="L34" s="8">
        <v>1589.14</v>
      </c>
      <c r="M34" s="8">
        <v>1589.2</v>
      </c>
      <c r="N34" s="5">
        <f t="shared" si="0"/>
        <v>19069.739999999998</v>
      </c>
      <c r="R34" s="7"/>
      <c r="S34" s="11"/>
      <c r="T34" s="8"/>
    </row>
    <row r="35" spans="1:20" ht="12.75">
      <c r="A35" t="s">
        <v>9</v>
      </c>
      <c r="B35" s="5"/>
      <c r="C35" s="5"/>
      <c r="D35" s="5"/>
      <c r="E35" s="5"/>
      <c r="F35" s="5" t="s">
        <v>104</v>
      </c>
      <c r="G35" s="5" t="s">
        <v>104</v>
      </c>
      <c r="H35" s="5" t="s">
        <v>104</v>
      </c>
      <c r="I35" s="5" t="s">
        <v>104</v>
      </c>
      <c r="J35" s="5" t="s">
        <v>104</v>
      </c>
      <c r="K35" s="5" t="s">
        <v>104</v>
      </c>
      <c r="L35" s="5" t="s">
        <v>104</v>
      </c>
      <c r="M35" s="5" t="s">
        <v>104</v>
      </c>
      <c r="N35" s="5">
        <f t="shared" si="0"/>
        <v>0</v>
      </c>
      <c r="R35" s="7"/>
      <c r="S35" s="11"/>
      <c r="T35" s="8"/>
    </row>
    <row r="36" spans="1:20" ht="12.75">
      <c r="A36" t="s">
        <v>10</v>
      </c>
      <c r="B36" s="5"/>
      <c r="C36" s="5"/>
      <c r="D36" s="5"/>
      <c r="E36" s="5"/>
      <c r="F36" s="5" t="s">
        <v>104</v>
      </c>
      <c r="G36" s="5" t="s">
        <v>104</v>
      </c>
      <c r="H36" s="5" t="s">
        <v>104</v>
      </c>
      <c r="I36" s="5" t="s">
        <v>104</v>
      </c>
      <c r="J36" s="5" t="s">
        <v>104</v>
      </c>
      <c r="K36" s="5" t="s">
        <v>104</v>
      </c>
      <c r="L36" s="5" t="s">
        <v>104</v>
      </c>
      <c r="M36" s="5" t="s">
        <v>104</v>
      </c>
      <c r="N36" s="5">
        <f t="shared" si="0"/>
        <v>0</v>
      </c>
      <c r="R36" s="7"/>
      <c r="S36" s="11"/>
      <c r="T36" s="8"/>
    </row>
    <row r="37" spans="1:20" ht="12.75">
      <c r="A37" t="s">
        <v>11</v>
      </c>
      <c r="B37" s="5">
        <v>847.77</v>
      </c>
      <c r="C37" s="5">
        <v>847.77</v>
      </c>
      <c r="D37" s="5">
        <v>847.77</v>
      </c>
      <c r="E37" s="5">
        <v>847.77</v>
      </c>
      <c r="F37" s="5">
        <v>847.77</v>
      </c>
      <c r="G37" s="5">
        <v>847.77</v>
      </c>
      <c r="H37" s="5">
        <v>847.77</v>
      </c>
      <c r="I37" s="5">
        <v>847.77</v>
      </c>
      <c r="J37" s="5">
        <v>847.77</v>
      </c>
      <c r="K37" s="5">
        <v>847.77</v>
      </c>
      <c r="L37" s="5">
        <v>847.77</v>
      </c>
      <c r="M37" s="5">
        <v>847.8</v>
      </c>
      <c r="N37" s="5">
        <f t="shared" si="0"/>
        <v>10173.270000000002</v>
      </c>
      <c r="R37" s="7"/>
      <c r="S37" s="11"/>
      <c r="T37" s="8"/>
    </row>
    <row r="38" spans="1:20" ht="12.75">
      <c r="A38" t="s">
        <v>49</v>
      </c>
      <c r="B38" s="8">
        <v>2980.18</v>
      </c>
      <c r="C38" s="8">
        <v>2980.18</v>
      </c>
      <c r="D38" s="8">
        <v>2980.18</v>
      </c>
      <c r="E38" s="8">
        <v>2980.18</v>
      </c>
      <c r="F38" s="8">
        <v>2980.18</v>
      </c>
      <c r="G38" s="8">
        <v>2980.18</v>
      </c>
      <c r="H38" s="8">
        <v>2980.18</v>
      </c>
      <c r="I38" s="8">
        <v>2980.18</v>
      </c>
      <c r="J38" s="8">
        <v>2980.18</v>
      </c>
      <c r="K38" s="8">
        <v>2980.18</v>
      </c>
      <c r="L38" s="8">
        <v>2980.18</v>
      </c>
      <c r="M38" s="8">
        <v>2980.29</v>
      </c>
      <c r="N38" s="5">
        <f>SUM(B38:M38)</f>
        <v>35762.27</v>
      </c>
      <c r="R38" s="7"/>
      <c r="S38" s="11"/>
      <c r="T38" s="8"/>
    </row>
    <row r="39" spans="1:20" ht="12.75">
      <c r="A39" t="s">
        <v>12</v>
      </c>
      <c r="B39" s="8">
        <v>1978.42</v>
      </c>
      <c r="C39" s="8">
        <v>1978.42</v>
      </c>
      <c r="D39" s="8">
        <v>1978.42</v>
      </c>
      <c r="E39" s="8">
        <v>1978.42</v>
      </c>
      <c r="F39" s="8">
        <v>1978.42</v>
      </c>
      <c r="G39" s="8">
        <v>1978.42</v>
      </c>
      <c r="H39" s="8">
        <v>1978.42</v>
      </c>
      <c r="I39" s="8">
        <v>1978.42</v>
      </c>
      <c r="J39" s="8">
        <v>1978.42</v>
      </c>
      <c r="K39" s="8">
        <v>1978.42</v>
      </c>
      <c r="L39" s="8">
        <v>1978.42</v>
      </c>
      <c r="M39" s="8">
        <v>1978.49</v>
      </c>
      <c r="N39" s="5">
        <f>SUM(B39:M39)</f>
        <v>23741.109999999997</v>
      </c>
      <c r="R39" s="7"/>
      <c r="S39" s="11"/>
      <c r="T39" s="8"/>
    </row>
    <row r="40" spans="1:20" ht="12.75">
      <c r="A40" t="s">
        <v>13</v>
      </c>
      <c r="B40" s="5"/>
      <c r="C40" s="5"/>
      <c r="D40" s="5"/>
      <c r="E40" s="5"/>
      <c r="F40" s="5" t="s">
        <v>104</v>
      </c>
      <c r="G40" s="5" t="s">
        <v>104</v>
      </c>
      <c r="H40" s="5" t="s">
        <v>104</v>
      </c>
      <c r="I40" s="5" t="s">
        <v>104</v>
      </c>
      <c r="J40" s="5" t="s">
        <v>104</v>
      </c>
      <c r="K40" s="5" t="s">
        <v>104</v>
      </c>
      <c r="L40" s="5" t="s">
        <v>104</v>
      </c>
      <c r="M40" s="5" t="s">
        <v>104</v>
      </c>
      <c r="N40" s="5">
        <f t="shared" si="0"/>
        <v>0</v>
      </c>
      <c r="R40" s="7"/>
      <c r="S40" s="11"/>
      <c r="T40" s="8"/>
    </row>
    <row r="41" spans="1:20" ht="12.75">
      <c r="A41" t="s">
        <v>14</v>
      </c>
      <c r="B41" s="5"/>
      <c r="C41" s="5"/>
      <c r="D41" s="5"/>
      <c r="E41" s="5"/>
      <c r="F41" s="5" t="s">
        <v>104</v>
      </c>
      <c r="G41" s="5" t="s">
        <v>104</v>
      </c>
      <c r="H41" s="5" t="s">
        <v>104</v>
      </c>
      <c r="I41" s="5" t="s">
        <v>104</v>
      </c>
      <c r="J41" s="5" t="s">
        <v>104</v>
      </c>
      <c r="K41" s="5" t="s">
        <v>104</v>
      </c>
      <c r="L41" s="5" t="s">
        <v>104</v>
      </c>
      <c r="M41" s="5" t="s">
        <v>104</v>
      </c>
      <c r="N41" s="5">
        <f t="shared" si="0"/>
        <v>0</v>
      </c>
      <c r="R41" s="7"/>
      <c r="S41" s="11"/>
      <c r="T41" s="8"/>
    </row>
    <row r="42" spans="1:20" ht="12.75">
      <c r="A42" t="s">
        <v>50</v>
      </c>
      <c r="B42" s="5"/>
      <c r="C42" s="5"/>
      <c r="D42" s="5"/>
      <c r="E42" s="5"/>
      <c r="F42" s="5" t="s">
        <v>104</v>
      </c>
      <c r="G42" s="5" t="s">
        <v>104</v>
      </c>
      <c r="H42" s="5" t="s">
        <v>104</v>
      </c>
      <c r="I42" s="5" t="s">
        <v>104</v>
      </c>
      <c r="J42" s="5" t="s">
        <v>104</v>
      </c>
      <c r="K42" s="5" t="s">
        <v>104</v>
      </c>
      <c r="L42" s="5" t="s">
        <v>104</v>
      </c>
      <c r="M42" s="5" t="s">
        <v>104</v>
      </c>
      <c r="N42" s="5">
        <f t="shared" si="0"/>
        <v>0</v>
      </c>
      <c r="R42" s="7"/>
      <c r="S42" s="11"/>
      <c r="T42" s="8"/>
    </row>
    <row r="43" spans="1:20" ht="12.75">
      <c r="A43" t="s">
        <v>15</v>
      </c>
      <c r="B43" s="5"/>
      <c r="C43" s="5"/>
      <c r="D43" s="5"/>
      <c r="E43" s="5"/>
      <c r="F43" s="5" t="s">
        <v>104</v>
      </c>
      <c r="G43" s="5" t="s">
        <v>104</v>
      </c>
      <c r="H43" s="5" t="s">
        <v>104</v>
      </c>
      <c r="I43" s="5" t="s">
        <v>104</v>
      </c>
      <c r="J43" s="5" t="s">
        <v>104</v>
      </c>
      <c r="K43" s="5" t="s">
        <v>104</v>
      </c>
      <c r="L43" s="5" t="s">
        <v>104</v>
      </c>
      <c r="M43" s="5" t="s">
        <v>104</v>
      </c>
      <c r="N43" s="5">
        <f t="shared" si="0"/>
        <v>0</v>
      </c>
      <c r="R43" s="7"/>
      <c r="S43" s="11"/>
      <c r="T43" s="8"/>
    </row>
    <row r="44" spans="1:20" ht="12.75">
      <c r="A44" t="s">
        <v>51</v>
      </c>
      <c r="B44" s="5"/>
      <c r="C44" s="5"/>
      <c r="D44" s="5"/>
      <c r="E44" s="5"/>
      <c r="F44" s="5" t="s">
        <v>104</v>
      </c>
      <c r="G44" s="5" t="s">
        <v>104</v>
      </c>
      <c r="H44" s="5" t="s">
        <v>104</v>
      </c>
      <c r="I44" s="5" t="s">
        <v>104</v>
      </c>
      <c r="J44" s="5" t="s">
        <v>104</v>
      </c>
      <c r="K44" s="5" t="s">
        <v>104</v>
      </c>
      <c r="L44" s="5" t="s">
        <v>104</v>
      </c>
      <c r="M44" s="5" t="s">
        <v>104</v>
      </c>
      <c r="N44" s="5">
        <f t="shared" si="0"/>
        <v>0</v>
      </c>
      <c r="S44" s="11"/>
      <c r="T44" s="8"/>
    </row>
    <row r="45" spans="1:20" ht="12.75">
      <c r="A45" t="s">
        <v>16</v>
      </c>
      <c r="B45" s="8">
        <v>1323.56</v>
      </c>
      <c r="C45" s="8">
        <v>1323.56</v>
      </c>
      <c r="D45" s="8">
        <v>1323.56</v>
      </c>
      <c r="E45" s="8">
        <v>1323.56</v>
      </c>
      <c r="F45" s="8">
        <v>1323.56</v>
      </c>
      <c r="G45" s="8">
        <v>1323.56</v>
      </c>
      <c r="H45" s="8">
        <v>1323.56</v>
      </c>
      <c r="I45" s="8">
        <v>1323.56</v>
      </c>
      <c r="J45" s="8">
        <v>1323.56</v>
      </c>
      <c r="K45" s="8">
        <v>1323.56</v>
      </c>
      <c r="L45" s="8">
        <v>1323.56</v>
      </c>
      <c r="M45" s="8">
        <v>1323.61</v>
      </c>
      <c r="N45" s="5">
        <f aca="true" t="shared" si="1" ref="N45:N50">SUM(B45:M45)</f>
        <v>15882.769999999997</v>
      </c>
      <c r="S45" s="11"/>
      <c r="T45" s="8"/>
    </row>
    <row r="46" spans="1:20" ht="12.75">
      <c r="A46" t="s">
        <v>52</v>
      </c>
      <c r="B46" s="5"/>
      <c r="C46" s="5"/>
      <c r="D46" s="5"/>
      <c r="E46" s="5"/>
      <c r="F46" s="5" t="s">
        <v>104</v>
      </c>
      <c r="G46" s="5" t="s">
        <v>104</v>
      </c>
      <c r="H46" s="5" t="s">
        <v>104</v>
      </c>
      <c r="I46" s="5" t="s">
        <v>104</v>
      </c>
      <c r="J46" s="5" t="s">
        <v>104</v>
      </c>
      <c r="K46" s="5" t="s">
        <v>104</v>
      </c>
      <c r="L46" s="5" t="s">
        <v>104</v>
      </c>
      <c r="M46" s="5" t="s">
        <v>104</v>
      </c>
      <c r="N46" s="5">
        <f t="shared" si="1"/>
        <v>0</v>
      </c>
      <c r="S46" s="11"/>
      <c r="T46" s="9"/>
    </row>
    <row r="47" spans="1:20" ht="12.75">
      <c r="A47" t="s">
        <v>17</v>
      </c>
      <c r="B47" s="8">
        <v>6733.75</v>
      </c>
      <c r="C47" s="8">
        <v>6733.75</v>
      </c>
      <c r="D47" s="8">
        <v>6733.75</v>
      </c>
      <c r="E47" s="8">
        <v>6733.75</v>
      </c>
      <c r="F47" s="8">
        <v>6733.75</v>
      </c>
      <c r="G47" s="8">
        <v>6733.75</v>
      </c>
      <c r="H47" s="8">
        <v>6733.75</v>
      </c>
      <c r="I47" s="8">
        <v>6733.75</v>
      </c>
      <c r="J47" s="8">
        <v>6733.75</v>
      </c>
      <c r="K47" s="8">
        <v>6733.75</v>
      </c>
      <c r="L47" s="8">
        <v>6733.75</v>
      </c>
      <c r="M47" s="8">
        <v>6733.99</v>
      </c>
      <c r="N47" s="5">
        <f t="shared" si="1"/>
        <v>80805.24</v>
      </c>
      <c r="S47" s="11"/>
      <c r="T47" s="9"/>
    </row>
    <row r="48" spans="1:20" ht="12.75">
      <c r="A48" t="s">
        <v>18</v>
      </c>
      <c r="B48" s="8">
        <v>977.53</v>
      </c>
      <c r="C48" s="8">
        <v>977.53</v>
      </c>
      <c r="D48" s="8">
        <v>977.53</v>
      </c>
      <c r="E48" s="8">
        <v>977.53</v>
      </c>
      <c r="F48" s="8">
        <v>977.53</v>
      </c>
      <c r="G48" s="8">
        <v>977.53</v>
      </c>
      <c r="H48" s="8">
        <v>977.53</v>
      </c>
      <c r="I48" s="8">
        <v>977.53</v>
      </c>
      <c r="J48" s="8">
        <v>977.53</v>
      </c>
      <c r="K48" s="8">
        <v>977.53</v>
      </c>
      <c r="L48" s="8">
        <v>977.53</v>
      </c>
      <c r="M48" s="8">
        <v>977.56</v>
      </c>
      <c r="N48" s="5">
        <f t="shared" si="1"/>
        <v>11730.39</v>
      </c>
      <c r="S48" s="11"/>
      <c r="T48" s="9"/>
    </row>
    <row r="49" spans="1:20" ht="12.75">
      <c r="A49" t="s">
        <v>19</v>
      </c>
      <c r="B49" s="8">
        <v>1491.38</v>
      </c>
      <c r="C49" s="8">
        <v>1491.38</v>
      </c>
      <c r="D49" s="8">
        <v>1491.38</v>
      </c>
      <c r="E49" s="8">
        <v>1491.38</v>
      </c>
      <c r="F49" s="8">
        <v>1491.38</v>
      </c>
      <c r="G49" s="8">
        <v>1491.38</v>
      </c>
      <c r="H49" s="8">
        <v>1491.38</v>
      </c>
      <c r="I49" s="8">
        <v>1491.38</v>
      </c>
      <c r="J49" s="8">
        <v>1491.38</v>
      </c>
      <c r="K49" s="8">
        <v>1491.38</v>
      </c>
      <c r="L49" s="8">
        <v>1491.38</v>
      </c>
      <c r="M49" s="8">
        <v>1491.43</v>
      </c>
      <c r="N49" s="5">
        <f t="shared" si="1"/>
        <v>17896.610000000004</v>
      </c>
      <c r="S49" s="11"/>
      <c r="T49" s="9"/>
    </row>
    <row r="50" spans="1:20" ht="12.75">
      <c r="A50" t="s">
        <v>53</v>
      </c>
      <c r="B50" s="5"/>
      <c r="C50" s="5"/>
      <c r="D50" s="5"/>
      <c r="E50" s="5"/>
      <c r="F50" s="5" t="s">
        <v>104</v>
      </c>
      <c r="G50" s="5" t="s">
        <v>104</v>
      </c>
      <c r="H50" s="5" t="s">
        <v>104</v>
      </c>
      <c r="I50" s="5" t="s">
        <v>104</v>
      </c>
      <c r="J50" s="5" t="s">
        <v>104</v>
      </c>
      <c r="K50" s="5" t="s">
        <v>104</v>
      </c>
      <c r="L50" s="5" t="s">
        <v>104</v>
      </c>
      <c r="M50" s="5" t="s">
        <v>104</v>
      </c>
      <c r="N50" s="5">
        <f t="shared" si="1"/>
        <v>0</v>
      </c>
      <c r="S50" s="11"/>
      <c r="T50" s="9"/>
    </row>
    <row r="51" spans="1:14" ht="12.75">
      <c r="A51" t="s">
        <v>54</v>
      </c>
      <c r="B51" s="5"/>
      <c r="C51" s="5"/>
      <c r="D51" s="5"/>
      <c r="E51" s="5"/>
      <c r="F51" s="5" t="s">
        <v>104</v>
      </c>
      <c r="G51" s="5" t="s">
        <v>104</v>
      </c>
      <c r="H51" s="5" t="s">
        <v>104</v>
      </c>
      <c r="I51" s="5" t="s">
        <v>104</v>
      </c>
      <c r="J51" s="5" t="s">
        <v>104</v>
      </c>
      <c r="K51" s="5" t="s">
        <v>104</v>
      </c>
      <c r="L51" s="5" t="s">
        <v>104</v>
      </c>
      <c r="M51" s="5" t="s">
        <v>104</v>
      </c>
      <c r="N51" s="5">
        <f t="shared" si="0"/>
        <v>0</v>
      </c>
    </row>
    <row r="52" spans="1:14" ht="12.75">
      <c r="A52" t="s">
        <v>55</v>
      </c>
      <c r="B52" s="5"/>
      <c r="C52" s="5"/>
      <c r="D52" s="5"/>
      <c r="E52" s="5"/>
      <c r="F52" s="5" t="s">
        <v>104</v>
      </c>
      <c r="G52" s="5" t="s">
        <v>104</v>
      </c>
      <c r="H52" s="5" t="s">
        <v>104</v>
      </c>
      <c r="I52" s="5" t="s">
        <v>104</v>
      </c>
      <c r="J52" s="5" t="s">
        <v>104</v>
      </c>
      <c r="K52" s="5" t="s">
        <v>104</v>
      </c>
      <c r="L52" s="5" t="s">
        <v>104</v>
      </c>
      <c r="M52" s="5" t="s">
        <v>104</v>
      </c>
      <c r="N52" s="5">
        <f t="shared" si="0"/>
        <v>0</v>
      </c>
    </row>
    <row r="53" spans="1:14" ht="12.75">
      <c r="A53" t="s">
        <v>20</v>
      </c>
      <c r="B53" s="5"/>
      <c r="C53" s="5"/>
      <c r="D53" s="5"/>
      <c r="E53" s="5"/>
      <c r="F53" s="5" t="s">
        <v>104</v>
      </c>
      <c r="G53" s="5" t="s">
        <v>104</v>
      </c>
      <c r="H53" s="5" t="s">
        <v>104</v>
      </c>
      <c r="I53" s="5" t="s">
        <v>104</v>
      </c>
      <c r="J53" s="5" t="s">
        <v>104</v>
      </c>
      <c r="K53" s="5" t="s">
        <v>104</v>
      </c>
      <c r="L53" s="5" t="s">
        <v>104</v>
      </c>
      <c r="M53" s="5" t="s">
        <v>104</v>
      </c>
      <c r="N53" s="5">
        <f t="shared" si="0"/>
        <v>0</v>
      </c>
    </row>
    <row r="54" spans="1:14" ht="12.75">
      <c r="A54" t="s">
        <v>21</v>
      </c>
      <c r="B54" s="8">
        <v>1582.22</v>
      </c>
      <c r="C54" s="8">
        <v>1582.22</v>
      </c>
      <c r="D54" s="8">
        <v>1582.22</v>
      </c>
      <c r="E54" s="8">
        <v>1582.22</v>
      </c>
      <c r="F54" s="8">
        <v>1582.22</v>
      </c>
      <c r="G54" s="8">
        <v>1582.22</v>
      </c>
      <c r="H54" s="8">
        <v>1582.22</v>
      </c>
      <c r="I54" s="8">
        <v>1582.22</v>
      </c>
      <c r="J54" s="8">
        <v>1582.22</v>
      </c>
      <c r="K54" s="8">
        <v>1582.22</v>
      </c>
      <c r="L54" s="8">
        <v>1582.22</v>
      </c>
      <c r="M54" s="8">
        <v>1582.28</v>
      </c>
      <c r="N54" s="5">
        <f>SUM(B54:M54)</f>
        <v>18986.699999999997</v>
      </c>
    </row>
    <row r="55" spans="1:14" ht="12.75">
      <c r="A55" t="s">
        <v>22</v>
      </c>
      <c r="B55" s="8">
        <v>1418.72</v>
      </c>
      <c r="C55" s="8">
        <v>1418.72</v>
      </c>
      <c r="D55" s="8">
        <v>1418.72</v>
      </c>
      <c r="E55" s="8">
        <v>1418.72</v>
      </c>
      <c r="F55" s="8">
        <v>1418.72</v>
      </c>
      <c r="G55" s="8">
        <v>1418.72</v>
      </c>
      <c r="H55" s="8">
        <v>1418.72</v>
      </c>
      <c r="I55" s="8">
        <v>1418.72</v>
      </c>
      <c r="J55" s="8">
        <v>1418.72</v>
      </c>
      <c r="K55" s="8">
        <v>1418.72</v>
      </c>
      <c r="L55" s="8">
        <v>1418.72</v>
      </c>
      <c r="M55" s="8">
        <v>1418.77</v>
      </c>
      <c r="N55" s="5">
        <f>SUM(B55:M55)</f>
        <v>17024.689999999995</v>
      </c>
    </row>
    <row r="56" spans="1:14" ht="12.75">
      <c r="A56" t="s">
        <v>56</v>
      </c>
      <c r="B56" s="5"/>
      <c r="C56" s="5"/>
      <c r="D56" s="5"/>
      <c r="E56" s="5"/>
      <c r="F56" s="5" t="s">
        <v>104</v>
      </c>
      <c r="G56" s="5" t="s">
        <v>104</v>
      </c>
      <c r="H56" s="5" t="s">
        <v>104</v>
      </c>
      <c r="I56" s="5" t="s">
        <v>104</v>
      </c>
      <c r="J56" s="5" t="s">
        <v>104</v>
      </c>
      <c r="K56" s="5" t="s">
        <v>104</v>
      </c>
      <c r="L56" s="5" t="s">
        <v>104</v>
      </c>
      <c r="M56" s="5" t="s">
        <v>104</v>
      </c>
      <c r="N56" s="5">
        <f t="shared" si="0"/>
        <v>0</v>
      </c>
    </row>
    <row r="57" spans="1:14" ht="12.75">
      <c r="A57" t="s">
        <v>23</v>
      </c>
      <c r="B57" s="5"/>
      <c r="C57" s="5"/>
      <c r="D57" s="5"/>
      <c r="E57" s="5"/>
      <c r="F57" s="5" t="s">
        <v>104</v>
      </c>
      <c r="G57" s="5" t="s">
        <v>104</v>
      </c>
      <c r="H57" s="5" t="s">
        <v>104</v>
      </c>
      <c r="I57" s="5" t="s">
        <v>104</v>
      </c>
      <c r="J57" s="5" t="s">
        <v>104</v>
      </c>
      <c r="K57" s="5" t="s">
        <v>104</v>
      </c>
      <c r="L57" s="5" t="s">
        <v>104</v>
      </c>
      <c r="M57" s="5" t="s">
        <v>104</v>
      </c>
      <c r="N57" s="5">
        <f t="shared" si="0"/>
        <v>0</v>
      </c>
    </row>
    <row r="58" spans="1:14" ht="12.75">
      <c r="A58" t="s">
        <v>24</v>
      </c>
      <c r="B58" s="5"/>
      <c r="C58" s="5"/>
      <c r="D58" s="5"/>
      <c r="E58" s="5"/>
      <c r="F58" s="5" t="s">
        <v>104</v>
      </c>
      <c r="G58" s="5" t="s">
        <v>104</v>
      </c>
      <c r="H58" s="5" t="s">
        <v>104</v>
      </c>
      <c r="I58" s="5" t="s">
        <v>104</v>
      </c>
      <c r="J58" s="5" t="s">
        <v>104</v>
      </c>
      <c r="K58" s="5" t="s">
        <v>104</v>
      </c>
      <c r="L58" s="5" t="s">
        <v>104</v>
      </c>
      <c r="M58" s="5" t="s">
        <v>104</v>
      </c>
      <c r="N58" s="5">
        <f t="shared" si="0"/>
        <v>0</v>
      </c>
    </row>
    <row r="59" spans="1:14" ht="12.75">
      <c r="A59" t="s">
        <v>57</v>
      </c>
      <c r="B59" s="5"/>
      <c r="C59" s="5"/>
      <c r="D59" s="5"/>
      <c r="E59" s="5"/>
      <c r="F59" s="5" t="s">
        <v>104</v>
      </c>
      <c r="G59" s="5" t="s">
        <v>104</v>
      </c>
      <c r="H59" s="5" t="s">
        <v>104</v>
      </c>
      <c r="I59" s="5" t="s">
        <v>104</v>
      </c>
      <c r="J59" s="5" t="s">
        <v>104</v>
      </c>
      <c r="K59" s="5" t="s">
        <v>104</v>
      </c>
      <c r="L59" s="5" t="s">
        <v>104</v>
      </c>
      <c r="M59" s="5" t="s">
        <v>104</v>
      </c>
      <c r="N59" s="5">
        <f t="shared" si="0"/>
        <v>0</v>
      </c>
    </row>
    <row r="60" spans="1:14" ht="12.75">
      <c r="A60" t="s">
        <v>58</v>
      </c>
      <c r="B60" s="5"/>
      <c r="C60" s="5"/>
      <c r="D60" s="5"/>
      <c r="E60" s="5"/>
      <c r="F60" s="5" t="s">
        <v>104</v>
      </c>
      <c r="G60" s="5" t="s">
        <v>104</v>
      </c>
      <c r="H60" s="5" t="s">
        <v>104</v>
      </c>
      <c r="I60" s="5" t="s">
        <v>104</v>
      </c>
      <c r="J60" s="5" t="s">
        <v>104</v>
      </c>
      <c r="K60" s="5" t="s">
        <v>104</v>
      </c>
      <c r="L60" s="5" t="s">
        <v>104</v>
      </c>
      <c r="M60" s="5" t="s">
        <v>104</v>
      </c>
      <c r="N60" s="5">
        <f t="shared" si="0"/>
        <v>0</v>
      </c>
    </row>
    <row r="61" spans="1:14" ht="12.75">
      <c r="A61" t="s">
        <v>59</v>
      </c>
      <c r="B61" s="5"/>
      <c r="C61" s="5"/>
      <c r="D61" s="5"/>
      <c r="E61" s="5"/>
      <c r="F61" s="5" t="s">
        <v>104</v>
      </c>
      <c r="G61" s="5" t="s">
        <v>104</v>
      </c>
      <c r="H61" s="5" t="s">
        <v>104</v>
      </c>
      <c r="I61" s="5" t="s">
        <v>104</v>
      </c>
      <c r="J61" s="5" t="s">
        <v>104</v>
      </c>
      <c r="K61" s="5" t="s">
        <v>104</v>
      </c>
      <c r="L61" s="5" t="s">
        <v>104</v>
      </c>
      <c r="M61" s="5" t="s">
        <v>104</v>
      </c>
      <c r="N61" s="5">
        <f t="shared" si="0"/>
        <v>0</v>
      </c>
    </row>
    <row r="62" spans="1:14" ht="12.75">
      <c r="A62" t="s">
        <v>25</v>
      </c>
      <c r="B62" s="5"/>
      <c r="C62" s="5"/>
      <c r="D62" s="5"/>
      <c r="E62" s="5"/>
      <c r="F62" s="5" t="s">
        <v>104</v>
      </c>
      <c r="G62" s="5" t="s">
        <v>104</v>
      </c>
      <c r="H62" s="5" t="s">
        <v>104</v>
      </c>
      <c r="I62" s="5" t="s">
        <v>104</v>
      </c>
      <c r="J62" s="5" t="s">
        <v>104</v>
      </c>
      <c r="K62" s="5" t="s">
        <v>104</v>
      </c>
      <c r="L62" s="5" t="s">
        <v>104</v>
      </c>
      <c r="M62" s="5" t="s">
        <v>104</v>
      </c>
      <c r="N62" s="5">
        <f t="shared" si="0"/>
        <v>0</v>
      </c>
    </row>
    <row r="63" spans="1:14" ht="12.75">
      <c r="A63" t="s">
        <v>60</v>
      </c>
      <c r="B63" s="5"/>
      <c r="C63" s="5"/>
      <c r="D63" s="5"/>
      <c r="E63" s="5"/>
      <c r="F63" s="5" t="s">
        <v>104</v>
      </c>
      <c r="G63" s="5" t="s">
        <v>104</v>
      </c>
      <c r="H63" s="5" t="s">
        <v>104</v>
      </c>
      <c r="I63" s="5" t="s">
        <v>104</v>
      </c>
      <c r="J63" s="5" t="s">
        <v>104</v>
      </c>
      <c r="K63" s="5" t="s">
        <v>104</v>
      </c>
      <c r="L63" s="5" t="s">
        <v>104</v>
      </c>
      <c r="M63" s="5" t="s">
        <v>104</v>
      </c>
      <c r="N63" s="5">
        <f t="shared" si="0"/>
        <v>0</v>
      </c>
    </row>
    <row r="64" spans="1:14" ht="12.75">
      <c r="A64" t="s">
        <v>61</v>
      </c>
      <c r="B64" s="5"/>
      <c r="C64" s="5"/>
      <c r="D64" s="5"/>
      <c r="E64" s="5"/>
      <c r="F64" s="5" t="s">
        <v>104</v>
      </c>
      <c r="G64" s="5" t="s">
        <v>104</v>
      </c>
      <c r="H64" s="5" t="s">
        <v>104</v>
      </c>
      <c r="I64" s="5" t="s">
        <v>104</v>
      </c>
      <c r="J64" s="5" t="s">
        <v>104</v>
      </c>
      <c r="K64" s="5" t="s">
        <v>104</v>
      </c>
      <c r="L64" s="5" t="s">
        <v>104</v>
      </c>
      <c r="M64" s="5" t="s">
        <v>104</v>
      </c>
      <c r="N64" s="5">
        <f t="shared" si="0"/>
        <v>0</v>
      </c>
    </row>
    <row r="65" spans="1:14" ht="12.75">
      <c r="A65" t="s">
        <v>62</v>
      </c>
      <c r="B65" s="5"/>
      <c r="C65" s="5"/>
      <c r="D65" s="5"/>
      <c r="E65" s="5"/>
      <c r="F65" s="5" t="s">
        <v>104</v>
      </c>
      <c r="G65" s="5" t="s">
        <v>104</v>
      </c>
      <c r="H65" s="5" t="s">
        <v>104</v>
      </c>
      <c r="I65" s="5" t="s">
        <v>104</v>
      </c>
      <c r="J65" s="5" t="s">
        <v>104</v>
      </c>
      <c r="K65" s="5" t="s">
        <v>104</v>
      </c>
      <c r="L65" s="5" t="s">
        <v>104</v>
      </c>
      <c r="M65" s="5" t="s">
        <v>104</v>
      </c>
      <c r="N65" s="5">
        <f t="shared" si="0"/>
        <v>0</v>
      </c>
    </row>
    <row r="66" spans="1:14" ht="12.75">
      <c r="A66" t="s">
        <v>26</v>
      </c>
      <c r="B66" s="5"/>
      <c r="C66" s="5"/>
      <c r="D66" s="5"/>
      <c r="E66" s="5"/>
      <c r="F66" s="5" t="s">
        <v>104</v>
      </c>
      <c r="G66" s="5" t="s">
        <v>104</v>
      </c>
      <c r="H66" s="5" t="s">
        <v>104</v>
      </c>
      <c r="I66" s="5" t="s">
        <v>104</v>
      </c>
      <c r="J66" s="5" t="s">
        <v>104</v>
      </c>
      <c r="K66" s="5" t="s">
        <v>104</v>
      </c>
      <c r="L66" s="5" t="s">
        <v>104</v>
      </c>
      <c r="M66" s="5" t="s">
        <v>104</v>
      </c>
      <c r="N66" s="5">
        <f t="shared" si="0"/>
        <v>0</v>
      </c>
    </row>
    <row r="67" spans="1:14" ht="12.75">
      <c r="A67" t="s">
        <v>63</v>
      </c>
      <c r="B67" s="5"/>
      <c r="C67" s="5"/>
      <c r="D67" s="5"/>
      <c r="E67" s="5"/>
      <c r="F67" s="5" t="s">
        <v>104</v>
      </c>
      <c r="G67" s="5" t="s">
        <v>104</v>
      </c>
      <c r="H67" s="5" t="s">
        <v>104</v>
      </c>
      <c r="I67" s="5" t="s">
        <v>104</v>
      </c>
      <c r="J67" s="5" t="s">
        <v>104</v>
      </c>
      <c r="K67" s="5" t="s">
        <v>104</v>
      </c>
      <c r="L67" s="5" t="s">
        <v>104</v>
      </c>
      <c r="M67" s="5" t="s">
        <v>104</v>
      </c>
      <c r="N67" s="5">
        <f t="shared" si="0"/>
        <v>0</v>
      </c>
    </row>
    <row r="68" spans="1:14" ht="12.75">
      <c r="A68" t="s">
        <v>64</v>
      </c>
      <c r="B68" s="5"/>
      <c r="C68" s="5"/>
      <c r="D68" s="5"/>
      <c r="E68" s="5"/>
      <c r="F68" s="5" t="s">
        <v>104</v>
      </c>
      <c r="G68" s="5" t="s">
        <v>104</v>
      </c>
      <c r="H68" s="5" t="s">
        <v>104</v>
      </c>
      <c r="I68" s="5" t="s">
        <v>104</v>
      </c>
      <c r="J68" s="5" t="s">
        <v>104</v>
      </c>
      <c r="K68" s="5" t="s">
        <v>104</v>
      </c>
      <c r="L68" s="5" t="s">
        <v>104</v>
      </c>
      <c r="M68" s="5" t="s">
        <v>104</v>
      </c>
      <c r="N68" s="5">
        <f t="shared" si="0"/>
        <v>0</v>
      </c>
    </row>
    <row r="69" spans="1:14" ht="12.75">
      <c r="A69" t="s">
        <v>65</v>
      </c>
      <c r="B69" s="5"/>
      <c r="C69" s="5"/>
      <c r="D69" s="5"/>
      <c r="E69" s="5"/>
      <c r="F69" s="5" t="s">
        <v>104</v>
      </c>
      <c r="G69" s="5" t="s">
        <v>104</v>
      </c>
      <c r="H69" s="5" t="s">
        <v>104</v>
      </c>
      <c r="I69" s="5" t="s">
        <v>104</v>
      </c>
      <c r="J69" s="5" t="s">
        <v>104</v>
      </c>
      <c r="K69" s="5" t="s">
        <v>104</v>
      </c>
      <c r="L69" s="5" t="s">
        <v>104</v>
      </c>
      <c r="M69" s="5" t="s">
        <v>104</v>
      </c>
      <c r="N69" s="5">
        <f t="shared" si="0"/>
        <v>0</v>
      </c>
    </row>
    <row r="70" spans="1:14" ht="12.75">
      <c r="A70" t="s">
        <v>66</v>
      </c>
      <c r="B70" s="5"/>
      <c r="C70" s="5"/>
      <c r="D70" s="5"/>
      <c r="E70" s="5"/>
      <c r="F70" s="5" t="s">
        <v>104</v>
      </c>
      <c r="G70" s="5" t="s">
        <v>104</v>
      </c>
      <c r="H70" s="5" t="s">
        <v>104</v>
      </c>
      <c r="I70" s="5" t="s">
        <v>104</v>
      </c>
      <c r="J70" s="5" t="s">
        <v>104</v>
      </c>
      <c r="K70" s="5" t="s">
        <v>104</v>
      </c>
      <c r="L70" s="5" t="s">
        <v>104</v>
      </c>
      <c r="M70" s="5" t="s">
        <v>104</v>
      </c>
      <c r="N70" s="5">
        <f t="shared" si="0"/>
        <v>0</v>
      </c>
    </row>
    <row r="71" spans="1:14" ht="12.75">
      <c r="A71" t="s">
        <v>67</v>
      </c>
      <c r="B71" s="5"/>
      <c r="C71" s="5"/>
      <c r="D71" s="5"/>
      <c r="E71" s="5"/>
      <c r="F71" s="5" t="s">
        <v>104</v>
      </c>
      <c r="G71" s="5" t="s">
        <v>104</v>
      </c>
      <c r="H71" s="5" t="s">
        <v>104</v>
      </c>
      <c r="I71" s="5" t="s">
        <v>104</v>
      </c>
      <c r="J71" s="5" t="s">
        <v>104</v>
      </c>
      <c r="K71" s="5" t="s">
        <v>104</v>
      </c>
      <c r="L71" s="5" t="s">
        <v>104</v>
      </c>
      <c r="M71" s="5" t="s">
        <v>104</v>
      </c>
      <c r="N71" s="5">
        <f t="shared" si="0"/>
        <v>0</v>
      </c>
    </row>
    <row r="72" spans="1:14" ht="12.75">
      <c r="A72" t="s">
        <v>68</v>
      </c>
      <c r="B72" s="5"/>
      <c r="C72" s="5"/>
      <c r="D72" s="5"/>
      <c r="E72" s="5"/>
      <c r="F72" s="5" t="s">
        <v>104</v>
      </c>
      <c r="G72" s="5" t="s">
        <v>104</v>
      </c>
      <c r="H72" s="5" t="s">
        <v>104</v>
      </c>
      <c r="I72" s="5" t="s">
        <v>104</v>
      </c>
      <c r="J72" s="5" t="s">
        <v>104</v>
      </c>
      <c r="K72" s="5" t="s">
        <v>104</v>
      </c>
      <c r="L72" s="5" t="s">
        <v>104</v>
      </c>
      <c r="M72" s="5" t="s">
        <v>104</v>
      </c>
      <c r="N72" s="5">
        <f t="shared" si="0"/>
        <v>0</v>
      </c>
    </row>
    <row r="73" spans="1:14" ht="12.75">
      <c r="A73" t="s">
        <v>69</v>
      </c>
      <c r="B73" s="5"/>
      <c r="C73" s="5"/>
      <c r="D73" s="5"/>
      <c r="E73" s="5"/>
      <c r="F73" s="5" t="s">
        <v>104</v>
      </c>
      <c r="G73" s="5" t="s">
        <v>104</v>
      </c>
      <c r="H73" s="5" t="s">
        <v>104</v>
      </c>
      <c r="I73" s="5" t="s">
        <v>104</v>
      </c>
      <c r="J73" s="5" t="s">
        <v>104</v>
      </c>
      <c r="K73" s="5" t="s">
        <v>104</v>
      </c>
      <c r="L73" s="5" t="s">
        <v>104</v>
      </c>
      <c r="M73" s="5" t="s">
        <v>104</v>
      </c>
      <c r="N73" s="5">
        <f t="shared" si="0"/>
        <v>0</v>
      </c>
    </row>
    <row r="74" spans="1:14" ht="12.75">
      <c r="A74" t="s">
        <v>70</v>
      </c>
      <c r="B74" s="5"/>
      <c r="C74" s="5"/>
      <c r="D74" s="5"/>
      <c r="E74" s="5"/>
      <c r="F74" s="5" t="s">
        <v>104</v>
      </c>
      <c r="G74" s="5" t="s">
        <v>104</v>
      </c>
      <c r="H74" s="5" t="s">
        <v>104</v>
      </c>
      <c r="I74" s="5" t="s">
        <v>104</v>
      </c>
      <c r="J74" s="5" t="s">
        <v>104</v>
      </c>
      <c r="K74" s="5" t="s">
        <v>104</v>
      </c>
      <c r="L74" s="5" t="s">
        <v>104</v>
      </c>
      <c r="M74" s="5" t="s">
        <v>104</v>
      </c>
      <c r="N74" s="5">
        <f t="shared" si="0"/>
        <v>0</v>
      </c>
    </row>
    <row r="75" spans="1:14" ht="12.75">
      <c r="A75" t="s">
        <v>27</v>
      </c>
      <c r="B75" s="8">
        <v>7267.5</v>
      </c>
      <c r="C75" s="8">
        <v>7267.5</v>
      </c>
      <c r="D75" s="8">
        <v>7267.5</v>
      </c>
      <c r="E75" s="8">
        <v>7267.5</v>
      </c>
      <c r="F75" s="8">
        <v>7267.5</v>
      </c>
      <c r="G75" s="8">
        <v>7267.5</v>
      </c>
      <c r="H75" s="8">
        <v>7267.5</v>
      </c>
      <c r="I75" s="8">
        <v>7267.5</v>
      </c>
      <c r="J75" s="8">
        <v>7267.5</v>
      </c>
      <c r="K75" s="8">
        <v>7267.5</v>
      </c>
      <c r="L75" s="8">
        <v>7267.5</v>
      </c>
      <c r="M75" s="8">
        <v>7267.76</v>
      </c>
      <c r="N75" s="5">
        <f>SUM(B75:M75)</f>
        <v>87210.26</v>
      </c>
    </row>
    <row r="76" spans="1:14" ht="12.75">
      <c r="A76" t="s">
        <v>71</v>
      </c>
      <c r="B76" s="5"/>
      <c r="C76" s="5"/>
      <c r="D76" s="5"/>
      <c r="E76" s="5"/>
      <c r="F76" s="5" t="s">
        <v>104</v>
      </c>
      <c r="G76" s="5" t="s">
        <v>104</v>
      </c>
      <c r="H76" s="5" t="s">
        <v>104</v>
      </c>
      <c r="I76" s="5" t="s">
        <v>104</v>
      </c>
      <c r="J76" s="5" t="s">
        <v>104</v>
      </c>
      <c r="K76" s="5" t="s">
        <v>104</v>
      </c>
      <c r="L76" s="5" t="s">
        <v>104</v>
      </c>
      <c r="M76" s="5" t="s">
        <v>104</v>
      </c>
      <c r="N76" s="5">
        <f t="shared" si="0"/>
        <v>0</v>
      </c>
    </row>
    <row r="77" spans="1:14" ht="12.75">
      <c r="A77" t="s">
        <v>28</v>
      </c>
      <c r="B77" s="8">
        <v>2744.01</v>
      </c>
      <c r="C77" s="8">
        <v>2744.01</v>
      </c>
      <c r="D77" s="8">
        <v>2744.01</v>
      </c>
      <c r="E77" s="8">
        <v>2744.01</v>
      </c>
      <c r="F77" s="8">
        <v>2744.01</v>
      </c>
      <c r="G77" s="8">
        <v>2744.01</v>
      </c>
      <c r="H77" s="8">
        <v>2744.01</v>
      </c>
      <c r="I77" s="8">
        <v>2744.01</v>
      </c>
      <c r="J77" s="8">
        <v>2744.01</v>
      </c>
      <c r="K77" s="8">
        <v>2744.01</v>
      </c>
      <c r="L77" s="8">
        <v>2744.01</v>
      </c>
      <c r="M77" s="8">
        <v>2744.11</v>
      </c>
      <c r="N77" s="5">
        <f t="shared" si="0"/>
        <v>32928.22000000001</v>
      </c>
    </row>
    <row r="78" spans="1:14" ht="12.75">
      <c r="A78" t="s">
        <v>29</v>
      </c>
      <c r="B78" s="8">
        <v>4189.56</v>
      </c>
      <c r="C78" s="8">
        <v>4189.56</v>
      </c>
      <c r="D78" s="8">
        <v>4189.56</v>
      </c>
      <c r="E78" s="8">
        <v>4189.56</v>
      </c>
      <c r="F78" s="8">
        <v>4189.56</v>
      </c>
      <c r="G78" s="8">
        <v>4189.56</v>
      </c>
      <c r="H78" s="8">
        <v>4189.56</v>
      </c>
      <c r="I78" s="8">
        <v>4189.56</v>
      </c>
      <c r="J78" s="8">
        <v>4189.56</v>
      </c>
      <c r="K78" s="8">
        <v>4189.56</v>
      </c>
      <c r="L78" s="8">
        <v>4189.56</v>
      </c>
      <c r="M78" s="8">
        <v>4189.71</v>
      </c>
      <c r="N78" s="5">
        <f t="shared" si="0"/>
        <v>50274.869999999995</v>
      </c>
    </row>
    <row r="79" spans="1:14" ht="12.75">
      <c r="A79" t="s">
        <v>72</v>
      </c>
      <c r="B79" s="5"/>
      <c r="C79" s="5"/>
      <c r="D79" s="5"/>
      <c r="E79" s="5"/>
      <c r="F79" s="5" t="s">
        <v>104</v>
      </c>
      <c r="G79" s="5" t="s">
        <v>104</v>
      </c>
      <c r="H79" s="5" t="s">
        <v>104</v>
      </c>
      <c r="I79" s="5" t="s">
        <v>104</v>
      </c>
      <c r="J79" s="5" t="s">
        <v>104</v>
      </c>
      <c r="K79" s="5" t="s">
        <v>104</v>
      </c>
      <c r="L79" s="5" t="s">
        <v>104</v>
      </c>
      <c r="M79" s="5" t="s">
        <v>104</v>
      </c>
      <c r="N79" s="5">
        <f t="shared" si="0"/>
        <v>0</v>
      </c>
    </row>
    <row r="80" spans="1:14" ht="12.75">
      <c r="A80" t="s">
        <v>73</v>
      </c>
      <c r="B80" s="5">
        <v>3067.55</v>
      </c>
      <c r="C80" s="5">
        <v>3067.55</v>
      </c>
      <c r="D80" s="5">
        <v>3067.55</v>
      </c>
      <c r="E80" s="5">
        <v>3067.55</v>
      </c>
      <c r="F80" s="5">
        <v>3067.55</v>
      </c>
      <c r="G80" s="5">
        <v>3067.55</v>
      </c>
      <c r="H80" s="5">
        <v>3067.55</v>
      </c>
      <c r="I80" s="5">
        <v>3067.55</v>
      </c>
      <c r="J80" s="5">
        <v>3067.55</v>
      </c>
      <c r="K80" s="5">
        <v>3067.55</v>
      </c>
      <c r="L80" s="5">
        <v>3067.55</v>
      </c>
      <c r="M80" s="5">
        <v>3067.66</v>
      </c>
      <c r="N80" s="5">
        <f t="shared" si="0"/>
        <v>36810.70999999999</v>
      </c>
    </row>
    <row r="81" spans="1:14" ht="12.75">
      <c r="A81" t="s">
        <v>74</v>
      </c>
      <c r="B81" s="5"/>
      <c r="C81" s="5"/>
      <c r="D81" s="5"/>
      <c r="E81" s="5"/>
      <c r="F81" s="5" t="s">
        <v>104</v>
      </c>
      <c r="G81" s="5" t="s">
        <v>104</v>
      </c>
      <c r="H81" s="5" t="s">
        <v>104</v>
      </c>
      <c r="I81" s="5" t="s">
        <v>104</v>
      </c>
      <c r="J81" s="5" t="s">
        <v>104</v>
      </c>
      <c r="K81" s="5" t="s">
        <v>104</v>
      </c>
      <c r="L81" s="5" t="s">
        <v>104</v>
      </c>
      <c r="M81" s="5" t="s">
        <v>104</v>
      </c>
      <c r="N81" s="5">
        <f>SUM(B81:M81)</f>
        <v>0</v>
      </c>
    </row>
    <row r="82" spans="1:14" ht="12.75">
      <c r="A82" t="s">
        <v>30</v>
      </c>
      <c r="B82" s="5">
        <v>2200.75</v>
      </c>
      <c r="C82" s="5">
        <v>2200.75</v>
      </c>
      <c r="D82" s="5">
        <v>2200.75</v>
      </c>
      <c r="E82" s="5">
        <v>2200.75</v>
      </c>
      <c r="F82" s="5">
        <v>2200.75</v>
      </c>
      <c r="G82" s="5">
        <v>2200.75</v>
      </c>
      <c r="H82" s="5">
        <v>2200.75</v>
      </c>
      <c r="I82" s="5">
        <v>2200.75</v>
      </c>
      <c r="J82" s="5">
        <v>2200.75</v>
      </c>
      <c r="K82" s="5">
        <v>2200.75</v>
      </c>
      <c r="L82" s="5">
        <v>2200.75</v>
      </c>
      <c r="M82" s="5">
        <v>2200.82</v>
      </c>
      <c r="N82" s="5">
        <f>SUM(B82:M82)</f>
        <v>26409.07</v>
      </c>
    </row>
    <row r="83" ht="12.75">
      <c r="A83" t="s">
        <v>1</v>
      </c>
    </row>
    <row r="84" spans="1:14" ht="12.75">
      <c r="A84" t="s">
        <v>31</v>
      </c>
      <c r="B84" s="5">
        <f aca="true" t="shared" si="2" ref="B84:M84">SUM(B16:B82)</f>
        <v>49413.020000000004</v>
      </c>
      <c r="C84" s="5">
        <f t="shared" si="2"/>
        <v>49413.020000000004</v>
      </c>
      <c r="D84" s="5">
        <f t="shared" si="2"/>
        <v>49413.020000000004</v>
      </c>
      <c r="E84" s="5">
        <f t="shared" si="2"/>
        <v>49413.020000000004</v>
      </c>
      <c r="F84" s="5">
        <f t="shared" si="2"/>
        <v>49413.020000000004</v>
      </c>
      <c r="G84" s="5">
        <f t="shared" si="2"/>
        <v>49413.020000000004</v>
      </c>
      <c r="H84" s="5">
        <f t="shared" si="2"/>
        <v>49413.020000000004</v>
      </c>
      <c r="I84" s="5">
        <f t="shared" si="2"/>
        <v>49413.020000000004</v>
      </c>
      <c r="J84" s="5">
        <f t="shared" si="2"/>
        <v>49413.020000000004</v>
      </c>
      <c r="K84" s="5">
        <f t="shared" si="2"/>
        <v>49413.020000000004</v>
      </c>
      <c r="L84" s="5">
        <f t="shared" si="2"/>
        <v>49413.020000000004</v>
      </c>
      <c r="M84" s="5">
        <f t="shared" si="2"/>
        <v>49414.780000000006</v>
      </c>
      <c r="N84" s="5">
        <f>SUM(B84:M84)</f>
        <v>592958.0000000001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S230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M16" sqref="M16:M82"/>
    </sheetView>
  </sheetViews>
  <sheetFormatPr defaultColWidth="9.33203125" defaultRowHeight="12.75"/>
  <cols>
    <col min="1" max="1" width="16.16015625" style="0" customWidth="1"/>
    <col min="5" max="5" width="11.66015625" style="0" bestFit="1" customWidth="1"/>
    <col min="14" max="14" width="10.16015625" style="0" bestFit="1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spans="4:8" ht="12.75">
      <c r="D2" s="6"/>
      <c r="E2" s="6"/>
      <c r="F2" s="6"/>
      <c r="G2" s="6"/>
      <c r="H2" s="6"/>
    </row>
    <row r="3" spans="1:14" ht="12.75">
      <c r="A3" s="28" t="s">
        <v>76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2.75">
      <c r="A4" s="28" t="s">
        <v>77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8" t="s">
        <v>35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23.25" customHeight="1">
      <c r="A7" s="28" t="s">
        <v>78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2.75" hidden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12.7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ht="12.75" hidden="1"/>
    <row r="12" ht="12.75" hidden="1"/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spans="1:14" ht="12.75">
      <c r="A14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ht="12.75">
      <c r="A15" t="s">
        <v>1</v>
      </c>
    </row>
    <row r="16" spans="1:14" ht="12.75">
      <c r="A16" t="s">
        <v>38</v>
      </c>
      <c r="B16" s="5"/>
      <c r="C16" s="5"/>
      <c r="D16" s="5"/>
      <c r="E16" s="18"/>
      <c r="F16" s="5" t="s">
        <v>104</v>
      </c>
      <c r="G16" s="5" t="s">
        <v>104</v>
      </c>
      <c r="H16" s="5" t="s">
        <v>104</v>
      </c>
      <c r="I16" s="5" t="s">
        <v>104</v>
      </c>
      <c r="J16" s="5" t="s">
        <v>104</v>
      </c>
      <c r="K16" s="5" t="s">
        <v>104</v>
      </c>
      <c r="L16" s="5" t="s">
        <v>104</v>
      </c>
      <c r="M16" s="5" t="s">
        <v>104</v>
      </c>
      <c r="N16" s="5">
        <f aca="true" t="shared" si="0" ref="N16:N79">SUM(B16:M16)</f>
        <v>0</v>
      </c>
    </row>
    <row r="17" spans="1:17" ht="12.75">
      <c r="A17" t="s">
        <v>39</v>
      </c>
      <c r="B17" s="8">
        <v>51410.9</v>
      </c>
      <c r="C17" s="18">
        <v>45385.33</v>
      </c>
      <c r="D17" s="18">
        <v>49378.48</v>
      </c>
      <c r="E17" s="18">
        <v>47889</v>
      </c>
      <c r="F17" s="18">
        <v>46676.76</v>
      </c>
      <c r="G17" s="18">
        <v>49633.71</v>
      </c>
      <c r="H17" s="18">
        <v>45462.8</v>
      </c>
      <c r="I17" s="18">
        <v>52170.27</v>
      </c>
      <c r="J17" s="18">
        <v>50130.96</v>
      </c>
      <c r="K17" s="18">
        <v>47968.08</v>
      </c>
      <c r="L17" s="10">
        <v>54487.18</v>
      </c>
      <c r="M17" s="18">
        <v>49055.79</v>
      </c>
      <c r="N17" s="5">
        <f t="shared" si="0"/>
        <v>589649.2600000001</v>
      </c>
      <c r="Q17" s="26"/>
    </row>
    <row r="18" spans="1:17" ht="12.75">
      <c r="A18" t="s">
        <v>40</v>
      </c>
      <c r="N18" s="5">
        <f t="shared" si="0"/>
        <v>0</v>
      </c>
      <c r="Q18" s="26"/>
    </row>
    <row r="19" spans="1:17" ht="12.75">
      <c r="A19" t="s">
        <v>2</v>
      </c>
      <c r="B19" s="8">
        <v>59018.22</v>
      </c>
      <c r="C19" s="18">
        <v>52101.04</v>
      </c>
      <c r="D19" s="18">
        <v>56685.06</v>
      </c>
      <c r="E19" s="8">
        <v>54975.18</v>
      </c>
      <c r="F19" s="18">
        <v>53583.57</v>
      </c>
      <c r="G19" s="18">
        <v>56978.06</v>
      </c>
      <c r="H19" s="18">
        <v>52189.97</v>
      </c>
      <c r="I19" s="18">
        <v>59889.95</v>
      </c>
      <c r="J19" s="18">
        <v>57548.88</v>
      </c>
      <c r="K19" s="18">
        <v>55065.97</v>
      </c>
      <c r="L19" s="10">
        <v>62549.71</v>
      </c>
      <c r="M19" s="18">
        <v>56314.62</v>
      </c>
      <c r="N19" s="5">
        <f t="shared" si="0"/>
        <v>676900.23</v>
      </c>
      <c r="Q19" s="26"/>
    </row>
    <row r="20" spans="1:17" ht="12.75">
      <c r="A20" t="s">
        <v>41</v>
      </c>
      <c r="N20" s="5">
        <f t="shared" si="0"/>
        <v>0</v>
      </c>
      <c r="Q20" s="26"/>
    </row>
    <row r="21" spans="1:17" ht="12.75">
      <c r="A21" t="s">
        <v>42</v>
      </c>
      <c r="C21" s="5"/>
      <c r="E21" s="5"/>
      <c r="G21" s="5" t="s">
        <v>104</v>
      </c>
      <c r="I21" s="5" t="s">
        <v>104</v>
      </c>
      <c r="M21" s="5" t="s">
        <v>104</v>
      </c>
      <c r="N21" s="5">
        <f t="shared" si="0"/>
        <v>0</v>
      </c>
      <c r="Q21" s="26"/>
    </row>
    <row r="22" spans="1:17" ht="12.75">
      <c r="A22" t="s">
        <v>3</v>
      </c>
      <c r="B22" s="8">
        <v>62320.81</v>
      </c>
      <c r="C22" s="18">
        <v>55016.55</v>
      </c>
      <c r="D22" s="18">
        <v>59857.09</v>
      </c>
      <c r="E22" s="8">
        <v>58051.52</v>
      </c>
      <c r="F22" s="18">
        <v>56582.04</v>
      </c>
      <c r="G22" s="18">
        <v>60166.48</v>
      </c>
      <c r="H22" s="18">
        <v>55110.46</v>
      </c>
      <c r="I22" s="18">
        <v>63241.32</v>
      </c>
      <c r="J22" s="18">
        <v>60769.25</v>
      </c>
      <c r="K22" s="18">
        <v>58147.39</v>
      </c>
      <c r="L22" s="10">
        <v>66049.91</v>
      </c>
      <c r="M22" s="18">
        <v>59465.91</v>
      </c>
      <c r="N22" s="5">
        <f t="shared" si="0"/>
        <v>714778.7300000001</v>
      </c>
      <c r="Q22" s="26"/>
    </row>
    <row r="23" spans="1:17" ht="12.75">
      <c r="A23" t="s">
        <v>43</v>
      </c>
      <c r="C23" s="5"/>
      <c r="E23" s="5"/>
      <c r="G23" s="5" t="s">
        <v>104</v>
      </c>
      <c r="I23" s="5" t="s">
        <v>104</v>
      </c>
      <c r="M23" s="5" t="s">
        <v>104</v>
      </c>
      <c r="N23" s="5">
        <f t="shared" si="0"/>
        <v>0</v>
      </c>
      <c r="Q23" s="26"/>
    </row>
    <row r="24" spans="1:19" ht="12.75">
      <c r="A24" t="s">
        <v>44</v>
      </c>
      <c r="C24" s="5"/>
      <c r="E24" s="5"/>
      <c r="G24" s="5" t="s">
        <v>104</v>
      </c>
      <c r="I24" s="5" t="s">
        <v>104</v>
      </c>
      <c r="J24" s="5" t="s">
        <v>104</v>
      </c>
      <c r="K24" s="5" t="s">
        <v>104</v>
      </c>
      <c r="L24" s="5" t="s">
        <v>104</v>
      </c>
      <c r="M24" s="5" t="s">
        <v>104</v>
      </c>
      <c r="N24" s="5">
        <f t="shared" si="0"/>
        <v>0</v>
      </c>
      <c r="Q24" s="26"/>
      <c r="R24" s="11"/>
      <c r="S24" s="8"/>
    </row>
    <row r="25" spans="1:19" ht="12.75">
      <c r="A25" t="s">
        <v>45</v>
      </c>
      <c r="C25" s="5"/>
      <c r="E25" s="5"/>
      <c r="G25" s="5" t="s">
        <v>104</v>
      </c>
      <c r="I25" s="5" t="s">
        <v>104</v>
      </c>
      <c r="J25" s="5" t="s">
        <v>104</v>
      </c>
      <c r="K25" s="5" t="s">
        <v>104</v>
      </c>
      <c r="L25" s="5" t="s">
        <v>104</v>
      </c>
      <c r="M25" s="5" t="s">
        <v>104</v>
      </c>
      <c r="N25" s="5">
        <f t="shared" si="0"/>
        <v>0</v>
      </c>
      <c r="Q25" s="26"/>
      <c r="R25" s="11"/>
      <c r="S25" s="8"/>
    </row>
    <row r="26" spans="1:19" ht="12.75">
      <c r="A26" t="s">
        <v>46</v>
      </c>
      <c r="C26" s="5"/>
      <c r="D26" s="5"/>
      <c r="E26" s="5"/>
      <c r="F26" s="5" t="s">
        <v>104</v>
      </c>
      <c r="G26" s="5" t="s">
        <v>104</v>
      </c>
      <c r="H26" s="5" t="s">
        <v>104</v>
      </c>
      <c r="I26" s="5" t="s">
        <v>104</v>
      </c>
      <c r="J26" s="5" t="s">
        <v>104</v>
      </c>
      <c r="K26" s="5" t="s">
        <v>104</v>
      </c>
      <c r="L26" s="5" t="s">
        <v>104</v>
      </c>
      <c r="M26" s="5" t="s">
        <v>104</v>
      </c>
      <c r="N26" s="5">
        <f t="shared" si="0"/>
        <v>0</v>
      </c>
      <c r="Q26" s="26"/>
      <c r="R26" s="11"/>
      <c r="S26" s="8"/>
    </row>
    <row r="27" spans="1:19" ht="12.75">
      <c r="A27" t="s">
        <v>4</v>
      </c>
      <c r="B27" s="8">
        <v>54436.6</v>
      </c>
      <c r="C27" s="18">
        <v>48056.4</v>
      </c>
      <c r="D27" s="18">
        <v>52284.56</v>
      </c>
      <c r="E27" s="8">
        <v>50707.42</v>
      </c>
      <c r="F27" s="18">
        <v>49423.84</v>
      </c>
      <c r="G27" s="18">
        <v>52554.81</v>
      </c>
      <c r="H27" s="18">
        <v>48138.43</v>
      </c>
      <c r="I27" s="18">
        <v>55240.65</v>
      </c>
      <c r="J27" s="18">
        <v>53081.33</v>
      </c>
      <c r="K27" s="18">
        <v>50791.16</v>
      </c>
      <c r="L27" s="10">
        <v>57693.93</v>
      </c>
      <c r="M27" s="18">
        <v>51942.88</v>
      </c>
      <c r="N27" s="5">
        <f t="shared" si="0"/>
        <v>624352.0100000001</v>
      </c>
      <c r="Q27" s="26"/>
      <c r="R27" s="11"/>
      <c r="S27" s="8"/>
    </row>
    <row r="28" spans="1:19" ht="12.75">
      <c r="A28" t="s">
        <v>94</v>
      </c>
      <c r="C28" s="5"/>
      <c r="E28" s="5"/>
      <c r="G28" s="5" t="s">
        <v>104</v>
      </c>
      <c r="I28" s="5" t="s">
        <v>104</v>
      </c>
      <c r="J28" s="5" t="s">
        <v>104</v>
      </c>
      <c r="K28" s="5" t="s">
        <v>104</v>
      </c>
      <c r="L28" s="5" t="s">
        <v>104</v>
      </c>
      <c r="M28" s="5" t="s">
        <v>104</v>
      </c>
      <c r="N28" s="5">
        <f t="shared" si="0"/>
        <v>0</v>
      </c>
      <c r="Q28" s="26"/>
      <c r="R28" s="11"/>
      <c r="S28" s="8"/>
    </row>
    <row r="29" spans="1:19" ht="12.75">
      <c r="A29" t="s">
        <v>5</v>
      </c>
      <c r="B29" s="8">
        <v>55419.51</v>
      </c>
      <c r="C29" s="18">
        <v>48924.11</v>
      </c>
      <c r="D29" s="18">
        <v>53228.62</v>
      </c>
      <c r="E29" s="8">
        <v>51623</v>
      </c>
      <c r="F29" s="18">
        <v>50316.24</v>
      </c>
      <c r="G29" s="18">
        <v>53503.75</v>
      </c>
      <c r="H29" s="18">
        <v>49007.62</v>
      </c>
      <c r="I29" s="18">
        <v>56238.08</v>
      </c>
      <c r="J29" s="18">
        <v>54039.77</v>
      </c>
      <c r="K29" s="18">
        <v>51708.25</v>
      </c>
      <c r="L29" s="10">
        <v>58735.66</v>
      </c>
      <c r="M29" s="18">
        <v>52880.76</v>
      </c>
      <c r="N29" s="5">
        <f t="shared" si="0"/>
        <v>635625.37</v>
      </c>
      <c r="Q29" s="26"/>
      <c r="R29" s="11"/>
      <c r="S29" s="8"/>
    </row>
    <row r="30" spans="1:19" ht="12.75">
      <c r="A30" t="s">
        <v>6</v>
      </c>
      <c r="B30" s="8">
        <v>62739.07</v>
      </c>
      <c r="C30" s="18">
        <v>55385.79</v>
      </c>
      <c r="D30" s="18">
        <v>60258.81</v>
      </c>
      <c r="E30" s="8">
        <v>58441.13</v>
      </c>
      <c r="F30" s="18">
        <v>56961.78</v>
      </c>
      <c r="G30" s="18">
        <v>60570.28</v>
      </c>
      <c r="H30" s="18">
        <v>55480.33</v>
      </c>
      <c r="I30" s="18">
        <v>63665.76</v>
      </c>
      <c r="J30" s="18">
        <v>61177.09</v>
      </c>
      <c r="K30" s="18">
        <v>58537.64</v>
      </c>
      <c r="L30" s="10">
        <v>66493.2</v>
      </c>
      <c r="M30" s="18">
        <v>59865.01</v>
      </c>
      <c r="N30" s="5">
        <f t="shared" si="0"/>
        <v>719575.89</v>
      </c>
      <c r="Q30" s="26"/>
      <c r="R30" s="11"/>
      <c r="S30" s="8"/>
    </row>
    <row r="31" spans="1:19" ht="12.75">
      <c r="A31" t="s">
        <v>47</v>
      </c>
      <c r="B31" s="14"/>
      <c r="C31" s="5"/>
      <c r="D31" s="5"/>
      <c r="E31" s="5"/>
      <c r="F31" s="19" t="s">
        <v>104</v>
      </c>
      <c r="G31" s="19" t="s">
        <v>104</v>
      </c>
      <c r="H31" s="19" t="s">
        <v>104</v>
      </c>
      <c r="I31" s="5" t="s">
        <v>104</v>
      </c>
      <c r="J31" s="5" t="s">
        <v>104</v>
      </c>
      <c r="K31" s="5" t="s">
        <v>104</v>
      </c>
      <c r="L31" s="5" t="s">
        <v>104</v>
      </c>
      <c r="M31" s="19" t="s">
        <v>104</v>
      </c>
      <c r="N31" s="5">
        <f t="shared" si="0"/>
        <v>0</v>
      </c>
      <c r="Q31" s="26"/>
      <c r="R31" s="11"/>
      <c r="S31" s="8"/>
    </row>
    <row r="32" spans="1:19" ht="12.75">
      <c r="A32" t="s">
        <v>48</v>
      </c>
      <c r="B32" s="5"/>
      <c r="C32" s="5"/>
      <c r="D32" s="5"/>
      <c r="E32" s="5"/>
      <c r="F32" s="19" t="s">
        <v>104</v>
      </c>
      <c r="G32" s="19" t="s">
        <v>104</v>
      </c>
      <c r="H32" s="19" t="s">
        <v>104</v>
      </c>
      <c r="I32" s="5" t="s">
        <v>104</v>
      </c>
      <c r="J32" s="5" t="s">
        <v>104</v>
      </c>
      <c r="K32" s="5" t="s">
        <v>104</v>
      </c>
      <c r="L32" s="5" t="s">
        <v>104</v>
      </c>
      <c r="M32" s="19" t="s">
        <v>104</v>
      </c>
      <c r="N32" s="5">
        <f t="shared" si="0"/>
        <v>0</v>
      </c>
      <c r="Q32" s="26"/>
      <c r="R32" s="11"/>
      <c r="S32" s="8"/>
    </row>
    <row r="33" spans="1:19" ht="12.75">
      <c r="A33" t="s">
        <v>7</v>
      </c>
      <c r="C33" s="5"/>
      <c r="D33" s="5"/>
      <c r="E33" s="5"/>
      <c r="F33" s="5" t="s">
        <v>104</v>
      </c>
      <c r="G33" s="5" t="s">
        <v>104</v>
      </c>
      <c r="H33" s="5" t="s">
        <v>104</v>
      </c>
      <c r="I33" s="5" t="s">
        <v>104</v>
      </c>
      <c r="J33" s="5" t="s">
        <v>104</v>
      </c>
      <c r="K33" s="5" t="s">
        <v>104</v>
      </c>
      <c r="L33" s="5" t="s">
        <v>104</v>
      </c>
      <c r="M33" s="5" t="s">
        <v>104</v>
      </c>
      <c r="N33" s="5">
        <f t="shared" si="0"/>
        <v>0</v>
      </c>
      <c r="Q33" s="26"/>
      <c r="R33" s="11"/>
      <c r="S33" s="8"/>
    </row>
    <row r="34" spans="1:19" ht="12.75">
      <c r="A34" t="s">
        <v>8</v>
      </c>
      <c r="B34" s="8">
        <v>26892.47</v>
      </c>
      <c r="C34" s="18">
        <v>23740.56</v>
      </c>
      <c r="D34" s="18">
        <v>25829.34</v>
      </c>
      <c r="E34" s="8">
        <v>25050.2</v>
      </c>
      <c r="F34" s="18">
        <v>24416.1</v>
      </c>
      <c r="G34" s="18">
        <v>25962.84</v>
      </c>
      <c r="H34" s="18">
        <v>23781.09</v>
      </c>
      <c r="I34" s="18">
        <v>27289.69</v>
      </c>
      <c r="J34" s="18">
        <v>26222.95</v>
      </c>
      <c r="K34" s="18">
        <v>25091.57</v>
      </c>
      <c r="L34" s="10">
        <v>28501.64</v>
      </c>
      <c r="M34" s="18">
        <v>25660.54</v>
      </c>
      <c r="N34" s="5">
        <f t="shared" si="0"/>
        <v>308438.99</v>
      </c>
      <c r="Q34" s="26"/>
      <c r="R34" s="11"/>
      <c r="S34" s="8"/>
    </row>
    <row r="35" spans="1:19" ht="12.75">
      <c r="A35" t="s">
        <v>9</v>
      </c>
      <c r="B35" s="8">
        <v>58164.97</v>
      </c>
      <c r="C35" s="18">
        <v>51347.79</v>
      </c>
      <c r="D35" s="18">
        <v>55865.54</v>
      </c>
      <c r="E35" s="8">
        <v>54180.38</v>
      </c>
      <c r="F35" s="18">
        <v>52808.89</v>
      </c>
      <c r="G35" s="22">
        <v>56154.3</v>
      </c>
      <c r="H35" s="18">
        <v>51435.44</v>
      </c>
      <c r="I35" s="18">
        <v>59024.1</v>
      </c>
      <c r="J35" s="18">
        <v>56716.88</v>
      </c>
      <c r="K35" s="18">
        <v>54269.86</v>
      </c>
      <c r="L35" s="10">
        <v>61645.4</v>
      </c>
      <c r="M35" s="18">
        <v>55500.46</v>
      </c>
      <c r="N35" s="5">
        <f t="shared" si="0"/>
        <v>667114.01</v>
      </c>
      <c r="Q35" s="26"/>
      <c r="R35" s="11"/>
      <c r="S35" s="8"/>
    </row>
    <row r="36" spans="1:19" ht="12.75">
      <c r="A36" t="s">
        <v>10</v>
      </c>
      <c r="B36" s="8">
        <v>56465.16</v>
      </c>
      <c r="C36" s="18">
        <v>49847.21</v>
      </c>
      <c r="D36" s="18">
        <v>54232.93</v>
      </c>
      <c r="E36" s="8">
        <v>52597.01</v>
      </c>
      <c r="F36" s="18">
        <v>51265.61</v>
      </c>
      <c r="G36" s="22">
        <v>54513.25</v>
      </c>
      <c r="H36" s="18">
        <v>49932.29</v>
      </c>
      <c r="I36" s="18">
        <v>57299.18</v>
      </c>
      <c r="J36" s="18">
        <v>55059.39</v>
      </c>
      <c r="K36" s="18">
        <v>52683.88</v>
      </c>
      <c r="L36" s="10">
        <v>59843.88</v>
      </c>
      <c r="M36" s="18">
        <v>53878.51</v>
      </c>
      <c r="N36" s="5">
        <f t="shared" si="0"/>
        <v>647618.2999999999</v>
      </c>
      <c r="Q36" s="26"/>
      <c r="R36" s="11"/>
      <c r="S36" s="8"/>
    </row>
    <row r="37" spans="1:19" ht="12.75">
      <c r="A37" t="s">
        <v>11</v>
      </c>
      <c r="B37" s="8">
        <v>38215.2</v>
      </c>
      <c r="C37" s="18">
        <v>33736.22</v>
      </c>
      <c r="D37" s="18">
        <v>36704.45</v>
      </c>
      <c r="E37" s="8">
        <v>35597.27</v>
      </c>
      <c r="F37" s="18">
        <v>34696.18</v>
      </c>
      <c r="G37" s="22">
        <v>36894.16</v>
      </c>
      <c r="H37" s="18">
        <v>33793.81</v>
      </c>
      <c r="I37" s="18">
        <v>38779.66</v>
      </c>
      <c r="J37" s="18">
        <v>37263.78</v>
      </c>
      <c r="K37" s="18">
        <v>35656.06</v>
      </c>
      <c r="L37" s="10">
        <v>40501.89</v>
      </c>
      <c r="M37" s="18">
        <v>36464.58</v>
      </c>
      <c r="N37" s="5">
        <f t="shared" si="0"/>
        <v>438303.26</v>
      </c>
      <c r="Q37" s="26"/>
      <c r="R37" s="11"/>
      <c r="S37" s="8"/>
    </row>
    <row r="38" spans="1:19" ht="12.75">
      <c r="A38" t="s">
        <v>49</v>
      </c>
      <c r="B38" s="8">
        <v>29251.46</v>
      </c>
      <c r="C38" s="18">
        <v>25823.07</v>
      </c>
      <c r="D38" s="18">
        <v>28095.07</v>
      </c>
      <c r="E38" s="8">
        <v>27247.59</v>
      </c>
      <c r="F38" s="18">
        <v>26557.86</v>
      </c>
      <c r="G38" s="22">
        <v>28240.29</v>
      </c>
      <c r="H38" s="18">
        <v>25867.15</v>
      </c>
      <c r="I38" s="18">
        <v>29683.52</v>
      </c>
      <c r="J38" s="18">
        <v>28523.21</v>
      </c>
      <c r="K38" s="18">
        <v>27292.59</v>
      </c>
      <c r="L38" s="10">
        <v>31001.79</v>
      </c>
      <c r="M38" s="18">
        <v>27911.46</v>
      </c>
      <c r="N38" s="5">
        <f t="shared" si="0"/>
        <v>335495.06</v>
      </c>
      <c r="Q38" s="26"/>
      <c r="R38" s="11"/>
      <c r="S38" s="8"/>
    </row>
    <row r="39" spans="1:19" ht="12.75">
      <c r="A39" t="s">
        <v>12</v>
      </c>
      <c r="B39" s="8">
        <v>41826.05</v>
      </c>
      <c r="C39" s="18">
        <v>36923.86</v>
      </c>
      <c r="D39" s="18">
        <v>40172.54</v>
      </c>
      <c r="E39" s="8">
        <v>38960.75</v>
      </c>
      <c r="F39" s="18">
        <v>37974.52</v>
      </c>
      <c r="G39" s="22">
        <v>40380.19</v>
      </c>
      <c r="H39" s="18">
        <v>36986.88</v>
      </c>
      <c r="I39" s="18">
        <v>42443.84</v>
      </c>
      <c r="J39" s="18">
        <v>40784.73</v>
      </c>
      <c r="K39" s="18">
        <v>39025.09</v>
      </c>
      <c r="L39" s="10">
        <v>44328.8</v>
      </c>
      <c r="M39" s="18">
        <v>39910.01</v>
      </c>
      <c r="N39" s="5">
        <f t="shared" si="0"/>
        <v>479717.25999999995</v>
      </c>
      <c r="Q39" s="26"/>
      <c r="R39" s="11"/>
      <c r="S39" s="8"/>
    </row>
    <row r="40" spans="1:19" ht="12.75">
      <c r="A40" t="s">
        <v>13</v>
      </c>
      <c r="B40" s="8">
        <v>37221.42</v>
      </c>
      <c r="C40" s="18">
        <v>32858.91</v>
      </c>
      <c r="D40" s="18">
        <v>35749.95</v>
      </c>
      <c r="E40" s="8">
        <v>34671.56</v>
      </c>
      <c r="F40" s="18">
        <v>33793.91</v>
      </c>
      <c r="G40" s="22">
        <v>35934.73</v>
      </c>
      <c r="H40" s="18">
        <v>32915</v>
      </c>
      <c r="I40" s="18">
        <v>37771.19</v>
      </c>
      <c r="J40" s="18">
        <v>36294.74</v>
      </c>
      <c r="K40" s="18">
        <v>34728.82</v>
      </c>
      <c r="L40" s="10">
        <v>39448.64</v>
      </c>
      <c r="M40" s="18">
        <v>35516.32</v>
      </c>
      <c r="N40" s="5">
        <f t="shared" si="0"/>
        <v>426905.19000000006</v>
      </c>
      <c r="Q40" s="26"/>
      <c r="R40" s="11"/>
      <c r="S40" s="8"/>
    </row>
    <row r="41" spans="1:19" ht="12.75">
      <c r="A41" t="s">
        <v>14</v>
      </c>
      <c r="B41" s="8">
        <v>56427.1</v>
      </c>
      <c r="C41" s="18">
        <v>49813.61</v>
      </c>
      <c r="D41" s="18">
        <v>54196.37</v>
      </c>
      <c r="E41" s="8">
        <v>52561.56</v>
      </c>
      <c r="F41" s="18">
        <v>51231.05</v>
      </c>
      <c r="G41" s="22">
        <v>54476.51</v>
      </c>
      <c r="H41" s="18">
        <v>49898.64</v>
      </c>
      <c r="I41" s="18">
        <v>57260.56</v>
      </c>
      <c r="J41" s="18">
        <v>55022.27</v>
      </c>
      <c r="K41" s="18">
        <v>52648.36</v>
      </c>
      <c r="L41" s="10">
        <v>59803.54</v>
      </c>
      <c r="M41" s="18">
        <v>53842.19</v>
      </c>
      <c r="N41" s="5">
        <f t="shared" si="0"/>
        <v>647181.76</v>
      </c>
      <c r="Q41" s="26"/>
      <c r="R41" s="11"/>
      <c r="S41" s="8"/>
    </row>
    <row r="42" spans="1:19" ht="12.75">
      <c r="A42" t="s">
        <v>50</v>
      </c>
      <c r="B42" s="14"/>
      <c r="C42" s="5"/>
      <c r="D42" s="19"/>
      <c r="E42" s="15"/>
      <c r="F42" s="19" t="s">
        <v>104</v>
      </c>
      <c r="G42" s="19" t="s">
        <v>104</v>
      </c>
      <c r="H42" s="19" t="s">
        <v>104</v>
      </c>
      <c r="I42" s="19" t="s">
        <v>104</v>
      </c>
      <c r="J42" s="5" t="s">
        <v>104</v>
      </c>
      <c r="K42" s="5" t="s">
        <v>104</v>
      </c>
      <c r="L42" s="5" t="s">
        <v>104</v>
      </c>
      <c r="M42" s="19" t="s">
        <v>104</v>
      </c>
      <c r="N42" s="5">
        <f t="shared" si="0"/>
        <v>0</v>
      </c>
      <c r="Q42" s="26"/>
      <c r="R42" s="11"/>
      <c r="S42" s="8"/>
    </row>
    <row r="43" spans="1:19" ht="12.75">
      <c r="A43" t="s">
        <v>15</v>
      </c>
      <c r="B43" s="8">
        <v>56674.29</v>
      </c>
      <c r="C43" s="18">
        <v>50031.83</v>
      </c>
      <c r="D43" s="18">
        <v>54433.79</v>
      </c>
      <c r="E43" s="8">
        <v>52791.82</v>
      </c>
      <c r="F43" s="18">
        <v>51455.48</v>
      </c>
      <c r="G43" s="18">
        <v>54715.15</v>
      </c>
      <c r="H43" s="18">
        <v>50117.23</v>
      </c>
      <c r="I43" s="18">
        <v>57511.4</v>
      </c>
      <c r="J43" s="18">
        <v>55263.31</v>
      </c>
      <c r="K43" s="18">
        <v>52879</v>
      </c>
      <c r="L43" s="10">
        <v>60065.52</v>
      </c>
      <c r="M43" s="18">
        <v>54078.06</v>
      </c>
      <c r="N43" s="5">
        <f t="shared" si="0"/>
        <v>650016.8800000001</v>
      </c>
      <c r="Q43" s="26"/>
      <c r="R43" s="11"/>
      <c r="S43" s="8"/>
    </row>
    <row r="44" spans="1:19" ht="12.75">
      <c r="A44" t="s">
        <v>51</v>
      </c>
      <c r="B44" s="5"/>
      <c r="C44" s="19"/>
      <c r="D44" s="19"/>
      <c r="E44" s="5"/>
      <c r="F44" s="19" t="s">
        <v>104</v>
      </c>
      <c r="G44" s="15" t="s">
        <v>104</v>
      </c>
      <c r="H44" s="14" t="s">
        <v>104</v>
      </c>
      <c r="I44" s="19" t="s">
        <v>104</v>
      </c>
      <c r="J44" s="19" t="s">
        <v>104</v>
      </c>
      <c r="K44" s="19" t="s">
        <v>104</v>
      </c>
      <c r="L44" s="15" t="s">
        <v>104</v>
      </c>
      <c r="M44" s="19" t="s">
        <v>104</v>
      </c>
      <c r="N44" s="5">
        <f t="shared" si="0"/>
        <v>0</v>
      </c>
      <c r="Q44" s="26"/>
      <c r="R44" s="11"/>
      <c r="S44" s="8"/>
    </row>
    <row r="45" spans="1:19" ht="12.75">
      <c r="A45" t="s">
        <v>16</v>
      </c>
      <c r="B45" s="8">
        <v>71067.47</v>
      </c>
      <c r="C45" s="18">
        <v>62738.06</v>
      </c>
      <c r="D45" s="18">
        <v>68257.97</v>
      </c>
      <c r="E45" s="8">
        <v>66198.99</v>
      </c>
      <c r="F45" s="18">
        <v>64523.27</v>
      </c>
      <c r="G45" s="18">
        <v>68610.78</v>
      </c>
      <c r="H45" s="18">
        <v>62845.15</v>
      </c>
      <c r="I45" s="18">
        <v>72117.17</v>
      </c>
      <c r="J45" s="18">
        <v>69298.15</v>
      </c>
      <c r="K45" s="18">
        <v>66308.32</v>
      </c>
      <c r="L45" s="10">
        <v>75319.95</v>
      </c>
      <c r="M45" s="18">
        <v>67811.9</v>
      </c>
      <c r="N45" s="5">
        <f t="shared" si="0"/>
        <v>815097.18</v>
      </c>
      <c r="Q45" s="26"/>
      <c r="R45" s="11"/>
      <c r="S45" s="8"/>
    </row>
    <row r="46" spans="1:19" ht="12.75">
      <c r="A46" t="s">
        <v>52</v>
      </c>
      <c r="B46" s="14"/>
      <c r="C46" s="19"/>
      <c r="D46" s="15"/>
      <c r="E46" s="5"/>
      <c r="F46" s="19" t="s">
        <v>104</v>
      </c>
      <c r="G46" s="19" t="s">
        <v>104</v>
      </c>
      <c r="H46" s="14" t="s">
        <v>104</v>
      </c>
      <c r="I46" s="19" t="s">
        <v>104</v>
      </c>
      <c r="J46" s="19" t="s">
        <v>104</v>
      </c>
      <c r="K46" s="19" t="s">
        <v>104</v>
      </c>
      <c r="L46" s="15" t="s">
        <v>104</v>
      </c>
      <c r="M46" s="19" t="s">
        <v>104</v>
      </c>
      <c r="N46" s="5">
        <f t="shared" si="0"/>
        <v>0</v>
      </c>
      <c r="Q46" s="26"/>
      <c r="R46" s="11"/>
      <c r="S46" s="8"/>
    </row>
    <row r="47" spans="1:19" ht="12.75">
      <c r="A47" t="s">
        <v>17</v>
      </c>
      <c r="B47" s="8">
        <v>53955.6</v>
      </c>
      <c r="C47" s="18">
        <v>47631.78</v>
      </c>
      <c r="D47" s="18">
        <v>51822.58</v>
      </c>
      <c r="E47" s="8">
        <v>50259.37</v>
      </c>
      <c r="F47" s="18">
        <v>48987.13</v>
      </c>
      <c r="G47" s="18">
        <v>52090.44</v>
      </c>
      <c r="H47" s="18">
        <v>47713.08</v>
      </c>
      <c r="I47" s="18">
        <v>54752.55</v>
      </c>
      <c r="J47" s="18">
        <v>52612.3</v>
      </c>
      <c r="K47" s="18">
        <v>50342.37</v>
      </c>
      <c r="L47" s="10">
        <v>57184.15</v>
      </c>
      <c r="M47" s="18">
        <v>51483.91</v>
      </c>
      <c r="N47" s="5">
        <f t="shared" si="0"/>
        <v>618835.26</v>
      </c>
      <c r="Q47" s="26"/>
      <c r="R47" s="11"/>
      <c r="S47" s="8"/>
    </row>
    <row r="48" spans="1:19" ht="12.75">
      <c r="A48" t="s">
        <v>18</v>
      </c>
      <c r="B48" s="8">
        <v>55676.32</v>
      </c>
      <c r="C48" s="18">
        <v>49150.82</v>
      </c>
      <c r="D48" s="18">
        <v>53475.28</v>
      </c>
      <c r="E48" s="8">
        <v>51862.21</v>
      </c>
      <c r="F48" s="18">
        <v>50549.41</v>
      </c>
      <c r="G48" s="18">
        <v>53751.68</v>
      </c>
      <c r="H48" s="18">
        <v>49234.72</v>
      </c>
      <c r="I48" s="18">
        <v>56498.69</v>
      </c>
      <c r="J48" s="18">
        <v>54290.19</v>
      </c>
      <c r="K48" s="18">
        <v>51947.86</v>
      </c>
      <c r="L48" s="10">
        <v>59007.83</v>
      </c>
      <c r="M48" s="18">
        <v>53125.81</v>
      </c>
      <c r="N48" s="5">
        <f t="shared" si="0"/>
        <v>638570.8199999998</v>
      </c>
      <c r="Q48" s="26"/>
      <c r="R48" s="11"/>
      <c r="S48" s="8"/>
    </row>
    <row r="49" spans="1:19" ht="12.75">
      <c r="A49" t="s">
        <v>19</v>
      </c>
      <c r="B49" s="8">
        <v>58556.46</v>
      </c>
      <c r="C49" s="18">
        <v>51693.4</v>
      </c>
      <c r="D49" s="18">
        <v>56241.56</v>
      </c>
      <c r="E49" s="8">
        <v>54545.05</v>
      </c>
      <c r="F49" s="18">
        <v>53164.33</v>
      </c>
      <c r="G49" s="18">
        <v>56532.26</v>
      </c>
      <c r="H49" s="18">
        <v>51781.64</v>
      </c>
      <c r="I49" s="18">
        <v>59421.37</v>
      </c>
      <c r="J49" s="18">
        <v>57098.62</v>
      </c>
      <c r="K49" s="18">
        <v>54635.13</v>
      </c>
      <c r="L49" s="10">
        <v>62060.32</v>
      </c>
      <c r="M49" s="18">
        <v>55874.01</v>
      </c>
      <c r="N49" s="5">
        <f t="shared" si="0"/>
        <v>671604.1499999999</v>
      </c>
      <c r="Q49" s="26"/>
      <c r="R49" s="11"/>
      <c r="S49" s="8"/>
    </row>
    <row r="50" spans="1:19" ht="12.75">
      <c r="A50" t="s">
        <v>53</v>
      </c>
      <c r="B50" s="14"/>
      <c r="C50" s="5"/>
      <c r="D50" s="19"/>
      <c r="E50" s="5"/>
      <c r="F50" s="19" t="s">
        <v>104</v>
      </c>
      <c r="G50" s="19" t="s">
        <v>104</v>
      </c>
      <c r="H50" s="19" t="s">
        <v>104</v>
      </c>
      <c r="I50" s="5" t="s">
        <v>104</v>
      </c>
      <c r="J50" s="5" t="s">
        <v>104</v>
      </c>
      <c r="K50" s="5" t="s">
        <v>104</v>
      </c>
      <c r="L50" s="5" t="s">
        <v>104</v>
      </c>
      <c r="M50" s="14" t="s">
        <v>104</v>
      </c>
      <c r="N50" s="5">
        <f t="shared" si="0"/>
        <v>0</v>
      </c>
      <c r="Q50" s="26"/>
      <c r="R50" s="11"/>
      <c r="S50" s="8"/>
    </row>
    <row r="51" spans="1:19" ht="12.75">
      <c r="A51" t="s">
        <v>54</v>
      </c>
      <c r="B51" s="14"/>
      <c r="C51" s="5"/>
      <c r="D51" s="19"/>
      <c r="E51" s="5"/>
      <c r="F51" s="19" t="s">
        <v>104</v>
      </c>
      <c r="G51" s="19" t="s">
        <v>104</v>
      </c>
      <c r="H51" s="19" t="s">
        <v>104</v>
      </c>
      <c r="I51" s="5" t="s">
        <v>104</v>
      </c>
      <c r="J51" s="5" t="s">
        <v>104</v>
      </c>
      <c r="K51" s="5" t="s">
        <v>104</v>
      </c>
      <c r="L51" s="5" t="s">
        <v>104</v>
      </c>
      <c r="M51" s="14" t="s">
        <v>104</v>
      </c>
      <c r="N51" s="5">
        <f t="shared" si="0"/>
        <v>0</v>
      </c>
      <c r="Q51" s="26"/>
      <c r="R51" s="11"/>
      <c r="S51" s="8"/>
    </row>
    <row r="52" spans="1:19" ht="12.75">
      <c r="A52" t="s">
        <v>55</v>
      </c>
      <c r="B52" s="5"/>
      <c r="C52" s="5"/>
      <c r="D52" s="19"/>
      <c r="E52" s="5"/>
      <c r="F52" s="19" t="s">
        <v>104</v>
      </c>
      <c r="G52" s="19" t="s">
        <v>104</v>
      </c>
      <c r="H52" s="19" t="s">
        <v>104</v>
      </c>
      <c r="I52" s="5" t="s">
        <v>104</v>
      </c>
      <c r="J52" s="5" t="s">
        <v>104</v>
      </c>
      <c r="K52" s="5" t="s">
        <v>104</v>
      </c>
      <c r="L52" s="5" t="s">
        <v>104</v>
      </c>
      <c r="M52" s="5" t="s">
        <v>104</v>
      </c>
      <c r="N52" s="5">
        <f t="shared" si="0"/>
        <v>0</v>
      </c>
      <c r="Q52" s="26"/>
      <c r="R52" s="11"/>
      <c r="S52" s="8"/>
    </row>
    <row r="53" spans="1:19" ht="12.75">
      <c r="A53" t="s">
        <v>20</v>
      </c>
      <c r="B53" s="8">
        <v>55520.31</v>
      </c>
      <c r="C53" s="18">
        <v>49013.1</v>
      </c>
      <c r="D53" s="18">
        <v>53325.43</v>
      </c>
      <c r="E53" s="8">
        <v>51716.89</v>
      </c>
      <c r="F53" s="18">
        <v>50407.76</v>
      </c>
      <c r="G53" s="18">
        <v>53601.06</v>
      </c>
      <c r="H53" s="18">
        <v>49096.76</v>
      </c>
      <c r="I53" s="18">
        <v>56340.37</v>
      </c>
      <c r="J53" s="18">
        <v>54138.06</v>
      </c>
      <c r="K53" s="18">
        <v>51802.3</v>
      </c>
      <c r="L53" s="10">
        <v>58842.49</v>
      </c>
      <c r="M53" s="18">
        <v>52976.95</v>
      </c>
      <c r="N53" s="5">
        <f t="shared" si="0"/>
        <v>636781.48</v>
      </c>
      <c r="Q53" s="26"/>
      <c r="R53" s="11"/>
      <c r="S53" s="8"/>
    </row>
    <row r="54" spans="1:17" ht="12.75">
      <c r="A54" t="s">
        <v>21</v>
      </c>
      <c r="B54" s="8">
        <v>62739.07</v>
      </c>
      <c r="C54" s="18">
        <v>55385.79</v>
      </c>
      <c r="D54" s="18">
        <v>60258.81</v>
      </c>
      <c r="E54" s="8">
        <v>58441.13</v>
      </c>
      <c r="F54" s="18">
        <v>56961.78</v>
      </c>
      <c r="G54" s="18">
        <v>60570.28</v>
      </c>
      <c r="H54" s="18">
        <v>55480.33</v>
      </c>
      <c r="I54" s="18">
        <v>63665.76</v>
      </c>
      <c r="J54" s="18">
        <v>61177.09</v>
      </c>
      <c r="K54" s="18">
        <v>58537.64</v>
      </c>
      <c r="L54" s="10">
        <v>66493.2</v>
      </c>
      <c r="M54" s="18">
        <v>59865.01</v>
      </c>
      <c r="N54" s="5">
        <f t="shared" si="0"/>
        <v>719575.89</v>
      </c>
      <c r="Q54" s="26"/>
    </row>
    <row r="55" spans="1:17" ht="12.75">
      <c r="A55" t="s">
        <v>22</v>
      </c>
      <c r="B55" s="8">
        <v>62739.07</v>
      </c>
      <c r="C55" s="18">
        <v>55385.79</v>
      </c>
      <c r="D55" s="18">
        <v>60258.81</v>
      </c>
      <c r="E55" s="8">
        <v>58441.13</v>
      </c>
      <c r="F55" s="18">
        <v>56961.78</v>
      </c>
      <c r="G55" s="18">
        <v>60570.28</v>
      </c>
      <c r="H55" s="18">
        <v>55480.33</v>
      </c>
      <c r="I55" s="18">
        <v>63665.76</v>
      </c>
      <c r="J55" s="18">
        <v>61177.09</v>
      </c>
      <c r="K55" s="18">
        <v>58537.64</v>
      </c>
      <c r="L55" s="10">
        <v>66493.2</v>
      </c>
      <c r="M55" s="18">
        <v>59865.01</v>
      </c>
      <c r="N55" s="5">
        <f t="shared" si="0"/>
        <v>719575.89</v>
      </c>
      <c r="Q55" s="26"/>
    </row>
    <row r="56" spans="1:17" ht="12.75">
      <c r="A56" t="s">
        <v>56</v>
      </c>
      <c r="B56" s="14"/>
      <c r="C56" s="5"/>
      <c r="D56" s="19"/>
      <c r="E56" s="5"/>
      <c r="F56" s="19" t="s">
        <v>104</v>
      </c>
      <c r="G56" s="5" t="s">
        <v>104</v>
      </c>
      <c r="H56" s="19" t="s">
        <v>104</v>
      </c>
      <c r="I56" s="19" t="s">
        <v>104</v>
      </c>
      <c r="J56" s="15" t="s">
        <v>104</v>
      </c>
      <c r="K56" s="15" t="s">
        <v>104</v>
      </c>
      <c r="L56" s="5" t="s">
        <v>104</v>
      </c>
      <c r="M56" s="14" t="s">
        <v>104</v>
      </c>
      <c r="N56" s="5">
        <f t="shared" si="0"/>
        <v>0</v>
      </c>
      <c r="Q56" s="26"/>
    </row>
    <row r="57" spans="1:17" ht="12.75">
      <c r="A57" t="s">
        <v>23</v>
      </c>
      <c r="B57" s="5"/>
      <c r="C57" s="5"/>
      <c r="D57" s="19"/>
      <c r="E57" s="5"/>
      <c r="F57" s="19" t="s">
        <v>104</v>
      </c>
      <c r="G57" s="5" t="s">
        <v>104</v>
      </c>
      <c r="H57" s="19" t="s">
        <v>104</v>
      </c>
      <c r="I57" s="19" t="s">
        <v>104</v>
      </c>
      <c r="J57" s="15" t="s">
        <v>104</v>
      </c>
      <c r="K57" s="15" t="s">
        <v>104</v>
      </c>
      <c r="L57" s="5" t="s">
        <v>104</v>
      </c>
      <c r="M57" s="5" t="s">
        <v>104</v>
      </c>
      <c r="N57" s="5">
        <f t="shared" si="0"/>
        <v>0</v>
      </c>
      <c r="Q57" s="26"/>
    </row>
    <row r="58" spans="1:17" ht="12.75">
      <c r="A58" t="s">
        <v>24</v>
      </c>
      <c r="B58" s="5"/>
      <c r="C58" s="5"/>
      <c r="D58" s="5"/>
      <c r="E58" s="5"/>
      <c r="F58" s="19" t="s">
        <v>104</v>
      </c>
      <c r="G58" s="5" t="s">
        <v>104</v>
      </c>
      <c r="H58" s="19" t="s">
        <v>104</v>
      </c>
      <c r="I58" s="5" t="s">
        <v>104</v>
      </c>
      <c r="J58" s="5" t="s">
        <v>104</v>
      </c>
      <c r="K58" s="5" t="s">
        <v>104</v>
      </c>
      <c r="L58" s="5" t="s">
        <v>104</v>
      </c>
      <c r="M58" s="5" t="s">
        <v>104</v>
      </c>
      <c r="N58" s="5">
        <f t="shared" si="0"/>
        <v>0</v>
      </c>
      <c r="Q58" s="26"/>
    </row>
    <row r="59" spans="1:17" ht="12.75">
      <c r="A59" t="s">
        <v>57</v>
      </c>
      <c r="B59" s="5"/>
      <c r="C59" s="5"/>
      <c r="D59" s="5"/>
      <c r="E59" s="5"/>
      <c r="F59" s="19" t="s">
        <v>104</v>
      </c>
      <c r="G59" s="5" t="s">
        <v>104</v>
      </c>
      <c r="H59" s="19" t="s">
        <v>104</v>
      </c>
      <c r="I59" s="5" t="s">
        <v>104</v>
      </c>
      <c r="J59" s="5" t="s">
        <v>104</v>
      </c>
      <c r="K59" s="5" t="s">
        <v>104</v>
      </c>
      <c r="L59" s="5" t="s">
        <v>104</v>
      </c>
      <c r="M59" s="5" t="s">
        <v>104</v>
      </c>
      <c r="N59" s="5">
        <f t="shared" si="0"/>
        <v>0</v>
      </c>
      <c r="Q59" s="26"/>
    </row>
    <row r="60" spans="1:17" ht="12.75">
      <c r="A60" t="s">
        <v>58</v>
      </c>
      <c r="B60" s="5"/>
      <c r="C60" s="5"/>
      <c r="D60" s="5"/>
      <c r="E60" s="5"/>
      <c r="F60" s="19" t="s">
        <v>104</v>
      </c>
      <c r="G60" s="5" t="s">
        <v>104</v>
      </c>
      <c r="H60" s="19" t="s">
        <v>104</v>
      </c>
      <c r="I60" s="5" t="s">
        <v>104</v>
      </c>
      <c r="J60" s="5" t="s">
        <v>104</v>
      </c>
      <c r="K60" s="5" t="s">
        <v>104</v>
      </c>
      <c r="L60" s="5" t="s">
        <v>104</v>
      </c>
      <c r="M60" s="5" t="s">
        <v>104</v>
      </c>
      <c r="N60" s="5">
        <f t="shared" si="0"/>
        <v>0</v>
      </c>
      <c r="Q60" s="26"/>
    </row>
    <row r="61" spans="1:17" ht="12.75">
      <c r="A61" t="s">
        <v>59</v>
      </c>
      <c r="B61" s="5"/>
      <c r="C61" s="5"/>
      <c r="D61" s="5"/>
      <c r="E61" s="5"/>
      <c r="F61" s="19" t="s">
        <v>104</v>
      </c>
      <c r="G61" s="5" t="s">
        <v>104</v>
      </c>
      <c r="H61" s="19" t="s">
        <v>104</v>
      </c>
      <c r="I61" s="5" t="s">
        <v>104</v>
      </c>
      <c r="J61" s="5" t="s">
        <v>104</v>
      </c>
      <c r="K61" s="5" t="s">
        <v>104</v>
      </c>
      <c r="L61" s="5" t="s">
        <v>104</v>
      </c>
      <c r="M61" s="5" t="s">
        <v>104</v>
      </c>
      <c r="N61" s="5">
        <f t="shared" si="0"/>
        <v>0</v>
      </c>
      <c r="Q61" s="26"/>
    </row>
    <row r="62" spans="1:17" ht="12.75">
      <c r="A62" t="s">
        <v>25</v>
      </c>
      <c r="B62" s="8">
        <v>56661.75</v>
      </c>
      <c r="C62" s="18">
        <v>50020.75</v>
      </c>
      <c r="D62" s="18">
        <v>54421.74</v>
      </c>
      <c r="E62" s="8">
        <v>52780.13</v>
      </c>
      <c r="F62" s="18">
        <v>51444.09</v>
      </c>
      <c r="G62" s="18">
        <v>54703.04</v>
      </c>
      <c r="H62" s="18">
        <v>50106.13</v>
      </c>
      <c r="I62" s="18">
        <v>57498.67</v>
      </c>
      <c r="J62" s="18">
        <v>55251.07</v>
      </c>
      <c r="K62" s="18">
        <v>52867.29</v>
      </c>
      <c r="L62" s="10">
        <v>60052.22</v>
      </c>
      <c r="M62" s="18">
        <v>54066.09</v>
      </c>
      <c r="N62" s="5">
        <f t="shared" si="0"/>
        <v>649872.9699999999</v>
      </c>
      <c r="Q62" s="26"/>
    </row>
    <row r="63" spans="1:17" ht="12.75">
      <c r="A63" t="s">
        <v>60</v>
      </c>
      <c r="B63" s="5"/>
      <c r="C63" s="5"/>
      <c r="D63" s="5"/>
      <c r="E63" s="5"/>
      <c r="F63" s="19" t="s">
        <v>104</v>
      </c>
      <c r="G63" s="5" t="s">
        <v>104</v>
      </c>
      <c r="H63" s="19" t="s">
        <v>104</v>
      </c>
      <c r="I63" s="5" t="s">
        <v>104</v>
      </c>
      <c r="J63" s="5" t="s">
        <v>104</v>
      </c>
      <c r="K63" s="5" t="s">
        <v>104</v>
      </c>
      <c r="L63" s="5" t="s">
        <v>104</v>
      </c>
      <c r="M63" s="5" t="s">
        <v>104</v>
      </c>
      <c r="N63" s="5">
        <f t="shared" si="0"/>
        <v>0</v>
      </c>
      <c r="Q63" s="26"/>
    </row>
    <row r="64" spans="1:17" ht="12.75">
      <c r="A64" t="s">
        <v>61</v>
      </c>
      <c r="B64" s="5"/>
      <c r="C64" s="5"/>
      <c r="D64" s="5"/>
      <c r="E64" s="5"/>
      <c r="F64" s="19" t="s">
        <v>104</v>
      </c>
      <c r="G64" s="5" t="s">
        <v>104</v>
      </c>
      <c r="H64" s="19" t="s">
        <v>104</v>
      </c>
      <c r="I64" s="5" t="s">
        <v>104</v>
      </c>
      <c r="J64" s="5" t="s">
        <v>104</v>
      </c>
      <c r="K64" s="5" t="s">
        <v>104</v>
      </c>
      <c r="L64" s="5" t="s">
        <v>104</v>
      </c>
      <c r="M64" s="5" t="s">
        <v>104</v>
      </c>
      <c r="N64" s="5">
        <f t="shared" si="0"/>
        <v>0</v>
      </c>
      <c r="Q64" s="26"/>
    </row>
    <row r="65" spans="1:17" ht="12.75">
      <c r="A65" t="s">
        <v>62</v>
      </c>
      <c r="B65" s="5"/>
      <c r="C65" s="5"/>
      <c r="D65" s="5"/>
      <c r="E65" s="5"/>
      <c r="F65" s="19" t="s">
        <v>104</v>
      </c>
      <c r="G65" s="5" t="s">
        <v>104</v>
      </c>
      <c r="H65" s="19" t="s">
        <v>104</v>
      </c>
      <c r="I65" s="5" t="s">
        <v>104</v>
      </c>
      <c r="J65" s="5" t="s">
        <v>104</v>
      </c>
      <c r="K65" s="5" t="s">
        <v>104</v>
      </c>
      <c r="L65" s="5" t="s">
        <v>104</v>
      </c>
      <c r="M65" s="5" t="s">
        <v>104</v>
      </c>
      <c r="N65" s="5">
        <f t="shared" si="0"/>
        <v>0</v>
      </c>
      <c r="Q65" s="26"/>
    </row>
    <row r="66" spans="1:17" ht="12.75">
      <c r="A66" t="s">
        <v>26</v>
      </c>
      <c r="B66" s="5"/>
      <c r="C66" s="5"/>
      <c r="D66" s="5"/>
      <c r="E66" s="5"/>
      <c r="F66" s="19" t="s">
        <v>104</v>
      </c>
      <c r="G66" s="5" t="s">
        <v>104</v>
      </c>
      <c r="H66" s="19" t="s">
        <v>104</v>
      </c>
      <c r="I66" s="5" t="s">
        <v>104</v>
      </c>
      <c r="J66" s="5" t="s">
        <v>104</v>
      </c>
      <c r="K66" s="5" t="s">
        <v>104</v>
      </c>
      <c r="L66" s="5" t="s">
        <v>104</v>
      </c>
      <c r="M66" s="5" t="s">
        <v>104</v>
      </c>
      <c r="N66" s="5">
        <f t="shared" si="0"/>
        <v>0</v>
      </c>
      <c r="Q66" s="26"/>
    </row>
    <row r="67" spans="1:17" ht="12.75">
      <c r="A67" t="s">
        <v>63</v>
      </c>
      <c r="B67" s="5"/>
      <c r="C67" s="5"/>
      <c r="D67" s="5"/>
      <c r="E67" s="5"/>
      <c r="F67" s="19" t="s">
        <v>104</v>
      </c>
      <c r="G67" s="5" t="s">
        <v>104</v>
      </c>
      <c r="H67" s="19" t="s">
        <v>104</v>
      </c>
      <c r="I67" s="5" t="s">
        <v>104</v>
      </c>
      <c r="J67" s="5" t="s">
        <v>104</v>
      </c>
      <c r="K67" s="5" t="s">
        <v>104</v>
      </c>
      <c r="L67" s="5" t="s">
        <v>104</v>
      </c>
      <c r="M67" s="5" t="s">
        <v>104</v>
      </c>
      <c r="N67" s="5">
        <f t="shared" si="0"/>
        <v>0</v>
      </c>
      <c r="Q67" s="26"/>
    </row>
    <row r="68" spans="1:17" ht="12.75">
      <c r="A68" t="s">
        <v>64</v>
      </c>
      <c r="B68" s="5"/>
      <c r="C68" s="5"/>
      <c r="D68" s="5"/>
      <c r="E68" s="5"/>
      <c r="F68" s="5" t="s">
        <v>104</v>
      </c>
      <c r="G68" s="5" t="s">
        <v>104</v>
      </c>
      <c r="H68" s="19" t="s">
        <v>104</v>
      </c>
      <c r="I68" s="5" t="s">
        <v>104</v>
      </c>
      <c r="J68" s="5" t="s">
        <v>104</v>
      </c>
      <c r="K68" s="5" t="s">
        <v>104</v>
      </c>
      <c r="L68" s="5" t="s">
        <v>104</v>
      </c>
      <c r="M68" s="5" t="s">
        <v>104</v>
      </c>
      <c r="N68" s="5">
        <f t="shared" si="0"/>
        <v>0</v>
      </c>
      <c r="Q68" s="26"/>
    </row>
    <row r="69" spans="1:17" ht="12.75">
      <c r="A69" t="s">
        <v>65</v>
      </c>
      <c r="B69" s="8">
        <v>37225.18</v>
      </c>
      <c r="C69" s="18">
        <v>32862.23</v>
      </c>
      <c r="D69" s="18">
        <v>35753.56</v>
      </c>
      <c r="E69" s="8">
        <v>34675.07</v>
      </c>
      <c r="F69" s="18">
        <v>33797.33</v>
      </c>
      <c r="G69" s="18">
        <v>35938.37</v>
      </c>
      <c r="H69" s="18">
        <v>32918.33</v>
      </c>
      <c r="I69" s="18">
        <v>37775.01</v>
      </c>
      <c r="J69" s="18">
        <v>36298.41</v>
      </c>
      <c r="K69" s="18">
        <v>34732.33</v>
      </c>
      <c r="L69" s="10">
        <v>39452.63</v>
      </c>
      <c r="M69" s="18">
        <v>35519.91</v>
      </c>
      <c r="N69" s="5">
        <f t="shared" si="0"/>
        <v>426948.36</v>
      </c>
      <c r="Q69" s="26"/>
    </row>
    <row r="70" spans="1:17" ht="12.75">
      <c r="A70" t="s">
        <v>66</v>
      </c>
      <c r="B70" s="5"/>
      <c r="C70" s="5"/>
      <c r="D70" s="5"/>
      <c r="E70" s="5"/>
      <c r="F70" s="19" t="s">
        <v>104</v>
      </c>
      <c r="G70" s="5" t="s">
        <v>104</v>
      </c>
      <c r="H70" s="19" t="s">
        <v>104</v>
      </c>
      <c r="I70" s="5" t="s">
        <v>104</v>
      </c>
      <c r="J70" s="5" t="s">
        <v>104</v>
      </c>
      <c r="K70" s="5" t="s">
        <v>104</v>
      </c>
      <c r="L70" s="5" t="s">
        <v>104</v>
      </c>
      <c r="M70" s="5" t="s">
        <v>104</v>
      </c>
      <c r="N70" s="5">
        <f t="shared" si="0"/>
        <v>0</v>
      </c>
      <c r="Q70" s="26"/>
    </row>
    <row r="71" spans="1:17" ht="12.75">
      <c r="A71" t="s">
        <v>67</v>
      </c>
      <c r="B71" s="5"/>
      <c r="C71" s="5"/>
      <c r="D71" s="5"/>
      <c r="E71" s="5"/>
      <c r="F71" s="19" t="s">
        <v>104</v>
      </c>
      <c r="G71" s="5" t="s">
        <v>104</v>
      </c>
      <c r="H71" s="19" t="s">
        <v>104</v>
      </c>
      <c r="I71" s="5" t="s">
        <v>104</v>
      </c>
      <c r="J71" s="5" t="s">
        <v>104</v>
      </c>
      <c r="K71" s="5" t="s">
        <v>104</v>
      </c>
      <c r="L71" s="5" t="s">
        <v>104</v>
      </c>
      <c r="M71" s="5" t="s">
        <v>104</v>
      </c>
      <c r="N71" s="5">
        <f t="shared" si="0"/>
        <v>0</v>
      </c>
      <c r="Q71" s="26"/>
    </row>
    <row r="72" spans="1:17" ht="12.75">
      <c r="A72" t="s">
        <v>68</v>
      </c>
      <c r="B72" s="5"/>
      <c r="C72" s="5"/>
      <c r="D72" s="5"/>
      <c r="E72" s="5"/>
      <c r="F72" s="19" t="s">
        <v>104</v>
      </c>
      <c r="G72" s="5" t="s">
        <v>104</v>
      </c>
      <c r="H72" s="19" t="s">
        <v>104</v>
      </c>
      <c r="I72" s="5" t="s">
        <v>104</v>
      </c>
      <c r="J72" s="5" t="s">
        <v>104</v>
      </c>
      <c r="K72" s="5" t="s">
        <v>104</v>
      </c>
      <c r="L72" s="5" t="s">
        <v>104</v>
      </c>
      <c r="M72" s="5" t="s">
        <v>104</v>
      </c>
      <c r="N72" s="5">
        <f t="shared" si="0"/>
        <v>0</v>
      </c>
      <c r="Q72" s="26"/>
    </row>
    <row r="73" spans="1:17" ht="12.75">
      <c r="A73" t="s">
        <v>69</v>
      </c>
      <c r="B73" s="5"/>
      <c r="C73" s="5"/>
      <c r="D73" s="5"/>
      <c r="E73" s="5"/>
      <c r="F73" s="19" t="s">
        <v>104</v>
      </c>
      <c r="G73" s="5" t="s">
        <v>104</v>
      </c>
      <c r="H73" s="19" t="s">
        <v>104</v>
      </c>
      <c r="I73" s="5" t="s">
        <v>104</v>
      </c>
      <c r="J73" s="5" t="s">
        <v>104</v>
      </c>
      <c r="K73" s="5" t="s">
        <v>104</v>
      </c>
      <c r="L73" s="5" t="s">
        <v>104</v>
      </c>
      <c r="M73" s="5" t="s">
        <v>104</v>
      </c>
      <c r="N73" s="5">
        <f t="shared" si="0"/>
        <v>0</v>
      </c>
      <c r="Q73" s="26"/>
    </row>
    <row r="74" spans="1:17" ht="12.75">
      <c r="A74" t="s">
        <v>70</v>
      </c>
      <c r="B74" s="5"/>
      <c r="C74" s="5"/>
      <c r="D74" s="5"/>
      <c r="E74" s="5"/>
      <c r="F74" s="5" t="s">
        <v>104</v>
      </c>
      <c r="G74" s="5" t="s">
        <v>104</v>
      </c>
      <c r="H74" s="19" t="s">
        <v>104</v>
      </c>
      <c r="I74" s="5" t="s">
        <v>104</v>
      </c>
      <c r="J74" s="5" t="s">
        <v>104</v>
      </c>
      <c r="K74" s="5" t="s">
        <v>104</v>
      </c>
      <c r="L74" s="5" t="s">
        <v>104</v>
      </c>
      <c r="M74" s="5" t="s">
        <v>104</v>
      </c>
      <c r="N74" s="5">
        <f t="shared" si="0"/>
        <v>0</v>
      </c>
      <c r="Q74" s="26"/>
    </row>
    <row r="75" spans="1:17" ht="12.75">
      <c r="A75" t="s">
        <v>27</v>
      </c>
      <c r="B75" s="8"/>
      <c r="C75" s="18"/>
      <c r="D75" s="18"/>
      <c r="E75" s="8"/>
      <c r="F75" s="18" t="s">
        <v>104</v>
      </c>
      <c r="G75" s="18" t="s">
        <v>104</v>
      </c>
      <c r="H75" s="18" t="s">
        <v>104</v>
      </c>
      <c r="I75" s="18" t="s">
        <v>104</v>
      </c>
      <c r="J75" s="18" t="s">
        <v>104</v>
      </c>
      <c r="K75" s="18" t="s">
        <v>104</v>
      </c>
      <c r="L75" s="10" t="s">
        <v>104</v>
      </c>
      <c r="M75" s="18" t="s">
        <v>104</v>
      </c>
      <c r="N75" s="5">
        <f t="shared" si="0"/>
        <v>0</v>
      </c>
      <c r="Q75" s="26"/>
    </row>
    <row r="76" spans="1:17" ht="12.75">
      <c r="A76" t="s">
        <v>71</v>
      </c>
      <c r="B76" s="8">
        <v>58556.46</v>
      </c>
      <c r="C76" s="18">
        <v>51693.4</v>
      </c>
      <c r="D76" s="18">
        <v>56241.56</v>
      </c>
      <c r="E76" s="8">
        <v>54545.05</v>
      </c>
      <c r="F76" s="18">
        <v>53164.33</v>
      </c>
      <c r="G76" s="18">
        <v>56532.26</v>
      </c>
      <c r="H76" s="18">
        <v>51781.64</v>
      </c>
      <c r="I76" s="18">
        <v>59421.37</v>
      </c>
      <c r="J76" s="18">
        <v>57098.62</v>
      </c>
      <c r="K76" s="18">
        <v>54635.13</v>
      </c>
      <c r="L76" s="10">
        <v>62060.32</v>
      </c>
      <c r="M76" s="18">
        <v>55874.01</v>
      </c>
      <c r="N76" s="5">
        <f t="shared" si="0"/>
        <v>671604.1499999999</v>
      </c>
      <c r="Q76" s="26"/>
    </row>
    <row r="77" spans="1:17" ht="12.75">
      <c r="A77" t="s">
        <v>28</v>
      </c>
      <c r="B77" s="8">
        <v>29325.5</v>
      </c>
      <c r="C77" s="18">
        <v>25888.42</v>
      </c>
      <c r="D77" s="18">
        <v>28166.17</v>
      </c>
      <c r="E77" s="8">
        <v>27316.55</v>
      </c>
      <c r="F77" s="18">
        <v>26625.08</v>
      </c>
      <c r="G77" s="18">
        <v>28311.76</v>
      </c>
      <c r="H77" s="18">
        <v>25932.61</v>
      </c>
      <c r="I77" s="18">
        <v>29758.65</v>
      </c>
      <c r="J77" s="18">
        <v>28595.4</v>
      </c>
      <c r="K77" s="18">
        <v>27361.66</v>
      </c>
      <c r="L77" s="10">
        <v>31080.25</v>
      </c>
      <c r="M77" s="18">
        <v>27982.11</v>
      </c>
      <c r="N77" s="5">
        <f t="shared" si="0"/>
        <v>336344.16</v>
      </c>
      <c r="Q77" s="26"/>
    </row>
    <row r="78" spans="1:17" ht="12.75">
      <c r="A78" t="s">
        <v>29</v>
      </c>
      <c r="B78" s="8">
        <v>83652.09</v>
      </c>
      <c r="C78" s="18">
        <v>73847.71</v>
      </c>
      <c r="D78" s="18">
        <v>80345.08</v>
      </c>
      <c r="E78" s="8">
        <v>77921.5</v>
      </c>
      <c r="F78" s="18">
        <v>75949.05</v>
      </c>
      <c r="G78" s="18">
        <v>80760.37</v>
      </c>
      <c r="H78" s="18">
        <v>73973.77</v>
      </c>
      <c r="I78" s="18">
        <v>84887.67</v>
      </c>
      <c r="J78" s="18">
        <v>81569.46</v>
      </c>
      <c r="K78" s="18">
        <v>78050.19</v>
      </c>
      <c r="L78" s="10">
        <v>88657.59</v>
      </c>
      <c r="M78" s="18">
        <v>79820.02</v>
      </c>
      <c r="N78" s="5">
        <f t="shared" si="0"/>
        <v>959434.4999999999</v>
      </c>
      <c r="Q78" s="26"/>
    </row>
    <row r="79" spans="1:17" ht="12.75">
      <c r="A79" t="s">
        <v>72</v>
      </c>
      <c r="B79" s="14"/>
      <c r="C79" s="19"/>
      <c r="D79" s="19"/>
      <c r="E79" s="15"/>
      <c r="F79" s="15" t="s">
        <v>104</v>
      </c>
      <c r="G79" s="19" t="s">
        <v>104</v>
      </c>
      <c r="H79" s="19" t="s">
        <v>104</v>
      </c>
      <c r="I79" s="19" t="s">
        <v>104</v>
      </c>
      <c r="J79" s="19" t="s">
        <v>104</v>
      </c>
      <c r="K79" s="19" t="s">
        <v>104</v>
      </c>
      <c r="L79" s="15" t="s">
        <v>104</v>
      </c>
      <c r="M79" s="19" t="s">
        <v>104</v>
      </c>
      <c r="N79" s="5">
        <f t="shared" si="0"/>
        <v>0</v>
      </c>
      <c r="Q79" s="26"/>
    </row>
    <row r="80" spans="1:17" ht="12.75">
      <c r="A80" t="s">
        <v>73</v>
      </c>
      <c r="B80" s="8">
        <v>56465.16</v>
      </c>
      <c r="C80" s="18">
        <v>49847.21</v>
      </c>
      <c r="D80" s="18">
        <v>54232.93</v>
      </c>
      <c r="E80" s="8">
        <v>52597.01</v>
      </c>
      <c r="F80" s="18">
        <v>51265.61</v>
      </c>
      <c r="G80" s="18">
        <v>54513.25</v>
      </c>
      <c r="H80" s="18">
        <v>49932.29</v>
      </c>
      <c r="I80" s="18">
        <v>57299.18</v>
      </c>
      <c r="J80" s="18">
        <v>55059.39</v>
      </c>
      <c r="K80" s="18">
        <v>52683.88</v>
      </c>
      <c r="L80" s="10">
        <v>59843.88</v>
      </c>
      <c r="M80" s="18">
        <v>53878.51</v>
      </c>
      <c r="N80" s="5">
        <f>SUM(B80:M80)</f>
        <v>647618.2999999999</v>
      </c>
      <c r="Q80" s="26"/>
    </row>
    <row r="81" spans="1:17" ht="12.75">
      <c r="A81" t="s">
        <v>74</v>
      </c>
      <c r="B81" s="14"/>
      <c r="C81" s="19"/>
      <c r="D81" s="19"/>
      <c r="E81" s="5"/>
      <c r="F81" s="19" t="s">
        <v>104</v>
      </c>
      <c r="G81" s="19" t="s">
        <v>104</v>
      </c>
      <c r="H81" s="19" t="s">
        <v>104</v>
      </c>
      <c r="I81" s="19" t="s">
        <v>104</v>
      </c>
      <c r="J81" s="19" t="s">
        <v>104</v>
      </c>
      <c r="K81" s="19" t="s">
        <v>104</v>
      </c>
      <c r="L81" s="15" t="s">
        <v>104</v>
      </c>
      <c r="M81" s="19" t="s">
        <v>104</v>
      </c>
      <c r="N81" s="5">
        <f>SUM(B81:M81)</f>
        <v>0</v>
      </c>
      <c r="Q81" s="26"/>
    </row>
    <row r="82" spans="1:17" ht="12.75">
      <c r="A82" t="s">
        <v>30</v>
      </c>
      <c r="B82" s="8">
        <v>59610.48</v>
      </c>
      <c r="C82" s="18">
        <v>52623.88</v>
      </c>
      <c r="D82" s="18">
        <v>57253.9</v>
      </c>
      <c r="E82" s="8">
        <v>55526.86</v>
      </c>
      <c r="F82" s="18">
        <v>54121.29</v>
      </c>
      <c r="G82" s="18">
        <v>57549.84</v>
      </c>
      <c r="H82" s="18">
        <v>52713.71</v>
      </c>
      <c r="I82" s="18">
        <v>60490.96</v>
      </c>
      <c r="J82" s="18">
        <v>58126.4</v>
      </c>
      <c r="K82" s="18">
        <v>55618.56</v>
      </c>
      <c r="L82" s="10">
        <v>63177.4</v>
      </c>
      <c r="M82" s="18">
        <v>56879.75</v>
      </c>
      <c r="N82" s="5">
        <f>SUM(B82:M82)</f>
        <v>683693.0300000001</v>
      </c>
      <c r="Q82" s="26"/>
    </row>
    <row r="83" spans="1:17" ht="12.75">
      <c r="A83" t="s">
        <v>1</v>
      </c>
      <c r="N83" s="5"/>
      <c r="Q83" s="26"/>
    </row>
    <row r="84" spans="1:14" ht="12.75">
      <c r="A84" t="s">
        <v>31</v>
      </c>
      <c r="B84" s="5">
        <f>SUM(B16:B82)</f>
        <v>1548234.15</v>
      </c>
      <c r="C84" s="5">
        <f aca="true" t="shared" si="1" ref="C84:L84">SUM(C16:C82)</f>
        <v>1366774.6199999996</v>
      </c>
      <c r="D84" s="5">
        <f t="shared" si="1"/>
        <v>1487027.98</v>
      </c>
      <c r="E84" s="5">
        <f t="shared" si="1"/>
        <v>1442172.33</v>
      </c>
      <c r="F84" s="5">
        <f t="shared" si="1"/>
        <v>1405666.0700000005</v>
      </c>
      <c r="G84" s="5">
        <f t="shared" si="1"/>
        <v>1494714.1800000004</v>
      </c>
      <c r="H84" s="5">
        <f t="shared" si="1"/>
        <v>1369107.63</v>
      </c>
      <c r="I84" s="5">
        <f t="shared" si="1"/>
        <v>1571102.3499999999</v>
      </c>
      <c r="J84" s="5">
        <f>SUM(J16:J82)</f>
        <v>1509688.79</v>
      </c>
      <c r="K84" s="5">
        <f>SUM(K16:K82)</f>
        <v>1444554.0199999998</v>
      </c>
      <c r="L84" s="5">
        <f t="shared" si="1"/>
        <v>1640876.1199999999</v>
      </c>
      <c r="M84" s="5">
        <f>SUM(M16:M82)</f>
        <v>1477310.1000000003</v>
      </c>
      <c r="N84" s="5">
        <f>SUM(B84:M84)</f>
        <v>17757228.34</v>
      </c>
    </row>
    <row r="92" spans="2:13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2:13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2:13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2:13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2:13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2:13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2:13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2:13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2:13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2:13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2:13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2:13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2:13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2:13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2:13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2:13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2:13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2:13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2:13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2:13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2:13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2:13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2:13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2:13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2:13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2:13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2:13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2:13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2:13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2:13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2:13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2:13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2:13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2:13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2:13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2:13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2:13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2:13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2:13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2:13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2:13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 spans="2:13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2:13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 spans="2:13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2:13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 spans="2:13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2:13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2:13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2:13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2:13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 spans="2:13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 spans="2:13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2:13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2:13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 spans="2:13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2:13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 spans="2:13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2:13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 spans="2:13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2:13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 spans="2:13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 spans="2:13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 spans="2:13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 spans="2:13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 spans="2:13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2:13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2:13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64" spans="2:13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2:13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2:13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2:13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2:13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2:13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 spans="2:13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2:13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2:13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 spans="2:13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2:13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 spans="2:13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2:13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2:13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2:13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 spans="2:13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2:13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 spans="2:13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2:13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2:13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2:13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2:13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 spans="2:13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2:13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 spans="2:13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 spans="2:13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 spans="2:13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2:13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2:13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 spans="2:13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2:13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2:13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 spans="2:13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 spans="2:13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2:13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2:13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2:13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  <row r="201" spans="2:13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2:13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</row>
    <row r="203" spans="2:13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</row>
    <row r="204" spans="2:13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</row>
    <row r="205" spans="2:13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2:13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2:13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2:13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</row>
    <row r="209" spans="2:13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</row>
    <row r="210" spans="2:13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2:13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</row>
    <row r="212" spans="2:13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</row>
    <row r="213" spans="2:13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2:13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2:13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</row>
    <row r="216" spans="2:13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</row>
    <row r="217" spans="2:13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2:13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</row>
    <row r="219" spans="2:13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2:13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</row>
    <row r="221" spans="2:13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</row>
    <row r="222" spans="2:13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</row>
    <row r="223" spans="2:13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</row>
    <row r="224" spans="2:13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</row>
    <row r="225" spans="2:13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</row>
    <row r="226" spans="2:13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</row>
    <row r="227" spans="2:13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</row>
    <row r="228" spans="2:13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</row>
    <row r="229" spans="2:13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</row>
    <row r="230" spans="2:13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</row>
  </sheetData>
  <sheetProtection/>
  <mergeCells count="5">
    <mergeCell ref="A7:N7"/>
    <mergeCell ref="A3:N3"/>
    <mergeCell ref="A4:N4"/>
    <mergeCell ref="A5:N5"/>
    <mergeCell ref="A6:N6"/>
  </mergeCells>
  <printOptions/>
  <pageMargins left="0.25" right="0.25" top="0.25" bottom="0.25" header="0" footer="0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9"/>
  </sheetPr>
  <dimension ref="A1:N84"/>
  <sheetViews>
    <sheetView zoomScalePageLayoutView="0" workbookViewId="0" topLeftCell="A1">
      <pane ySplit="13" topLeftCell="A14" activePane="bottomLeft" state="frozen"/>
      <selection pane="topLeft" activeCell="A1" sqref="A1"/>
      <selection pane="bottomLeft" activeCell="L17" sqref="L17"/>
    </sheetView>
  </sheetViews>
  <sheetFormatPr defaultColWidth="9.33203125" defaultRowHeight="12.75"/>
  <cols>
    <col min="1" max="1" width="16.16015625" style="0" bestFit="1" customWidth="1"/>
    <col min="2" max="12" width="11.16015625" style="0" bestFit="1" customWidth="1"/>
    <col min="13" max="13" width="11.16015625" style="0" customWidth="1"/>
    <col min="14" max="14" width="12.66015625" style="0" customWidth="1"/>
  </cols>
  <sheetData>
    <row r="1" spans="1:14" ht="12.75">
      <c r="A1" t="str">
        <f>'SFY 15-16'!A1</f>
        <v>VALIDATED TAX RECEIPTS DATA FOR: JULY 2015 thru June 2016</v>
      </c>
      <c r="N1" t="s">
        <v>75</v>
      </c>
    </row>
    <row r="2" ht="12.75" hidden="1"/>
    <row r="3" spans="4:8" ht="12.75" hidden="1">
      <c r="D3" s="6"/>
      <c r="E3" s="6"/>
      <c r="F3" s="6"/>
      <c r="G3" s="6"/>
      <c r="H3" s="6"/>
    </row>
    <row r="4" spans="4:8" ht="12.75">
      <c r="D4" s="6"/>
      <c r="E4" s="6"/>
      <c r="F4" s="6"/>
      <c r="G4" s="6"/>
      <c r="H4" s="6"/>
    </row>
    <row r="5" spans="1:14" ht="12.75">
      <c r="A5" s="28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2.75">
      <c r="A6" s="28" t="s">
        <v>77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2.75">
      <c r="A7" s="28" t="s">
        <v>35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2.75">
      <c r="A8" s="28" t="s">
        <v>36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2.75">
      <c r="A9" s="28" t="s">
        <v>78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1" ht="12.75" hidden="1"/>
    <row r="12" ht="12.75" hidden="1"/>
    <row r="13" spans="2:14" ht="12.75">
      <c r="B13" s="1">
        <f>'Half-Cent to County before'!B13</f>
        <v>42186</v>
      </c>
      <c r="C13" s="1">
        <f>'Half-Cent to County before'!C13</f>
        <v>42217</v>
      </c>
      <c r="D13" s="1">
        <f>'Half-Cent to County before'!D13</f>
        <v>42248</v>
      </c>
      <c r="E13" s="1">
        <f>'Half-Cent to County before'!E13</f>
        <v>42278</v>
      </c>
      <c r="F13" s="1">
        <f>'Half-Cent to County before'!F13</f>
        <v>42309</v>
      </c>
      <c r="G13" s="1">
        <f>'Half-Cent to County before'!G13</f>
        <v>42339</v>
      </c>
      <c r="H13" s="1">
        <f>'Half-Cent to County before'!H13</f>
        <v>42370</v>
      </c>
      <c r="I13" s="1">
        <f>'Half-Cent to County before'!I13</f>
        <v>42401</v>
      </c>
      <c r="J13" s="1">
        <f>'Half-Cent to County before'!J13</f>
        <v>42430</v>
      </c>
      <c r="K13" s="1">
        <f>'Half-Cent to County before'!K13</f>
        <v>42461</v>
      </c>
      <c r="L13" s="1">
        <f>'Half-Cent to County before'!L13</f>
        <v>42491</v>
      </c>
      <c r="M13" s="1">
        <f>'Half-Cent to County before'!M13</f>
        <v>42522</v>
      </c>
      <c r="N13" s="1" t="str">
        <f>'Half-Cent to County before'!N13</f>
        <v>SFY15-16</v>
      </c>
    </row>
    <row r="14" ht="12.75">
      <c r="A14" t="s">
        <v>0</v>
      </c>
    </row>
    <row r="15" ht="12.75">
      <c r="A15" t="s">
        <v>1</v>
      </c>
    </row>
    <row r="16" spans="1:14" ht="12.75">
      <c r="A16" t="s">
        <v>38</v>
      </c>
      <c r="B16" s="5">
        <f>SUM('Half-Cent to County before'!B16+'Half-Cent to City Govs'!B16)</f>
        <v>1623713.8399999999</v>
      </c>
      <c r="C16" s="5">
        <f>SUM('Half-Cent to County before'!C16+'Half-Cent to City Govs'!C16)</f>
        <v>1545812.5</v>
      </c>
      <c r="D16" s="5">
        <f>SUM('Half-Cent to County before'!D16+'Half-Cent to City Govs'!D16)</f>
        <v>1761692.2</v>
      </c>
      <c r="E16" s="5">
        <f>SUM('Half-Cent to County before'!E16+'Half-Cent to City Govs'!E16)</f>
        <v>1602911.78</v>
      </c>
      <c r="F16" s="5">
        <f>SUM('Half-Cent to County before'!F16+'Half-Cent to City Govs'!F16)</f>
        <v>1658173.1400000001</v>
      </c>
      <c r="G16" s="5">
        <f>SUM('Half-Cent to County before'!G16+'Half-Cent to City Govs'!G16)</f>
        <v>1661920.77</v>
      </c>
      <c r="H16" s="5">
        <f>SUM('Half-Cent to County before'!H16+'Half-Cent to City Govs'!H16)</f>
        <v>1661789.96</v>
      </c>
      <c r="I16" s="5">
        <f>SUM('Half-Cent to County before'!I16+'Half-Cent to City Govs'!I16)</f>
        <v>1855564.04</v>
      </c>
      <c r="J16" s="5">
        <f>SUM('Half-Cent to County before'!J16+'Half-Cent to City Govs'!J16)</f>
        <v>1588514.73</v>
      </c>
      <c r="K16" s="5">
        <f>SUM('Half-Cent to County before'!K16+'Half-Cent to City Govs'!K16)</f>
        <v>1660421.14</v>
      </c>
      <c r="L16" s="5">
        <f>SUM('Half-Cent to County before'!L16+'Half-Cent to City Govs'!L16)</f>
        <v>1817806.92</v>
      </c>
      <c r="M16" s="5">
        <f>SUM('Half-Cent to County before'!M16+'Half-Cent to City Govs'!M16)</f>
        <v>1722894.49</v>
      </c>
      <c r="N16" s="5">
        <f aca="true" t="shared" si="0" ref="N16:N79">SUM(B16:M16)</f>
        <v>20161215.51</v>
      </c>
    </row>
    <row r="17" spans="1:14" ht="12.75">
      <c r="A17" t="s">
        <v>39</v>
      </c>
      <c r="B17" s="5">
        <f>SUM('Half-Cent to County before'!B17+'Half-Cent to City Govs'!B17)</f>
        <v>90799.11000000002</v>
      </c>
      <c r="C17" s="5">
        <f>SUM('Half-Cent to County before'!C17+'Half-Cent to City Govs'!C17)</f>
        <v>85399.54</v>
      </c>
      <c r="D17" s="5">
        <f>SUM('Half-Cent to County before'!D17+'Half-Cent to City Govs'!D17)</f>
        <v>90304.16</v>
      </c>
      <c r="E17" s="5">
        <f>SUM('Half-Cent to County before'!E17+'Half-Cent to City Govs'!E17)</f>
        <v>90084.47</v>
      </c>
      <c r="F17" s="5">
        <f>SUM('Half-Cent to County before'!F17+'Half-Cent to City Govs'!F17)</f>
        <v>86440.95</v>
      </c>
      <c r="G17" s="5">
        <f>SUM('Half-Cent to County before'!G17+'Half-Cent to City Govs'!G17)</f>
        <v>86184.41</v>
      </c>
      <c r="H17" s="5">
        <f>SUM('Half-Cent to County before'!H17+'Half-Cent to City Govs'!H17)</f>
        <v>82738.2</v>
      </c>
      <c r="I17" s="5">
        <f>SUM('Half-Cent to County before'!I17+'Half-Cent to City Govs'!I17)</f>
        <v>95129.87</v>
      </c>
      <c r="J17" s="5">
        <f>SUM('Half-Cent to County before'!J17+'Half-Cent to City Govs'!J17)</f>
        <v>74342.73</v>
      </c>
      <c r="K17" s="5">
        <f>SUM('Half-Cent to County before'!K17+'Half-Cent to City Govs'!K17)</f>
        <v>92289.64</v>
      </c>
      <c r="L17" s="5">
        <f>SUM('Half-Cent to County before'!L17+'Half-Cent to City Govs'!L17)</f>
        <v>94428.95</v>
      </c>
      <c r="M17" s="5">
        <f>SUM('Half-Cent to County before'!M17+'Half-Cent to City Govs'!M17)</f>
        <v>84505.57</v>
      </c>
      <c r="N17" s="5">
        <f t="shared" si="0"/>
        <v>1052647.5999999999</v>
      </c>
    </row>
    <row r="18" spans="1:14" ht="12.75">
      <c r="A18" t="s">
        <v>40</v>
      </c>
      <c r="B18" s="5">
        <f>SUM('Half-Cent to County before'!B18+'Half-Cent to City Govs'!B18)</f>
        <v>1959572.46</v>
      </c>
      <c r="C18" s="5">
        <f>SUM('Half-Cent to County before'!C18+'Half-Cent to City Govs'!C18)</f>
        <v>2105182.24</v>
      </c>
      <c r="D18" s="5">
        <f>SUM('Half-Cent to County before'!D18+'Half-Cent to City Govs'!D18)</f>
        <v>2491445.2199999997</v>
      </c>
      <c r="E18" s="5">
        <f>SUM('Half-Cent to County before'!E18+'Half-Cent to City Govs'!E18)</f>
        <v>1742299.21</v>
      </c>
      <c r="F18" s="5">
        <f>SUM('Half-Cent to County before'!F18+'Half-Cent to City Govs'!F18)</f>
        <v>1629964.74</v>
      </c>
      <c r="G18" s="5">
        <f>SUM('Half-Cent to County before'!G18+'Half-Cent to City Govs'!G18)</f>
        <v>1528341.38</v>
      </c>
      <c r="H18" s="5">
        <f>SUM('Half-Cent to County before'!H18+'Half-Cent to City Govs'!H18)</f>
        <v>1378144.4900000002</v>
      </c>
      <c r="I18" s="5">
        <f>SUM('Half-Cent to County before'!I18+'Half-Cent to City Govs'!I18)</f>
        <v>1540061.47</v>
      </c>
      <c r="J18" s="5">
        <f>SUM('Half-Cent to County before'!J18+'Half-Cent to City Govs'!J18)</f>
        <v>1303789.96</v>
      </c>
      <c r="K18" s="5">
        <f>SUM('Half-Cent to County before'!K18+'Half-Cent to City Govs'!K18)</f>
        <v>1517737.74</v>
      </c>
      <c r="L18" s="5">
        <f>SUM('Half-Cent to County before'!L18+'Half-Cent to City Govs'!L18)</f>
        <v>1858825.6099999999</v>
      </c>
      <c r="M18" s="5">
        <f>SUM('Half-Cent to County before'!M18+'Half-Cent to City Govs'!M18)</f>
        <v>1815595.9900000002</v>
      </c>
      <c r="N18" s="5">
        <f t="shared" si="0"/>
        <v>20870960.509999998</v>
      </c>
    </row>
    <row r="19" spans="1:14" ht="12.75">
      <c r="A19" t="s">
        <v>2</v>
      </c>
      <c r="B19" s="5">
        <f>SUM('Half-Cent to County before'!B19+'Half-Cent to City Govs'!B19)</f>
        <v>125689.59</v>
      </c>
      <c r="C19" s="5">
        <f>SUM('Half-Cent to County before'!C19+'Half-Cent to City Govs'!C19)</f>
        <v>109522.13</v>
      </c>
      <c r="D19" s="5">
        <f>SUM('Half-Cent to County before'!D19+'Half-Cent to City Govs'!D19)</f>
        <v>140806.54</v>
      </c>
      <c r="E19" s="5">
        <f>SUM('Half-Cent to County before'!E19+'Half-Cent to City Govs'!E19)</f>
        <v>120716.56</v>
      </c>
      <c r="F19" s="5">
        <f>SUM('Half-Cent to County before'!F19+'Half-Cent to City Govs'!F19)</f>
        <v>118803.27</v>
      </c>
      <c r="G19" s="5">
        <f>SUM('Half-Cent to County before'!G19+'Half-Cent to City Govs'!G19)</f>
        <v>119256.63</v>
      </c>
      <c r="H19" s="5">
        <f>SUM('Half-Cent to County before'!H19+'Half-Cent to City Govs'!H19)</f>
        <v>112204.94</v>
      </c>
      <c r="I19" s="5">
        <f>SUM('Half-Cent to County before'!I19+'Half-Cent to City Govs'!I19)</f>
        <v>147019.87</v>
      </c>
      <c r="J19" s="5">
        <f>SUM('Half-Cent to County before'!J19+'Half-Cent to City Govs'!J19)</f>
        <v>119019.35</v>
      </c>
      <c r="K19" s="5">
        <f>SUM('Half-Cent to County before'!K19+'Half-Cent to City Govs'!K19)</f>
        <v>116688.26</v>
      </c>
      <c r="L19" s="5">
        <f>SUM('Half-Cent to County before'!L19+'Half-Cent to City Govs'!L19)</f>
        <v>124494.53</v>
      </c>
      <c r="M19" s="5">
        <f>SUM('Half-Cent to County before'!M19+'Half-Cent to City Govs'!M19)</f>
        <v>114443.4</v>
      </c>
      <c r="N19" s="5">
        <f t="shared" si="0"/>
        <v>1468665.0699999998</v>
      </c>
    </row>
    <row r="20" spans="1:14" ht="12.75">
      <c r="A20" t="s">
        <v>41</v>
      </c>
      <c r="B20" s="5">
        <f>SUM('Half-Cent to County before'!B20+'Half-Cent to City Govs'!B20)</f>
        <v>3629488.49</v>
      </c>
      <c r="C20" s="5">
        <f>SUM('Half-Cent to County before'!C20+'Half-Cent to City Govs'!C20)</f>
        <v>3199521.26</v>
      </c>
      <c r="D20" s="5">
        <f>SUM('Half-Cent to County before'!D20+'Half-Cent to City Govs'!D20)</f>
        <v>3772367.9400000004</v>
      </c>
      <c r="E20" s="5">
        <f>SUM('Half-Cent to County before'!E20+'Half-Cent to City Govs'!E20)</f>
        <v>3279109.9299999997</v>
      </c>
      <c r="F20" s="5">
        <f>SUM('Half-Cent to County before'!F20+'Half-Cent to City Govs'!F20)</f>
        <v>3330943.88</v>
      </c>
      <c r="G20" s="5">
        <f>SUM('Half-Cent to County before'!G20+'Half-Cent to City Govs'!G20)</f>
        <v>3364285.25</v>
      </c>
      <c r="H20" s="5">
        <f>SUM('Half-Cent to County before'!H20+'Half-Cent to City Govs'!H20)</f>
        <v>3520466.03</v>
      </c>
      <c r="I20" s="5">
        <f>SUM('Half-Cent to County before'!I20+'Half-Cent to City Govs'!I20)</f>
        <v>4068169.3199999994</v>
      </c>
      <c r="J20" s="5">
        <f>SUM('Half-Cent to County before'!J20+'Half-Cent to City Govs'!J20)</f>
        <v>3356241.2800000003</v>
      </c>
      <c r="K20" s="5">
        <f>SUM('Half-Cent to County before'!K20+'Half-Cent to City Govs'!K20)</f>
        <v>3594489.7199999997</v>
      </c>
      <c r="L20" s="5">
        <f>SUM('Half-Cent to County before'!L20+'Half-Cent to City Govs'!L20)</f>
        <v>4014500.3599999994</v>
      </c>
      <c r="M20" s="5">
        <f>SUM('Half-Cent to County before'!M20+'Half-Cent to City Govs'!M20)</f>
        <v>3593202.4899999998</v>
      </c>
      <c r="N20" s="5">
        <f t="shared" si="0"/>
        <v>42722785.95</v>
      </c>
    </row>
    <row r="21" spans="1:14" ht="12.75">
      <c r="A21" t="s">
        <v>42</v>
      </c>
      <c r="B21" s="5">
        <f>SUM('Half-Cent to County before'!B21+'Half-Cent to City Govs'!B21)</f>
        <v>15834816.139999999</v>
      </c>
      <c r="C21" s="5">
        <f>SUM('Half-Cent to County before'!C21+'Half-Cent to City Govs'!C21)</f>
        <v>14397541.379999999</v>
      </c>
      <c r="D21" s="5">
        <f>SUM('Half-Cent to County before'!D21+'Half-Cent to City Govs'!D21)</f>
        <v>16896939.83</v>
      </c>
      <c r="E21" s="5">
        <f>SUM('Half-Cent to County before'!E21+'Half-Cent to City Govs'!E21)</f>
        <v>14837627.96</v>
      </c>
      <c r="F21" s="5">
        <f>SUM('Half-Cent to County before'!F21+'Half-Cent to City Govs'!F21)</f>
        <v>15144305.940000003</v>
      </c>
      <c r="G21" s="5">
        <f>SUM('Half-Cent to County before'!G21+'Half-Cent to City Govs'!G21)</f>
        <v>15663528.35</v>
      </c>
      <c r="H21" s="5">
        <f>SUM('Half-Cent to County before'!H21+'Half-Cent to City Govs'!H21)</f>
        <v>16465552.550000003</v>
      </c>
      <c r="I21" s="5">
        <f>SUM('Half-Cent to County before'!I21+'Half-Cent to City Govs'!I21)</f>
        <v>19190763.02</v>
      </c>
      <c r="J21" s="5">
        <f>SUM('Half-Cent to County before'!J21+'Half-Cent to City Govs'!J21)</f>
        <v>16165850.620000001</v>
      </c>
      <c r="K21" s="5">
        <f>SUM('Half-Cent to County before'!K21+'Half-Cent to City Govs'!K21)</f>
        <v>16415459.43</v>
      </c>
      <c r="L21" s="5">
        <f>SUM('Half-Cent to County before'!L21+'Half-Cent to City Govs'!L21)</f>
        <v>18083476.009999998</v>
      </c>
      <c r="M21" s="5">
        <f>SUM('Half-Cent to County before'!M21+'Half-Cent to City Govs'!M21)</f>
        <v>16412738.309999999</v>
      </c>
      <c r="N21" s="5">
        <f t="shared" si="0"/>
        <v>195508599.54</v>
      </c>
    </row>
    <row r="22" spans="1:14" ht="12.75">
      <c r="A22" t="s">
        <v>3</v>
      </c>
      <c r="B22" s="5">
        <f>SUM('Half-Cent to County before'!B22+'Half-Cent to City Govs'!B22)</f>
        <v>33321.93</v>
      </c>
      <c r="C22" s="5">
        <f>SUM('Half-Cent to County before'!C22+'Half-Cent to City Govs'!C22)</f>
        <v>33907.96</v>
      </c>
      <c r="D22" s="5">
        <f>SUM('Half-Cent to County before'!D22+'Half-Cent to City Govs'!D22)</f>
        <v>30189.050000000003</v>
      </c>
      <c r="E22" s="5">
        <f>SUM('Half-Cent to County before'!E22+'Half-Cent to City Govs'!E22)</f>
        <v>30426.82</v>
      </c>
      <c r="F22" s="5">
        <f>SUM('Half-Cent to County before'!F22+'Half-Cent to City Govs'!F22)</f>
        <v>30539.7</v>
      </c>
      <c r="G22" s="5">
        <f>SUM('Half-Cent to County before'!G22+'Half-Cent to City Govs'!G22)</f>
        <v>29882.38</v>
      </c>
      <c r="H22" s="5">
        <f>SUM('Half-Cent to County before'!H22+'Half-Cent to City Govs'!H22)</f>
        <v>26935.68</v>
      </c>
      <c r="I22" s="5">
        <f>SUM('Half-Cent to County before'!I22+'Half-Cent to City Govs'!I22)</f>
        <v>33495.21</v>
      </c>
      <c r="J22" s="5">
        <f>SUM('Half-Cent to County before'!J22+'Half-Cent to City Govs'!J22)</f>
        <v>25396.84</v>
      </c>
      <c r="K22" s="5">
        <f>SUM('Half-Cent to County before'!K22+'Half-Cent to City Govs'!K22)</f>
        <v>31862.79</v>
      </c>
      <c r="L22" s="5">
        <f>SUM('Half-Cent to County before'!L22+'Half-Cent to City Govs'!L22)</f>
        <v>32747.809999999998</v>
      </c>
      <c r="M22" s="5">
        <f>SUM('Half-Cent to County before'!M22+'Half-Cent to City Govs'!M22)</f>
        <v>29531.46</v>
      </c>
      <c r="N22" s="5">
        <f t="shared" si="0"/>
        <v>368237.63</v>
      </c>
    </row>
    <row r="23" spans="1:14" ht="12.75">
      <c r="A23" t="s">
        <v>43</v>
      </c>
      <c r="B23" s="5">
        <f>SUM('Half-Cent to County before'!B23+'Half-Cent to City Govs'!B23)</f>
        <v>1038817.21</v>
      </c>
      <c r="C23" s="5">
        <f>SUM('Half-Cent to County before'!C23+'Half-Cent to City Govs'!C23)</f>
        <v>985570.4500000001</v>
      </c>
      <c r="D23" s="5">
        <f>SUM('Half-Cent to County before'!D23+'Half-Cent to City Govs'!D23)</f>
        <v>1079924.4</v>
      </c>
      <c r="E23" s="5">
        <f>SUM('Half-Cent to County before'!E23+'Half-Cent to City Govs'!E23)</f>
        <v>962500.16</v>
      </c>
      <c r="F23" s="5">
        <f>SUM('Half-Cent to County before'!F23+'Half-Cent to City Govs'!F23)</f>
        <v>1020646.9500000001</v>
      </c>
      <c r="G23" s="5">
        <f>SUM('Half-Cent to County before'!G23+'Half-Cent to City Govs'!G23)</f>
        <v>1108395.05</v>
      </c>
      <c r="H23" s="5">
        <f>SUM('Half-Cent to County before'!H23+'Half-Cent to City Govs'!H23)</f>
        <v>1223862.47</v>
      </c>
      <c r="I23" s="5">
        <f>SUM('Half-Cent to County before'!I23+'Half-Cent to City Govs'!I23)</f>
        <v>1342216.71</v>
      </c>
      <c r="J23" s="5">
        <f>SUM('Half-Cent to County before'!J23+'Half-Cent to City Govs'!J23)</f>
        <v>1236845.07</v>
      </c>
      <c r="K23" s="5">
        <f>SUM('Half-Cent to County before'!K23+'Half-Cent to City Govs'!K23)</f>
        <v>1312587.52</v>
      </c>
      <c r="L23" s="5">
        <f>SUM('Half-Cent to County before'!L23+'Half-Cent to City Govs'!L23)</f>
        <v>1470120.74</v>
      </c>
      <c r="M23" s="5">
        <f>SUM('Half-Cent to County before'!M23+'Half-Cent to City Govs'!M23)</f>
        <v>1325655.3900000001</v>
      </c>
      <c r="N23" s="5">
        <f t="shared" si="0"/>
        <v>14107142.12</v>
      </c>
    </row>
    <row r="24" spans="1:14" ht="12.75">
      <c r="A24" t="s">
        <v>44</v>
      </c>
      <c r="B24" s="5">
        <f>SUM('Half-Cent to County before'!B24+'Half-Cent to City Govs'!B24)</f>
        <v>687625.7899999999</v>
      </c>
      <c r="C24" s="5">
        <f>SUM('Half-Cent to County before'!C24+'Half-Cent to City Govs'!C24)</f>
        <v>653112.88</v>
      </c>
      <c r="D24" s="5">
        <f>SUM('Half-Cent to County before'!D24+'Half-Cent to City Govs'!D24)</f>
        <v>667602.29</v>
      </c>
      <c r="E24" s="5">
        <f>SUM('Half-Cent to County before'!E24+'Half-Cent to City Govs'!E24)</f>
        <v>641315.82</v>
      </c>
      <c r="F24" s="5">
        <f>SUM('Half-Cent to County before'!F24+'Half-Cent to City Govs'!F24)</f>
        <v>640073.72</v>
      </c>
      <c r="G24" s="5">
        <f>SUM('Half-Cent to County before'!G24+'Half-Cent to City Govs'!G24)</f>
        <v>655941.45</v>
      </c>
      <c r="H24" s="5">
        <f>SUM('Half-Cent to County before'!H24+'Half-Cent to City Govs'!H24)</f>
        <v>695858.2</v>
      </c>
      <c r="I24" s="5">
        <f>SUM('Half-Cent to County before'!I24+'Half-Cent to City Govs'!I24)</f>
        <v>779141.2000000001</v>
      </c>
      <c r="J24" s="5">
        <f>SUM('Half-Cent to County before'!J24+'Half-Cent to City Govs'!J24)</f>
        <v>653268.86</v>
      </c>
      <c r="K24" s="5">
        <f>SUM('Half-Cent to County before'!K24+'Half-Cent to City Govs'!K24)</f>
        <v>780704.98</v>
      </c>
      <c r="L24" s="5">
        <f>SUM('Half-Cent to County before'!L24+'Half-Cent to City Govs'!L24)</f>
        <v>942875.1599999999</v>
      </c>
      <c r="M24" s="5">
        <f>SUM('Half-Cent to County before'!M24+'Half-Cent to City Govs'!M24)</f>
        <v>735078.85</v>
      </c>
      <c r="N24" s="5">
        <f t="shared" si="0"/>
        <v>8532599.200000001</v>
      </c>
    </row>
    <row r="25" spans="1:14" ht="12.75">
      <c r="A25" t="s">
        <v>45</v>
      </c>
      <c r="B25" s="5">
        <f>SUM('Half-Cent to County before'!B25+'Half-Cent to City Govs'!B25)</f>
        <v>907822.51</v>
      </c>
      <c r="C25" s="5">
        <f>SUM('Half-Cent to County before'!C25+'Half-Cent to City Govs'!C25)</f>
        <v>854812.74</v>
      </c>
      <c r="D25" s="5">
        <f>SUM('Half-Cent to County before'!D25+'Half-Cent to City Govs'!D25)</f>
        <v>967981.1</v>
      </c>
      <c r="E25" s="5">
        <f>SUM('Half-Cent to County before'!E25+'Half-Cent to City Govs'!E25)</f>
        <v>857991.37</v>
      </c>
      <c r="F25" s="5">
        <f>SUM('Half-Cent to County before'!F25+'Half-Cent to City Govs'!F25)</f>
        <v>872911.64</v>
      </c>
      <c r="G25" s="5">
        <f>SUM('Half-Cent to County before'!G25+'Half-Cent to City Govs'!G25)</f>
        <v>882390.95</v>
      </c>
      <c r="H25" s="5">
        <f>SUM('Half-Cent to County before'!H25+'Half-Cent to City Govs'!H25)</f>
        <v>904246.9</v>
      </c>
      <c r="I25" s="5">
        <f>SUM('Half-Cent to County before'!I25+'Half-Cent to City Govs'!I25)</f>
        <v>1083748.68</v>
      </c>
      <c r="J25" s="5">
        <f>SUM('Half-Cent to County before'!J25+'Half-Cent to City Govs'!J25)</f>
        <v>839711.3300000001</v>
      </c>
      <c r="K25" s="5">
        <f>SUM('Half-Cent to County before'!K25+'Half-Cent to City Govs'!K25)</f>
        <v>930241.33</v>
      </c>
      <c r="L25" s="5">
        <f>SUM('Half-Cent to County before'!L25+'Half-Cent to City Govs'!L25)</f>
        <v>1025933.67</v>
      </c>
      <c r="M25" s="5">
        <f>SUM('Half-Cent to County before'!M25+'Half-Cent to City Govs'!M25)</f>
        <v>927785.8099999999</v>
      </c>
      <c r="N25" s="5">
        <f t="shared" si="0"/>
        <v>11055578.030000001</v>
      </c>
    </row>
    <row r="26" spans="1:14" ht="12.75">
      <c r="A26" t="s">
        <v>46</v>
      </c>
      <c r="B26" s="5">
        <f>SUM('Half-Cent to County before'!B26+'Half-Cent to City Govs'!B26)</f>
        <v>3194491.3499999996</v>
      </c>
      <c r="C26" s="5">
        <f>SUM('Half-Cent to County before'!C26+'Half-Cent to City Govs'!C26)</f>
        <v>2789433.37</v>
      </c>
      <c r="D26" s="5">
        <f>SUM('Half-Cent to County before'!D26+'Half-Cent to City Govs'!D26)</f>
        <v>3007301.21</v>
      </c>
      <c r="E26" s="5">
        <f>SUM('Half-Cent to County before'!E26+'Half-Cent to City Govs'!E26)</f>
        <v>2727780.45</v>
      </c>
      <c r="F26" s="5">
        <f>SUM('Half-Cent to County before'!F26+'Half-Cent to City Govs'!F26)</f>
        <v>3116623.18</v>
      </c>
      <c r="G26" s="5">
        <f>SUM('Half-Cent to County before'!G26+'Half-Cent to City Govs'!G26)</f>
        <v>3493041.6</v>
      </c>
      <c r="H26" s="5">
        <f>SUM('Half-Cent to County before'!H26+'Half-Cent to City Govs'!H26)</f>
        <v>3912364.0100000002</v>
      </c>
      <c r="I26" s="5">
        <f>SUM('Half-Cent to County before'!I26+'Half-Cent to City Govs'!I26)</f>
        <v>4691833.71</v>
      </c>
      <c r="J26" s="5">
        <f>SUM('Half-Cent to County before'!J26+'Half-Cent to City Govs'!J26)</f>
        <v>4286084.82</v>
      </c>
      <c r="K26" s="5">
        <f>SUM('Half-Cent to County before'!K26+'Half-Cent to City Govs'!K26)</f>
        <v>4424876.1</v>
      </c>
      <c r="L26" s="5">
        <f>SUM('Half-Cent to County before'!L26+'Half-Cent to City Govs'!L26)</f>
        <v>4874864.32</v>
      </c>
      <c r="M26" s="5">
        <f>SUM('Half-Cent to County before'!M26+'Half-Cent to City Govs'!M26)</f>
        <v>3990137.7600000002</v>
      </c>
      <c r="N26" s="5">
        <f t="shared" si="0"/>
        <v>44508831.88</v>
      </c>
    </row>
    <row r="27" spans="1:14" ht="12.75">
      <c r="A27" t="s">
        <v>4</v>
      </c>
      <c r="B27" s="5">
        <f>SUM('Half-Cent to County before'!B27+'Half-Cent to City Govs'!B27)</f>
        <v>419015.54</v>
      </c>
      <c r="C27" s="5">
        <f>SUM('Half-Cent to County before'!C27+'Half-Cent to City Govs'!C27)</f>
        <v>393141.39</v>
      </c>
      <c r="D27" s="5">
        <f>SUM('Half-Cent to County before'!D27+'Half-Cent to City Govs'!D27)</f>
        <v>492436.76999999996</v>
      </c>
      <c r="E27" s="5">
        <f>SUM('Half-Cent to County before'!E27+'Half-Cent to City Govs'!E27)</f>
        <v>418585.88</v>
      </c>
      <c r="F27" s="5">
        <f>SUM('Half-Cent to County before'!F27+'Half-Cent to City Govs'!F27)</f>
        <v>427930.94</v>
      </c>
      <c r="G27" s="5">
        <f>SUM('Half-Cent to County before'!G27+'Half-Cent to City Govs'!G27)</f>
        <v>429824.41000000003</v>
      </c>
      <c r="H27" s="5">
        <f>SUM('Half-Cent to County before'!H27+'Half-Cent to City Govs'!H27)</f>
        <v>434674.91000000003</v>
      </c>
      <c r="I27" s="5">
        <f>SUM('Half-Cent to County before'!I27+'Half-Cent to City Govs'!I27)</f>
        <v>497228.06</v>
      </c>
      <c r="J27" s="5">
        <f>SUM('Half-Cent to County before'!J27+'Half-Cent to City Govs'!J27)</f>
        <v>395805.8</v>
      </c>
      <c r="K27" s="5">
        <f>SUM('Half-Cent to County before'!K27+'Half-Cent to City Govs'!K27)</f>
        <v>455356.28</v>
      </c>
      <c r="L27" s="5">
        <f>SUM('Half-Cent to County before'!L27+'Half-Cent to City Govs'!L27)</f>
        <v>504917.06</v>
      </c>
      <c r="M27" s="5">
        <f>SUM('Half-Cent to County before'!M27+'Half-Cent to City Govs'!M27)</f>
        <v>455783.13</v>
      </c>
      <c r="N27" s="5">
        <f t="shared" si="0"/>
        <v>5324700.17</v>
      </c>
    </row>
    <row r="28" spans="1:14" ht="12.75">
      <c r="A28" t="s">
        <v>94</v>
      </c>
      <c r="B28" s="5">
        <f>SUM('Half-Cent to County before'!B28+'Half-Cent to City Govs'!B28)</f>
        <v>21833881.700000003</v>
      </c>
      <c r="C28" s="5">
        <f>SUM('Half-Cent to County before'!C28+'Half-Cent to City Govs'!C28)</f>
        <v>19890568.52</v>
      </c>
      <c r="D28" s="5">
        <f>SUM('Half-Cent to County before'!D28+'Half-Cent to City Govs'!D28)</f>
        <v>23729532.06</v>
      </c>
      <c r="E28" s="5">
        <f>SUM('Half-Cent to County before'!E28+'Half-Cent to City Govs'!E28)</f>
        <v>20654966.42</v>
      </c>
      <c r="F28" s="5">
        <f>SUM('Half-Cent to County before'!F28+'Half-Cent to City Govs'!F28)</f>
        <v>21094415.680000003</v>
      </c>
      <c r="G28" s="5">
        <f>SUM('Half-Cent to County before'!G28+'Half-Cent to City Govs'!G28)</f>
        <v>21913429.06</v>
      </c>
      <c r="H28" s="5">
        <f>SUM('Half-Cent to County before'!H28+'Half-Cent to City Govs'!H28)</f>
        <v>23048900.160000004</v>
      </c>
      <c r="I28" s="5">
        <f>SUM('Half-Cent to County before'!I28+'Half-Cent to City Govs'!I28)</f>
        <v>27195239.53</v>
      </c>
      <c r="J28" s="5">
        <f>SUM('Half-Cent to County before'!J28+'Half-Cent to City Govs'!J28)</f>
        <v>22369758.369999997</v>
      </c>
      <c r="K28" s="5">
        <f>SUM('Half-Cent to County before'!K28+'Half-Cent to City Govs'!K28)</f>
        <v>22734858.409999996</v>
      </c>
      <c r="L28" s="5">
        <f>SUM('Half-Cent to County before'!L28+'Half-Cent to City Govs'!L28)</f>
        <v>25136933.700000003</v>
      </c>
      <c r="M28" s="5">
        <f>SUM('Half-Cent to County before'!M28+'Half-Cent to City Govs'!M28)</f>
        <v>22840825.05</v>
      </c>
      <c r="N28" s="5">
        <f t="shared" si="0"/>
        <v>272443308.66</v>
      </c>
    </row>
    <row r="29" spans="1:14" ht="12.75">
      <c r="A29" t="s">
        <v>5</v>
      </c>
      <c r="B29" s="5">
        <f>SUM('Half-Cent to County before'!B29+'Half-Cent to City Govs'!B29)</f>
        <v>113238.65</v>
      </c>
      <c r="C29" s="5">
        <f>SUM('Half-Cent to County before'!C29+'Half-Cent to City Govs'!C29)</f>
        <v>100851.83</v>
      </c>
      <c r="D29" s="5">
        <f>SUM('Half-Cent to County before'!D29+'Half-Cent to City Govs'!D29)</f>
        <v>99652.05</v>
      </c>
      <c r="E29" s="5">
        <f>SUM('Half-Cent to County before'!E29+'Half-Cent to City Govs'!E29)</f>
        <v>99132.27</v>
      </c>
      <c r="F29" s="5">
        <f>SUM('Half-Cent to County before'!F29+'Half-Cent to City Govs'!F29)</f>
        <v>100254.73</v>
      </c>
      <c r="G29" s="5">
        <f>SUM('Half-Cent to County before'!G29+'Half-Cent to City Govs'!G29)</f>
        <v>104162.25</v>
      </c>
      <c r="H29" s="5">
        <f>SUM('Half-Cent to County before'!H29+'Half-Cent to City Govs'!H29)</f>
        <v>117148.68000000001</v>
      </c>
      <c r="I29" s="5">
        <f>SUM('Half-Cent to County before'!I29+'Half-Cent to City Govs'!I29)</f>
        <v>125556.19</v>
      </c>
      <c r="J29" s="5">
        <f>SUM('Half-Cent to County before'!J29+'Half-Cent to City Govs'!J29)</f>
        <v>108256.86</v>
      </c>
      <c r="K29" s="5">
        <f>SUM('Half-Cent to County before'!K29+'Half-Cent to City Govs'!K29)</f>
        <v>121962.38</v>
      </c>
      <c r="L29" s="5">
        <f>SUM('Half-Cent to County before'!L29+'Half-Cent to City Govs'!L29)</f>
        <v>134475.22999999998</v>
      </c>
      <c r="M29" s="5">
        <f>SUM('Half-Cent to County before'!M29+'Half-Cent to City Govs'!M29)</f>
        <v>153756.21</v>
      </c>
      <c r="N29" s="5">
        <f t="shared" si="0"/>
        <v>1378447.33</v>
      </c>
    </row>
    <row r="30" spans="1:14" ht="12.75">
      <c r="A30" t="s">
        <v>6</v>
      </c>
      <c r="B30" s="5">
        <f>SUM('Half-Cent to County before'!B30+'Half-Cent to City Govs'!B30)</f>
        <v>34627.07</v>
      </c>
      <c r="C30" s="5">
        <f>SUM('Half-Cent to County before'!C30+'Half-Cent to City Govs'!C30)</f>
        <v>33452.1</v>
      </c>
      <c r="D30" s="5">
        <f>SUM('Half-Cent to County before'!D30+'Half-Cent to City Govs'!D30)</f>
        <v>32021.71</v>
      </c>
      <c r="E30" s="5">
        <f>SUM('Half-Cent to County before'!E30+'Half-Cent to City Govs'!E30)</f>
        <v>31943.53</v>
      </c>
      <c r="F30" s="5">
        <f>SUM('Half-Cent to County before'!F30+'Half-Cent to City Govs'!F30)</f>
        <v>32752.21</v>
      </c>
      <c r="G30" s="5">
        <f>SUM('Half-Cent to County before'!G30+'Half-Cent to City Govs'!G30)</f>
        <v>32666.39</v>
      </c>
      <c r="H30" s="5">
        <f>SUM('Half-Cent to County before'!H30+'Half-Cent to City Govs'!H30)</f>
        <v>32962.17</v>
      </c>
      <c r="I30" s="5">
        <f>SUM('Half-Cent to County before'!I30+'Half-Cent to City Govs'!I30)</f>
        <v>32009.64</v>
      </c>
      <c r="J30" s="5">
        <f>SUM('Half-Cent to County before'!J30+'Half-Cent to City Govs'!J30)</f>
        <v>30973.48</v>
      </c>
      <c r="K30" s="5">
        <f>SUM('Half-Cent to County before'!K30+'Half-Cent to City Govs'!K30)</f>
        <v>32271.85</v>
      </c>
      <c r="L30" s="5">
        <f>SUM('Half-Cent to County before'!L30+'Half-Cent to City Govs'!L30)</f>
        <v>37437.420000000006</v>
      </c>
      <c r="M30" s="5">
        <f>SUM('Half-Cent to County before'!M30+'Half-Cent to City Govs'!M30)</f>
        <v>33357.229999999996</v>
      </c>
      <c r="N30" s="5">
        <f t="shared" si="0"/>
        <v>396474.79999999993</v>
      </c>
    </row>
    <row r="31" spans="1:14" ht="12.75">
      <c r="A31" t="s">
        <v>47</v>
      </c>
      <c r="B31" s="5">
        <f>SUM('Half-Cent to County before'!B31+'Half-Cent to City Govs'!B31)</f>
        <v>7652332.5</v>
      </c>
      <c r="C31" s="5">
        <f>SUM('Half-Cent to County before'!C31+'Half-Cent to City Govs'!C31)</f>
        <v>7114251.07</v>
      </c>
      <c r="D31" s="5">
        <f>SUM('Half-Cent to County before'!D31+'Half-Cent to City Govs'!D31)</f>
        <v>8531486.49</v>
      </c>
      <c r="E31" s="5">
        <f>SUM('Half-Cent to County before'!E31+'Half-Cent to City Govs'!E31)</f>
        <v>7381773.55</v>
      </c>
      <c r="F31" s="5">
        <f>SUM('Half-Cent to County before'!F31+'Half-Cent to City Govs'!F31)</f>
        <v>7683018.62</v>
      </c>
      <c r="G31" s="5">
        <f>SUM('Half-Cent to County before'!G31+'Half-Cent to City Govs'!G31)</f>
        <v>7423993.54</v>
      </c>
      <c r="H31" s="5">
        <f>SUM('Half-Cent to County before'!H31+'Half-Cent to City Govs'!H31)</f>
        <v>7627876.41</v>
      </c>
      <c r="I31" s="5">
        <f>SUM('Half-Cent to County before'!I31+'Half-Cent to City Govs'!I31)</f>
        <v>8893417.01</v>
      </c>
      <c r="J31" s="5">
        <f>SUM('Half-Cent to County before'!J31+'Half-Cent to City Govs'!J31)</f>
        <v>7047473.21</v>
      </c>
      <c r="K31" s="5">
        <f>SUM('Half-Cent to County before'!K31+'Half-Cent to City Govs'!K31)</f>
        <v>7619720.07</v>
      </c>
      <c r="L31" s="5">
        <f>SUM('Half-Cent to County before'!L31+'Half-Cent to City Govs'!L31)</f>
        <v>8395551.17</v>
      </c>
      <c r="M31" s="5">
        <f>SUM('Half-Cent to County before'!M31+'Half-Cent to City Govs'!M31)</f>
        <v>7954167.35</v>
      </c>
      <c r="N31" s="5">
        <f t="shared" si="0"/>
        <v>93325060.99</v>
      </c>
    </row>
    <row r="32" spans="1:14" ht="12.75">
      <c r="A32" t="s">
        <v>48</v>
      </c>
      <c r="B32" s="5">
        <f>SUM('Half-Cent to County before'!B32+'Half-Cent to City Govs'!B32)</f>
        <v>2374517.1</v>
      </c>
      <c r="C32" s="5">
        <f>SUM('Half-Cent to County before'!C32+'Half-Cent to City Govs'!C32)</f>
        <v>2294900.81</v>
      </c>
      <c r="D32" s="5">
        <f>SUM('Half-Cent to County before'!D32+'Half-Cent to City Govs'!D32)</f>
        <v>2734945.79</v>
      </c>
      <c r="E32" s="5">
        <f>SUM('Half-Cent to County before'!E32+'Half-Cent to City Govs'!E32)</f>
        <v>2186241.88</v>
      </c>
      <c r="F32" s="5">
        <f>SUM('Half-Cent to County before'!F32+'Half-Cent to City Govs'!F32)</f>
        <v>2209907.56</v>
      </c>
      <c r="G32" s="5">
        <f>SUM('Half-Cent to County before'!G32+'Half-Cent to City Govs'!G32)</f>
        <v>2111186.99</v>
      </c>
      <c r="H32" s="5">
        <f>SUM('Half-Cent to County before'!H32+'Half-Cent to City Govs'!H32)</f>
        <v>2135045.25</v>
      </c>
      <c r="I32" s="5">
        <f>SUM('Half-Cent to County before'!I32+'Half-Cent to City Govs'!I32)</f>
        <v>2420347.08</v>
      </c>
      <c r="J32" s="5">
        <f>SUM('Half-Cent to County before'!J32+'Half-Cent to City Govs'!J32)</f>
        <v>1965312.63</v>
      </c>
      <c r="K32" s="5">
        <f>SUM('Half-Cent to County before'!K32+'Half-Cent to City Govs'!K32)</f>
        <v>2223923.56</v>
      </c>
      <c r="L32" s="5">
        <f>SUM('Half-Cent to County before'!L32+'Half-Cent to City Govs'!L32)</f>
        <v>2503574.02</v>
      </c>
      <c r="M32" s="5">
        <f>SUM('Half-Cent to County before'!M32+'Half-Cent to City Govs'!M32)</f>
        <v>2346632.28</v>
      </c>
      <c r="N32" s="5">
        <f t="shared" si="0"/>
        <v>27506534.95</v>
      </c>
    </row>
    <row r="33" spans="1:14" ht="12.75">
      <c r="A33" t="s">
        <v>7</v>
      </c>
      <c r="B33" s="5">
        <f>SUM('Half-Cent to County before'!B33+'Half-Cent to City Govs'!B33)</f>
        <v>421603.44</v>
      </c>
      <c r="C33" s="5">
        <f>SUM('Half-Cent to County before'!C33+'Half-Cent to City Govs'!C33)</f>
        <v>408331.58</v>
      </c>
      <c r="D33" s="5">
        <f>SUM('Half-Cent to County before'!D33+'Half-Cent to City Govs'!D33)</f>
        <v>457846.68000000005</v>
      </c>
      <c r="E33" s="5">
        <f>SUM('Half-Cent to County before'!E33+'Half-Cent to City Govs'!E33)</f>
        <v>395464.37</v>
      </c>
      <c r="F33" s="5">
        <f>SUM('Half-Cent to County before'!F33+'Half-Cent to City Govs'!F33)</f>
        <v>450584.99</v>
      </c>
      <c r="G33" s="5">
        <f>SUM('Half-Cent to County before'!G33+'Half-Cent to City Govs'!G33)</f>
        <v>395924.45</v>
      </c>
      <c r="H33" s="5">
        <f>SUM('Half-Cent to County before'!H33+'Half-Cent to City Govs'!H33)</f>
        <v>431319.25</v>
      </c>
      <c r="I33" s="5">
        <f>SUM('Half-Cent to County before'!I33+'Half-Cent to City Govs'!I33)</f>
        <v>480734.62</v>
      </c>
      <c r="J33" s="5">
        <f>SUM('Half-Cent to County before'!J33+'Half-Cent to City Govs'!J33)</f>
        <v>400365.99</v>
      </c>
      <c r="K33" s="5">
        <f>SUM('Half-Cent to County before'!K33+'Half-Cent to City Govs'!K33)</f>
        <v>437836.77</v>
      </c>
      <c r="L33" s="5">
        <f>SUM('Half-Cent to County before'!L33+'Half-Cent to City Govs'!L33)</f>
        <v>520691.1</v>
      </c>
      <c r="M33" s="5">
        <f>SUM('Half-Cent to County before'!M33+'Half-Cent to City Govs'!M33)</f>
        <v>461389.85</v>
      </c>
      <c r="N33" s="5">
        <f t="shared" si="0"/>
        <v>5262093.09</v>
      </c>
    </row>
    <row r="34" spans="1:14" ht="12.75">
      <c r="A34" t="s">
        <v>8</v>
      </c>
      <c r="B34" s="5">
        <f>SUM('Half-Cent to County before'!B34+'Half-Cent to City Govs'!B34)</f>
        <v>105458.79000000001</v>
      </c>
      <c r="C34" s="5">
        <f>SUM('Half-Cent to County before'!C34+'Half-Cent to City Govs'!C34)</f>
        <v>117927.81</v>
      </c>
      <c r="D34" s="5">
        <f>SUM('Half-Cent to County before'!D34+'Half-Cent to City Govs'!D34)</f>
        <v>126258.11</v>
      </c>
      <c r="E34" s="5">
        <f>SUM('Half-Cent to County before'!E34+'Half-Cent to City Govs'!E34)</f>
        <v>87620.8</v>
      </c>
      <c r="F34" s="5">
        <f>SUM('Half-Cent to County before'!F34+'Half-Cent to City Govs'!F34)</f>
        <v>80265.37</v>
      </c>
      <c r="G34" s="5">
        <f>SUM('Half-Cent to County before'!G34+'Half-Cent to City Govs'!G34)</f>
        <v>72870.72</v>
      </c>
      <c r="H34" s="5">
        <f>SUM('Half-Cent to County before'!H34+'Half-Cent to City Govs'!H34)</f>
        <v>57487.09</v>
      </c>
      <c r="I34" s="5">
        <f>SUM('Half-Cent to County before'!I34+'Half-Cent to City Govs'!I34)</f>
        <v>55324.71000000001</v>
      </c>
      <c r="J34" s="5">
        <f>SUM('Half-Cent to County before'!J34+'Half-Cent to City Govs'!J34)</f>
        <v>53970.759999999995</v>
      </c>
      <c r="K34" s="5">
        <f>SUM('Half-Cent to County before'!K34+'Half-Cent to City Govs'!K34)</f>
        <v>62738.240000000005</v>
      </c>
      <c r="L34" s="5">
        <f>SUM('Half-Cent to County before'!L34+'Half-Cent to City Govs'!L34)</f>
        <v>81203.92</v>
      </c>
      <c r="M34" s="5">
        <f>SUM('Half-Cent to County before'!M34+'Half-Cent to City Govs'!M34)</f>
        <v>82604.33</v>
      </c>
      <c r="N34" s="5">
        <f t="shared" si="0"/>
        <v>983730.6499999999</v>
      </c>
    </row>
    <row r="35" spans="1:14" ht="12.75">
      <c r="A35" t="s">
        <v>9</v>
      </c>
      <c r="B35" s="5">
        <f>SUM('Half-Cent to County before'!B35+'Half-Cent to City Govs'!B35)</f>
        <v>150022.14</v>
      </c>
      <c r="C35" s="5">
        <f>SUM('Half-Cent to County before'!C35+'Half-Cent to City Govs'!C35)</f>
        <v>128736.9</v>
      </c>
      <c r="D35" s="5">
        <f>SUM('Half-Cent to County before'!D35+'Half-Cent to City Govs'!D35)</f>
        <v>181225.29</v>
      </c>
      <c r="E35" s="5">
        <f>SUM('Half-Cent to County before'!E35+'Half-Cent to City Govs'!E35)</f>
        <v>141173.68</v>
      </c>
      <c r="F35" s="5">
        <f>SUM('Half-Cent to County before'!F35+'Half-Cent to City Govs'!F35)</f>
        <v>157680.65</v>
      </c>
      <c r="G35" s="5">
        <f>SUM('Half-Cent to County before'!G35+'Half-Cent to City Govs'!G35)</f>
        <v>151377.78</v>
      </c>
      <c r="H35" s="5">
        <f>SUM('Half-Cent to County before'!H35+'Half-Cent to City Govs'!H35)</f>
        <v>134546.61</v>
      </c>
      <c r="I35" s="5">
        <f>SUM('Half-Cent to County before'!I35+'Half-Cent to City Govs'!I35)</f>
        <v>163738.8</v>
      </c>
      <c r="J35" s="5">
        <f>SUM('Half-Cent to County before'!J35+'Half-Cent to City Govs'!J35)</f>
        <v>137174.55</v>
      </c>
      <c r="K35" s="5">
        <f>SUM('Half-Cent to County before'!K35+'Half-Cent to City Govs'!K35)</f>
        <v>153231.44</v>
      </c>
      <c r="L35" s="5">
        <f>SUM('Half-Cent to County before'!L35+'Half-Cent to City Govs'!L35)</f>
        <v>173980.09999999998</v>
      </c>
      <c r="M35" s="5">
        <f>SUM('Half-Cent to County before'!M35+'Half-Cent to City Govs'!M35)</f>
        <v>144109.19</v>
      </c>
      <c r="N35" s="5">
        <f t="shared" si="0"/>
        <v>1816997.13</v>
      </c>
    </row>
    <row r="36" spans="1:14" ht="12.75">
      <c r="A36" t="s">
        <v>10</v>
      </c>
      <c r="B36" s="5">
        <f>SUM('Half-Cent to County before'!B36+'Half-Cent to City Govs'!B36)</f>
        <v>37835.03</v>
      </c>
      <c r="C36" s="5">
        <f>SUM('Half-Cent to County before'!C36+'Half-Cent to City Govs'!C36)</f>
        <v>35170.17</v>
      </c>
      <c r="D36" s="5">
        <f>SUM('Half-Cent to County before'!D36+'Half-Cent to City Govs'!D36)</f>
        <v>35565.340000000004</v>
      </c>
      <c r="E36" s="5">
        <f>SUM('Half-Cent to County before'!E36+'Half-Cent to City Govs'!E36)</f>
        <v>34713.19</v>
      </c>
      <c r="F36" s="5">
        <f>SUM('Half-Cent to County before'!F36+'Half-Cent to City Govs'!F36)</f>
        <v>31840.25</v>
      </c>
      <c r="G36" s="5">
        <f>SUM('Half-Cent to County before'!G36+'Half-Cent to City Govs'!G36)</f>
        <v>30284.449999999997</v>
      </c>
      <c r="H36" s="5">
        <f>SUM('Half-Cent to County before'!H36+'Half-Cent to City Govs'!H36)</f>
        <v>32747.25</v>
      </c>
      <c r="I36" s="5">
        <f>SUM('Half-Cent to County before'!I36+'Half-Cent to City Govs'!I36)</f>
        <v>32736.1</v>
      </c>
      <c r="J36" s="5">
        <f>SUM('Half-Cent to County before'!J36+'Half-Cent to City Govs'!J36)</f>
        <v>31674.67</v>
      </c>
      <c r="K36" s="5">
        <f>SUM('Half-Cent to County before'!K36+'Half-Cent to City Govs'!K36)</f>
        <v>34064.94</v>
      </c>
      <c r="L36" s="5">
        <f>SUM('Half-Cent to County before'!L36+'Half-Cent to City Govs'!L36)</f>
        <v>42585.200000000004</v>
      </c>
      <c r="M36" s="5">
        <f>SUM('Half-Cent to County before'!M36+'Half-Cent to City Govs'!M36)</f>
        <v>34910.93</v>
      </c>
      <c r="N36" s="5">
        <f t="shared" si="0"/>
        <v>414127.51999999996</v>
      </c>
    </row>
    <row r="37" spans="1:14" ht="12.75">
      <c r="A37" t="s">
        <v>11</v>
      </c>
      <c r="B37" s="5">
        <f>SUM('Half-Cent to County before'!B37+'Half-Cent to City Govs'!B37)</f>
        <v>21328.19</v>
      </c>
      <c r="C37" s="5">
        <f>SUM('Half-Cent to County before'!C37+'Half-Cent to City Govs'!C37)</f>
        <v>22810.489999999998</v>
      </c>
      <c r="D37" s="5">
        <f>SUM('Half-Cent to County before'!D37+'Half-Cent to City Govs'!D37)</f>
        <v>25421.74</v>
      </c>
      <c r="E37" s="5">
        <f>SUM('Half-Cent to County before'!E37+'Half-Cent to City Govs'!E37)</f>
        <v>20376.839999999997</v>
      </c>
      <c r="F37" s="5">
        <f>SUM('Half-Cent to County before'!F37+'Half-Cent to City Govs'!F37)</f>
        <v>21282.940000000002</v>
      </c>
      <c r="G37" s="5">
        <f>SUM('Half-Cent to County before'!G37+'Half-Cent to City Govs'!G37)</f>
        <v>17662.92</v>
      </c>
      <c r="H37" s="5">
        <f>SUM('Half-Cent to County before'!H37+'Half-Cent to City Govs'!H37)</f>
        <v>17925.4</v>
      </c>
      <c r="I37" s="5">
        <f>SUM('Half-Cent to County before'!I37+'Half-Cent to City Govs'!I37)</f>
        <v>20528.9</v>
      </c>
      <c r="J37" s="5">
        <f>SUM('Half-Cent to County before'!J37+'Half-Cent to City Govs'!J37)</f>
        <v>20603.5</v>
      </c>
      <c r="K37" s="5">
        <f>SUM('Half-Cent to County before'!K37+'Half-Cent to City Govs'!K37)</f>
        <v>18793.35</v>
      </c>
      <c r="L37" s="5">
        <f>SUM('Half-Cent to County before'!L37+'Half-Cent to City Govs'!L37)</f>
        <v>25818.36</v>
      </c>
      <c r="M37" s="5">
        <f>SUM('Half-Cent to County before'!M37+'Half-Cent to City Govs'!M37)</f>
        <v>20340.1</v>
      </c>
      <c r="N37" s="5">
        <f t="shared" si="0"/>
        <v>252892.73</v>
      </c>
    </row>
    <row r="38" spans="1:14" ht="12.75">
      <c r="A38" t="s">
        <v>49</v>
      </c>
      <c r="B38" s="5">
        <f>SUM('Half-Cent to County before'!B38+'Half-Cent to City Govs'!B38)</f>
        <v>74013.7</v>
      </c>
      <c r="C38" s="5">
        <f>SUM('Half-Cent to County before'!C38+'Half-Cent to City Govs'!C38)</f>
        <v>89722.13</v>
      </c>
      <c r="D38" s="5">
        <f>SUM('Half-Cent to County before'!D38+'Half-Cent to City Govs'!D38)</f>
        <v>106577.47</v>
      </c>
      <c r="E38" s="5">
        <f>SUM('Half-Cent to County before'!E38+'Half-Cent to City Govs'!E38)</f>
        <v>74869.85</v>
      </c>
      <c r="F38" s="5">
        <f>SUM('Half-Cent to County before'!F38+'Half-Cent to City Govs'!F38)</f>
        <v>60333.049999999996</v>
      </c>
      <c r="G38" s="5">
        <f>SUM('Half-Cent to County before'!G38+'Half-Cent to City Govs'!G38)</f>
        <v>53362.38</v>
      </c>
      <c r="H38" s="5">
        <f>SUM('Half-Cent to County before'!H38+'Half-Cent to City Govs'!H38)</f>
        <v>45482.119999999995</v>
      </c>
      <c r="I38" s="5">
        <f>SUM('Half-Cent to County before'!I38+'Half-Cent to City Govs'!I38)</f>
        <v>58326.59</v>
      </c>
      <c r="J38" s="5">
        <f>SUM('Half-Cent to County before'!J38+'Half-Cent to City Govs'!J38)</f>
        <v>45744.65</v>
      </c>
      <c r="K38" s="5">
        <f>SUM('Half-Cent to County before'!K38+'Half-Cent to City Govs'!K38)</f>
        <v>57737.08</v>
      </c>
      <c r="L38" s="5">
        <f>SUM('Half-Cent to County before'!L38+'Half-Cent to City Govs'!L38)</f>
        <v>71888.53</v>
      </c>
      <c r="M38" s="5">
        <f>SUM('Half-Cent to County before'!M38+'Half-Cent to City Govs'!M38)</f>
        <v>69423.57</v>
      </c>
      <c r="N38" s="5">
        <f t="shared" si="0"/>
        <v>807481.1200000001</v>
      </c>
    </row>
    <row r="39" spans="1:14" ht="12.75">
      <c r="A39" t="s">
        <v>12</v>
      </c>
      <c r="B39" s="5">
        <f>SUM('Half-Cent to County before'!B39+'Half-Cent to City Govs'!B39)</f>
        <v>29951.62</v>
      </c>
      <c r="C39" s="5">
        <f>SUM('Half-Cent to County before'!C39+'Half-Cent to City Govs'!C39)</f>
        <v>31870.02</v>
      </c>
      <c r="D39" s="5">
        <f>SUM('Half-Cent to County before'!D39+'Half-Cent to City Govs'!D39)</f>
        <v>53199.03999999999</v>
      </c>
      <c r="E39" s="5">
        <f>SUM('Half-Cent to County before'!E39+'Half-Cent to City Govs'!E39)</f>
        <v>38351.56</v>
      </c>
      <c r="F39" s="5">
        <f>SUM('Half-Cent to County before'!F39+'Half-Cent to City Govs'!F39)</f>
        <v>41519.11</v>
      </c>
      <c r="G39" s="5">
        <f>SUM('Half-Cent to County before'!G39+'Half-Cent to City Govs'!G39)</f>
        <v>44303.65</v>
      </c>
      <c r="H39" s="5">
        <f>SUM('Half-Cent to County before'!H39+'Half-Cent to City Govs'!H39)</f>
        <v>37455.25</v>
      </c>
      <c r="I39" s="5">
        <f>SUM('Half-Cent to County before'!I39+'Half-Cent to City Govs'!I39)</f>
        <v>39382.8</v>
      </c>
      <c r="J39" s="5">
        <f>SUM('Half-Cent to County before'!J39+'Half-Cent to City Govs'!J39)</f>
        <v>41179.950000000004</v>
      </c>
      <c r="K39" s="5">
        <f>SUM('Half-Cent to County before'!K39+'Half-Cent to City Govs'!K39)</f>
        <v>33725.47</v>
      </c>
      <c r="L39" s="5">
        <f>SUM('Half-Cent to County before'!L39+'Half-Cent to City Govs'!L39)</f>
        <v>42211.53</v>
      </c>
      <c r="M39" s="5">
        <f>SUM('Half-Cent to County before'!M39+'Half-Cent to City Govs'!M39)</f>
        <v>40780.76</v>
      </c>
      <c r="N39" s="5">
        <f t="shared" si="0"/>
        <v>473930.76</v>
      </c>
    </row>
    <row r="40" spans="1:14" ht="12.75">
      <c r="A40" t="s">
        <v>13</v>
      </c>
      <c r="B40" s="5">
        <f>SUM('Half-Cent to County before'!B40+'Half-Cent to City Govs'!B40)</f>
        <v>75110.51000000001</v>
      </c>
      <c r="C40" s="5">
        <f>SUM('Half-Cent to County before'!C40+'Half-Cent to City Govs'!C40)</f>
        <v>68166.77</v>
      </c>
      <c r="D40" s="5">
        <f>SUM('Half-Cent to County before'!D40+'Half-Cent to City Govs'!D40)</f>
        <v>75345.11</v>
      </c>
      <c r="E40" s="5">
        <f>SUM('Half-Cent to County before'!E40+'Half-Cent to City Govs'!E40)</f>
        <v>68399.79</v>
      </c>
      <c r="F40" s="5">
        <f>SUM('Half-Cent to County before'!F40+'Half-Cent to City Govs'!F40)</f>
        <v>65002.630000000005</v>
      </c>
      <c r="G40" s="5">
        <f>SUM('Half-Cent to County before'!G40+'Half-Cent to City Govs'!G40)</f>
        <v>70059.61</v>
      </c>
      <c r="H40" s="5">
        <f>SUM('Half-Cent to County before'!H40+'Half-Cent to City Govs'!H40)</f>
        <v>76561.72</v>
      </c>
      <c r="I40" s="5">
        <f>SUM('Half-Cent to County before'!I40+'Half-Cent to City Govs'!I40)</f>
        <v>86782.28</v>
      </c>
      <c r="J40" s="5">
        <f>SUM('Half-Cent to County before'!J40+'Half-Cent to City Govs'!J40)</f>
        <v>74995.97</v>
      </c>
      <c r="K40" s="5">
        <f>SUM('Half-Cent to County before'!K40+'Half-Cent to City Govs'!K40)</f>
        <v>81887.95999999999</v>
      </c>
      <c r="L40" s="5">
        <f>SUM('Half-Cent to County before'!L40+'Half-Cent to City Govs'!L40)</f>
        <v>85109.19</v>
      </c>
      <c r="M40" s="5">
        <f>SUM('Half-Cent to County before'!M40+'Half-Cent to City Govs'!M40)</f>
        <v>81442.09</v>
      </c>
      <c r="N40" s="5">
        <f t="shared" si="0"/>
        <v>908863.63</v>
      </c>
    </row>
    <row r="41" spans="1:14" ht="12.75">
      <c r="A41" t="s">
        <v>14</v>
      </c>
      <c r="B41" s="5">
        <f>SUM('Half-Cent to County before'!B41+'Half-Cent to City Govs'!B41)</f>
        <v>160569.01</v>
      </c>
      <c r="C41" s="5">
        <f>SUM('Half-Cent to County before'!C41+'Half-Cent to City Govs'!C41)</f>
        <v>151795.4</v>
      </c>
      <c r="D41" s="5">
        <f>SUM('Half-Cent to County before'!D41+'Half-Cent to City Govs'!D41)</f>
        <v>139176.52000000002</v>
      </c>
      <c r="E41" s="5">
        <f>SUM('Half-Cent to County before'!E41+'Half-Cent to City Govs'!E41)</f>
        <v>140204.14</v>
      </c>
      <c r="F41" s="5">
        <f>SUM('Half-Cent to County before'!F41+'Half-Cent to City Govs'!F41)</f>
        <v>145082.82</v>
      </c>
      <c r="G41" s="5">
        <f>SUM('Half-Cent to County before'!G41+'Half-Cent to City Govs'!G41)</f>
        <v>149877.73</v>
      </c>
      <c r="H41" s="5">
        <f>SUM('Half-Cent to County before'!H41+'Half-Cent to City Govs'!H41)</f>
        <v>155093.65000000002</v>
      </c>
      <c r="I41" s="5">
        <f>SUM('Half-Cent to County before'!I41+'Half-Cent to City Govs'!I41)</f>
        <v>178627.33000000002</v>
      </c>
      <c r="J41" s="5">
        <f>SUM('Half-Cent to County before'!J41+'Half-Cent to City Govs'!J41)</f>
        <v>191850.56999999998</v>
      </c>
      <c r="K41" s="5">
        <f>SUM('Half-Cent to County before'!K41+'Half-Cent to City Govs'!K41)</f>
        <v>175107.91</v>
      </c>
      <c r="L41" s="5">
        <f>SUM('Half-Cent to County before'!L41+'Half-Cent to City Govs'!L41)</f>
        <v>211038.28</v>
      </c>
      <c r="M41" s="5">
        <f>SUM('Half-Cent to County before'!M41+'Half-Cent to City Govs'!M41)</f>
        <v>168678.09</v>
      </c>
      <c r="N41" s="5">
        <f t="shared" si="0"/>
        <v>1967101.4500000002</v>
      </c>
    </row>
    <row r="42" spans="1:14" ht="12.75">
      <c r="A42" t="s">
        <v>50</v>
      </c>
      <c r="B42" s="5">
        <f>SUM('Half-Cent to County before'!B42+'Half-Cent to City Govs'!B42)</f>
        <v>772100.2000000001</v>
      </c>
      <c r="C42" s="5">
        <f>SUM('Half-Cent to County before'!C42+'Half-Cent to City Govs'!C42)</f>
        <v>691461.3300000001</v>
      </c>
      <c r="D42" s="5">
        <f>SUM('Half-Cent to County before'!D42+'Half-Cent to City Govs'!D42)</f>
        <v>795273.3200000001</v>
      </c>
      <c r="E42" s="5">
        <f>SUM('Half-Cent to County before'!E42+'Half-Cent to City Govs'!E42)</f>
        <v>706911.22</v>
      </c>
      <c r="F42" s="5">
        <f>SUM('Half-Cent to County before'!F42+'Half-Cent to City Govs'!F42)</f>
        <v>739259.3899999999</v>
      </c>
      <c r="G42" s="5">
        <f>SUM('Half-Cent to County before'!G42+'Half-Cent to City Govs'!G42)</f>
        <v>758165.5700000001</v>
      </c>
      <c r="H42" s="5">
        <f>SUM('Half-Cent to County before'!H42+'Half-Cent to City Govs'!H42)</f>
        <v>801947.04</v>
      </c>
      <c r="I42" s="5">
        <f>SUM('Half-Cent to County before'!I42+'Half-Cent to City Govs'!I42)</f>
        <v>897064.02</v>
      </c>
      <c r="J42" s="5">
        <f>SUM('Half-Cent to County before'!J42+'Half-Cent to City Govs'!J42)</f>
        <v>750245.9400000001</v>
      </c>
      <c r="K42" s="5">
        <f>SUM('Half-Cent to County before'!K42+'Half-Cent to City Govs'!K42)</f>
        <v>798112.96</v>
      </c>
      <c r="L42" s="5">
        <f>SUM('Half-Cent to County before'!L42+'Half-Cent to City Govs'!L42)</f>
        <v>869869.51</v>
      </c>
      <c r="M42" s="5">
        <f>SUM('Half-Cent to County before'!M42+'Half-Cent to City Govs'!M42)</f>
        <v>807358.97</v>
      </c>
      <c r="N42" s="5">
        <f t="shared" si="0"/>
        <v>9387769.47</v>
      </c>
    </row>
    <row r="43" spans="1:14" ht="12.75">
      <c r="A43" t="s">
        <v>15</v>
      </c>
      <c r="B43" s="5">
        <f>SUM('Half-Cent to County before'!B43+'Half-Cent to City Govs'!B43)</f>
        <v>442464.08999999997</v>
      </c>
      <c r="C43" s="5">
        <f>SUM('Half-Cent to County before'!C43+'Half-Cent to City Govs'!C43)</f>
        <v>410292.79</v>
      </c>
      <c r="D43" s="5">
        <f>SUM('Half-Cent to County before'!D43+'Half-Cent to City Govs'!D43)</f>
        <v>446783.29</v>
      </c>
      <c r="E43" s="5">
        <f>SUM('Half-Cent to County before'!E43+'Half-Cent to City Govs'!E43)</f>
        <v>395159.65</v>
      </c>
      <c r="F43" s="5">
        <f>SUM('Half-Cent to County before'!F43+'Half-Cent to City Govs'!F43)</f>
        <v>427048.49</v>
      </c>
      <c r="G43" s="5">
        <f>SUM('Half-Cent to County before'!G43+'Half-Cent to City Govs'!G43)</f>
        <v>449464.91000000003</v>
      </c>
      <c r="H43" s="5">
        <f>SUM('Half-Cent to County before'!H43+'Half-Cent to City Govs'!H43)</f>
        <v>478033.68000000005</v>
      </c>
      <c r="I43" s="5">
        <f>SUM('Half-Cent to County before'!I43+'Half-Cent to City Govs'!I43)</f>
        <v>543993.85</v>
      </c>
      <c r="J43" s="5">
        <f>SUM('Half-Cent to County before'!J43+'Half-Cent to City Govs'!J43)</f>
        <v>492240.57</v>
      </c>
      <c r="K43" s="5">
        <f>SUM('Half-Cent to County before'!K43+'Half-Cent to City Govs'!K43)</f>
        <v>522064.88</v>
      </c>
      <c r="L43" s="5">
        <f>SUM('Half-Cent to County before'!L43+'Half-Cent to City Govs'!L43)</f>
        <v>591643.08</v>
      </c>
      <c r="M43" s="5">
        <f>SUM('Half-Cent to County before'!M43+'Half-Cent to City Govs'!M43)</f>
        <v>488281.1</v>
      </c>
      <c r="N43" s="5">
        <f t="shared" si="0"/>
        <v>5687470.38</v>
      </c>
    </row>
    <row r="44" spans="1:14" ht="12.75">
      <c r="A44" t="s">
        <v>51</v>
      </c>
      <c r="B44" s="5">
        <f>SUM('Half-Cent to County before'!B44+'Half-Cent to City Govs'!B44)</f>
        <v>10774057.24</v>
      </c>
      <c r="C44" s="5">
        <f>SUM('Half-Cent to County before'!C44+'Half-Cent to City Govs'!C44)</f>
        <v>9897614.98</v>
      </c>
      <c r="D44" s="5">
        <f>SUM('Half-Cent to County before'!D44+'Half-Cent to City Govs'!D44)</f>
        <v>11959916.440000001</v>
      </c>
      <c r="E44" s="5">
        <f>SUM('Half-Cent to County before'!E44+'Half-Cent to City Govs'!E44)</f>
        <v>10768489.86</v>
      </c>
      <c r="F44" s="5">
        <f>SUM('Half-Cent to County before'!F44+'Half-Cent to City Govs'!F44)</f>
        <v>10708965.73</v>
      </c>
      <c r="G44" s="5">
        <f>SUM('Half-Cent to County before'!G44+'Half-Cent to City Govs'!G44)</f>
        <v>11044149.65</v>
      </c>
      <c r="H44" s="5">
        <f>SUM('Half-Cent to County before'!H44+'Half-Cent to City Govs'!H44)</f>
        <v>11028825.780000001</v>
      </c>
      <c r="I44" s="5">
        <f>SUM('Half-Cent to County before'!I44+'Half-Cent to City Govs'!I44)</f>
        <v>13002344.85</v>
      </c>
      <c r="J44" s="5">
        <f>SUM('Half-Cent to County before'!J44+'Half-Cent to City Govs'!J44)</f>
        <v>10865017.12</v>
      </c>
      <c r="K44" s="5">
        <f>SUM('Half-Cent to County before'!K44+'Half-Cent to City Govs'!K44)</f>
        <v>11183985.77</v>
      </c>
      <c r="L44" s="5">
        <f>SUM('Half-Cent to County before'!L44+'Half-Cent to City Govs'!L44)</f>
        <v>12507756.75</v>
      </c>
      <c r="M44" s="5">
        <f>SUM('Half-Cent to County before'!M44+'Half-Cent to City Govs'!M44)</f>
        <v>11477731.84</v>
      </c>
      <c r="N44" s="5">
        <f t="shared" si="0"/>
        <v>135218856.01</v>
      </c>
    </row>
    <row r="45" spans="1:14" ht="12.75">
      <c r="A45" t="s">
        <v>16</v>
      </c>
      <c r="B45" s="5">
        <f>SUM('Half-Cent to County before'!B45+'Half-Cent to City Govs'!B45)</f>
        <v>36342.590000000004</v>
      </c>
      <c r="C45" s="5">
        <f>SUM('Half-Cent to County before'!C45+'Half-Cent to City Govs'!C45)</f>
        <v>40574.1</v>
      </c>
      <c r="D45" s="5">
        <f>SUM('Half-Cent to County before'!D45+'Half-Cent to City Govs'!D45)</f>
        <v>40217.16</v>
      </c>
      <c r="E45" s="5">
        <f>SUM('Half-Cent to County before'!E45+'Half-Cent to City Govs'!E45)</f>
        <v>35210.76</v>
      </c>
      <c r="F45" s="5">
        <f>SUM('Half-Cent to County before'!F45+'Half-Cent to City Govs'!F45)</f>
        <v>36271.72</v>
      </c>
      <c r="G45" s="5">
        <f>SUM('Half-Cent to County before'!G45+'Half-Cent to City Govs'!G45)</f>
        <v>32988.4</v>
      </c>
      <c r="H45" s="5">
        <f>SUM('Half-Cent to County before'!H45+'Half-Cent to City Govs'!H45)</f>
        <v>33659.270000000004</v>
      </c>
      <c r="I45" s="5">
        <f>SUM('Half-Cent to County before'!I45+'Half-Cent to City Govs'!I45)</f>
        <v>37040.28</v>
      </c>
      <c r="J45" s="5">
        <f>SUM('Half-Cent to County before'!J45+'Half-Cent to City Govs'!J45)</f>
        <v>32365.179999999997</v>
      </c>
      <c r="K45" s="5">
        <f>SUM('Half-Cent to County before'!K45+'Half-Cent to City Govs'!K45)</f>
        <v>36299.14</v>
      </c>
      <c r="L45" s="5">
        <f>SUM('Half-Cent to County before'!L45+'Half-Cent to City Govs'!L45)</f>
        <v>40709.259999999995</v>
      </c>
      <c r="M45" s="5">
        <f>SUM('Half-Cent to County before'!M45+'Half-Cent to City Govs'!M45)</f>
        <v>34802.47</v>
      </c>
      <c r="N45" s="5">
        <f t="shared" si="0"/>
        <v>436480.3300000001</v>
      </c>
    </row>
    <row r="46" spans="1:14" ht="12.75">
      <c r="A46" t="s">
        <v>52</v>
      </c>
      <c r="B46" s="5">
        <f>SUM('Half-Cent to County before'!B46+'Half-Cent to City Govs'!B46)</f>
        <v>949432.1799999999</v>
      </c>
      <c r="C46" s="5">
        <f>SUM('Half-Cent to County before'!C46+'Half-Cent to City Govs'!C46)</f>
        <v>913913.21</v>
      </c>
      <c r="D46" s="5">
        <f>SUM('Half-Cent to County before'!D46+'Half-Cent to City Govs'!D46)</f>
        <v>959028.8099999999</v>
      </c>
      <c r="E46" s="5">
        <f>SUM('Half-Cent to County before'!E46+'Half-Cent to City Govs'!E46)</f>
        <v>885599.84</v>
      </c>
      <c r="F46" s="5">
        <f>SUM('Half-Cent to County before'!F46+'Half-Cent to City Govs'!F46)</f>
        <v>944123.84</v>
      </c>
      <c r="G46" s="5">
        <f>SUM('Half-Cent to County before'!G46+'Half-Cent to City Govs'!G46)</f>
        <v>974318.3299999998</v>
      </c>
      <c r="H46" s="5">
        <f>SUM('Half-Cent to County before'!H46+'Half-Cent to City Govs'!H46)</f>
        <v>1047207.58</v>
      </c>
      <c r="I46" s="5">
        <f>SUM('Half-Cent to County before'!I46+'Half-Cent to City Govs'!I46)</f>
        <v>1315694.46</v>
      </c>
      <c r="J46" s="5">
        <f>SUM('Half-Cent to County before'!J46+'Half-Cent to City Govs'!J46)</f>
        <v>1030557.86</v>
      </c>
      <c r="K46" s="5">
        <f>SUM('Half-Cent to County before'!K46+'Half-Cent to City Govs'!K46)</f>
        <v>1098466.65</v>
      </c>
      <c r="L46" s="5">
        <f>SUM('Half-Cent to County before'!L46+'Half-Cent to City Govs'!L46)</f>
        <v>1218287.25</v>
      </c>
      <c r="M46" s="5">
        <f>SUM('Half-Cent to County before'!M46+'Half-Cent to City Govs'!M46)</f>
        <v>1046214.02</v>
      </c>
      <c r="N46" s="5">
        <f t="shared" si="0"/>
        <v>12382844.03</v>
      </c>
    </row>
    <row r="47" spans="1:14" ht="12.75">
      <c r="A47" t="s">
        <v>17</v>
      </c>
      <c r="B47" s="5">
        <f>SUM('Half-Cent to County before'!B47+'Half-Cent to City Govs'!B47)</f>
        <v>212448.15</v>
      </c>
      <c r="C47" s="5">
        <f>SUM('Half-Cent to County before'!C47+'Half-Cent to City Govs'!C47)</f>
        <v>195953.71000000002</v>
      </c>
      <c r="D47" s="5">
        <f>SUM('Half-Cent to County before'!D47+'Half-Cent to City Govs'!D47)</f>
        <v>242193.68</v>
      </c>
      <c r="E47" s="5">
        <f>SUM('Half-Cent to County before'!E47+'Half-Cent to City Govs'!E47)</f>
        <v>198032.8</v>
      </c>
      <c r="F47" s="5">
        <f>SUM('Half-Cent to County before'!F47+'Half-Cent to City Govs'!F47)</f>
        <v>204711.66999999998</v>
      </c>
      <c r="G47" s="5">
        <f>SUM('Half-Cent to County before'!G47+'Half-Cent to City Govs'!G47)</f>
        <v>198287.3</v>
      </c>
      <c r="H47" s="5">
        <f>SUM('Half-Cent to County before'!H47+'Half-Cent to City Govs'!H47)</f>
        <v>193416.80000000002</v>
      </c>
      <c r="I47" s="5">
        <f>SUM('Half-Cent to County before'!I47+'Half-Cent to City Govs'!I47)</f>
        <v>226115.06999999998</v>
      </c>
      <c r="J47" s="5">
        <f>SUM('Half-Cent to County before'!J47+'Half-Cent to City Govs'!J47)</f>
        <v>214820.38999999998</v>
      </c>
      <c r="K47" s="5">
        <f>SUM('Half-Cent to County before'!K47+'Half-Cent to City Govs'!K47)</f>
        <v>209734.53999999998</v>
      </c>
      <c r="L47" s="5">
        <f>SUM('Half-Cent to County before'!L47+'Half-Cent to City Govs'!L47)</f>
        <v>228632.36</v>
      </c>
      <c r="M47" s="5">
        <f>SUM('Half-Cent to County before'!M47+'Half-Cent to City Govs'!M47)</f>
        <v>203214.71000000002</v>
      </c>
      <c r="N47" s="5">
        <f t="shared" si="0"/>
        <v>2527561.18</v>
      </c>
    </row>
    <row r="48" spans="1:14" ht="12.75">
      <c r="A48" t="s">
        <v>18</v>
      </c>
      <c r="B48" s="5">
        <f>SUM('Half-Cent to County before'!B48+'Half-Cent to City Govs'!B48)</f>
        <v>116189.90000000001</v>
      </c>
      <c r="C48" s="5">
        <f>SUM('Half-Cent to County before'!C48+'Half-Cent to City Govs'!C48)</f>
        <v>113959.37</v>
      </c>
      <c r="D48" s="5">
        <f>SUM('Half-Cent to County before'!D48+'Half-Cent to City Govs'!D48)</f>
        <v>130579.57</v>
      </c>
      <c r="E48" s="5">
        <f>SUM('Half-Cent to County before'!E48+'Half-Cent to City Govs'!E48)</f>
        <v>92862.09999999999</v>
      </c>
      <c r="F48" s="5">
        <f>SUM('Half-Cent to County before'!F48+'Half-Cent to City Govs'!F48)</f>
        <v>150487.11</v>
      </c>
      <c r="G48" s="5">
        <f>SUM('Half-Cent to County before'!G48+'Half-Cent to City Govs'!G48)</f>
        <v>91226.13</v>
      </c>
      <c r="H48" s="5">
        <f>SUM('Half-Cent to County before'!H48+'Half-Cent to City Govs'!H48)</f>
        <v>93663.58</v>
      </c>
      <c r="I48" s="5">
        <f>SUM('Half-Cent to County before'!I48+'Half-Cent to City Govs'!I48)</f>
        <v>113292.72</v>
      </c>
      <c r="J48" s="5">
        <f>SUM('Half-Cent to County before'!J48+'Half-Cent to City Govs'!J48)</f>
        <v>97018.25</v>
      </c>
      <c r="K48" s="5">
        <f>SUM('Half-Cent to County before'!K48+'Half-Cent to City Govs'!K48)</f>
        <v>74711.09999999999</v>
      </c>
      <c r="L48" s="5">
        <f>SUM('Half-Cent to County before'!L48+'Half-Cent to City Govs'!L48)</f>
        <v>91738.86</v>
      </c>
      <c r="M48" s="5">
        <f>SUM('Half-Cent to County before'!M48+'Half-Cent to City Govs'!M48)</f>
        <v>112111.35</v>
      </c>
      <c r="N48" s="5">
        <f t="shared" si="0"/>
        <v>1277840.0400000003</v>
      </c>
    </row>
    <row r="49" spans="1:14" ht="12.75">
      <c r="A49" t="s">
        <v>19</v>
      </c>
      <c r="B49" s="5">
        <f>SUM('Half-Cent to County before'!B49+'Half-Cent to City Govs'!B49)</f>
        <v>15437.47</v>
      </c>
      <c r="C49" s="5">
        <f>SUM('Half-Cent to County before'!C49+'Half-Cent to City Govs'!C49)</f>
        <v>14227.8</v>
      </c>
      <c r="D49" s="5">
        <f>SUM('Half-Cent to County before'!D49+'Half-Cent to City Govs'!D49)</f>
        <v>14873.5</v>
      </c>
      <c r="E49" s="5">
        <f>SUM('Half-Cent to County before'!E49+'Half-Cent to City Govs'!E49)</f>
        <v>14389.240000000002</v>
      </c>
      <c r="F49" s="5">
        <f>SUM('Half-Cent to County before'!F49+'Half-Cent to City Govs'!F49)</f>
        <v>13988.490000000002</v>
      </c>
      <c r="G49" s="5">
        <f>SUM('Half-Cent to County before'!G49+'Half-Cent to City Govs'!G49)</f>
        <v>12795.949999999999</v>
      </c>
      <c r="H49" s="5">
        <f>SUM('Half-Cent to County before'!H49+'Half-Cent to City Govs'!H49)</f>
        <v>13267.26</v>
      </c>
      <c r="I49" s="5">
        <f>SUM('Half-Cent to County before'!I49+'Half-Cent to City Govs'!I49)</f>
        <v>17019.8</v>
      </c>
      <c r="J49" s="5">
        <f>SUM('Half-Cent to County before'!J49+'Half-Cent to City Govs'!J49)</f>
        <v>11727.52</v>
      </c>
      <c r="K49" s="5">
        <f>SUM('Half-Cent to County before'!K49+'Half-Cent to City Govs'!K49)</f>
        <v>14581.91</v>
      </c>
      <c r="L49" s="5">
        <f>SUM('Half-Cent to County before'!L49+'Half-Cent to City Govs'!L49)</f>
        <v>14417.220000000001</v>
      </c>
      <c r="M49" s="5">
        <f>SUM('Half-Cent to County before'!M49+'Half-Cent to City Govs'!M49)</f>
        <v>14328.85</v>
      </c>
      <c r="N49" s="5">
        <f t="shared" si="0"/>
        <v>171055.01</v>
      </c>
    </row>
    <row r="50" spans="1:14" ht="12.75">
      <c r="A50" t="s">
        <v>53</v>
      </c>
      <c r="B50" s="5">
        <f>SUM('Half-Cent to County before'!B50+'Half-Cent to City Govs'!B50)</f>
        <v>1888721.57</v>
      </c>
      <c r="C50" s="5">
        <f>SUM('Half-Cent to County before'!C50+'Half-Cent to City Govs'!C50)</f>
        <v>1670629.1300000001</v>
      </c>
      <c r="D50" s="5">
        <f>SUM('Half-Cent to County before'!D50+'Half-Cent to City Govs'!D50)</f>
        <v>2052999.46</v>
      </c>
      <c r="E50" s="5">
        <f>SUM('Half-Cent to County before'!E50+'Half-Cent to City Govs'!E50)</f>
        <v>1760229.83</v>
      </c>
      <c r="F50" s="5">
        <f>SUM('Half-Cent to County before'!F50+'Half-Cent to City Govs'!F50)</f>
        <v>1871723.69</v>
      </c>
      <c r="G50" s="5">
        <f>SUM('Half-Cent to County before'!G50+'Half-Cent to City Govs'!G50)</f>
        <v>1955179.81</v>
      </c>
      <c r="H50" s="5">
        <f>SUM('Half-Cent to County before'!H50+'Half-Cent to City Govs'!H50)</f>
        <v>1977659.78</v>
      </c>
      <c r="I50" s="5">
        <f>SUM('Half-Cent to County before'!I50+'Half-Cent to City Govs'!I50)</f>
        <v>2221370.03</v>
      </c>
      <c r="J50" s="5">
        <f>SUM('Half-Cent to County before'!J50+'Half-Cent to City Govs'!J50)</f>
        <v>1843518.73</v>
      </c>
      <c r="K50" s="5">
        <f>SUM('Half-Cent to County before'!K50+'Half-Cent to City Govs'!K50)</f>
        <v>2001739.3599999999</v>
      </c>
      <c r="L50" s="5">
        <f>SUM('Half-Cent to County before'!L50+'Half-Cent to City Govs'!L50)</f>
        <v>2203209.32</v>
      </c>
      <c r="M50" s="5">
        <f>SUM('Half-Cent to County before'!M50+'Half-Cent to City Govs'!M50)</f>
        <v>2036984.21</v>
      </c>
      <c r="N50" s="5">
        <f t="shared" si="0"/>
        <v>23483964.919999998</v>
      </c>
    </row>
    <row r="51" spans="1:14" ht="12.75">
      <c r="A51" t="s">
        <v>54</v>
      </c>
      <c r="B51" s="5">
        <f>SUM('Half-Cent to County before'!B51+'Half-Cent to City Govs'!B51)</f>
        <v>5448239.9</v>
      </c>
      <c r="C51" s="5">
        <f>SUM('Half-Cent to County before'!C51+'Half-Cent to City Govs'!C51)</f>
        <v>4964951.32</v>
      </c>
      <c r="D51" s="5">
        <f>SUM('Half-Cent to County before'!D51+'Half-Cent to City Govs'!D51)</f>
        <v>5679053.22</v>
      </c>
      <c r="E51" s="5">
        <f>SUM('Half-Cent to County before'!E51+'Half-Cent to City Govs'!E51)</f>
        <v>4916915.07</v>
      </c>
      <c r="F51" s="5">
        <f>SUM('Half-Cent to County before'!F51+'Half-Cent to City Govs'!F51)</f>
        <v>5228824.21</v>
      </c>
      <c r="G51" s="5">
        <f>SUM('Half-Cent to County before'!G51+'Half-Cent to City Govs'!G51)</f>
        <v>5683210.92</v>
      </c>
      <c r="H51" s="5">
        <f>SUM('Half-Cent to County before'!H51+'Half-Cent to City Govs'!H51)</f>
        <v>6155432.93</v>
      </c>
      <c r="I51" s="5">
        <f>SUM('Half-Cent to County before'!I51+'Half-Cent to City Govs'!I51)</f>
        <v>7123951.25</v>
      </c>
      <c r="J51" s="5">
        <f>SUM('Half-Cent to County before'!J51+'Half-Cent to City Govs'!J51)</f>
        <v>6492785.1899999995</v>
      </c>
      <c r="K51" s="5">
        <f>SUM('Half-Cent to County before'!K51+'Half-Cent to City Govs'!K51)</f>
        <v>6953340.140000001</v>
      </c>
      <c r="L51" s="5">
        <f>SUM('Half-Cent to County before'!L51+'Half-Cent to City Govs'!L51)</f>
        <v>7751936.159999999</v>
      </c>
      <c r="M51" s="5">
        <f>SUM('Half-Cent to County before'!M51+'Half-Cent to City Govs'!M51)</f>
        <v>6337339.57</v>
      </c>
      <c r="N51" s="5">
        <f t="shared" si="0"/>
        <v>72735979.88</v>
      </c>
    </row>
    <row r="52" spans="1:14" ht="12.75">
      <c r="A52" t="s">
        <v>55</v>
      </c>
      <c r="B52" s="5">
        <f>SUM('Half-Cent to County before'!B52+'Half-Cent to City Govs'!B52)</f>
        <v>1837981.83</v>
      </c>
      <c r="C52" s="5">
        <f>SUM('Half-Cent to County before'!C52+'Half-Cent to City Govs'!C52)</f>
        <v>1604812.38</v>
      </c>
      <c r="D52" s="5">
        <f>SUM('Half-Cent to County before'!D52+'Half-Cent to City Govs'!D52)</f>
        <v>2078057.46</v>
      </c>
      <c r="E52" s="5">
        <f>SUM('Half-Cent to County before'!E52+'Half-Cent to City Govs'!E52)</f>
        <v>1790282.6400000001</v>
      </c>
      <c r="F52" s="5">
        <f>SUM('Half-Cent to County before'!F52+'Half-Cent to City Govs'!F52)</f>
        <v>1867780.1400000001</v>
      </c>
      <c r="G52" s="5">
        <f>SUM('Half-Cent to County before'!G52+'Half-Cent to City Govs'!G52)</f>
        <v>1873417.01</v>
      </c>
      <c r="H52" s="5">
        <f>SUM('Half-Cent to County before'!H52+'Half-Cent to City Govs'!H52)</f>
        <v>1820195.3900000001</v>
      </c>
      <c r="I52" s="5">
        <f>SUM('Half-Cent to County before'!I52+'Half-Cent to City Govs'!I52)</f>
        <v>2083686.4300000002</v>
      </c>
      <c r="J52" s="5">
        <f>SUM('Half-Cent to County before'!J52+'Half-Cent to City Govs'!J52)</f>
        <v>1726279.4300000002</v>
      </c>
      <c r="K52" s="5">
        <f>SUM('Half-Cent to County before'!K52+'Half-Cent to City Govs'!K52)</f>
        <v>1892035.19</v>
      </c>
      <c r="L52" s="5">
        <f>SUM('Half-Cent to County before'!L52+'Half-Cent to City Govs'!L52)</f>
        <v>1965910.8599999999</v>
      </c>
      <c r="M52" s="5">
        <f>SUM('Half-Cent to County before'!M52+'Half-Cent to City Govs'!M52)</f>
        <v>1851527.54</v>
      </c>
      <c r="N52" s="5">
        <f t="shared" si="0"/>
        <v>22391966.3</v>
      </c>
    </row>
    <row r="53" spans="1:14" ht="12.75">
      <c r="A53" t="s">
        <v>20</v>
      </c>
      <c r="B53" s="5">
        <f>SUM('Half-Cent to County before'!B53+'Half-Cent to City Govs'!B53)</f>
        <v>152648.73</v>
      </c>
      <c r="C53" s="5">
        <f>SUM('Half-Cent to County before'!C53+'Half-Cent to City Govs'!C53)</f>
        <v>145614.88</v>
      </c>
      <c r="D53" s="5">
        <f>SUM('Half-Cent to County before'!D53+'Half-Cent to City Govs'!D53)</f>
        <v>151791.78999999998</v>
      </c>
      <c r="E53" s="5">
        <f>SUM('Half-Cent to County before'!E53+'Half-Cent to City Govs'!E53)</f>
        <v>140343.37</v>
      </c>
      <c r="F53" s="5">
        <f>SUM('Half-Cent to County before'!F53+'Half-Cent to City Govs'!F53)</f>
        <v>145065.97999999998</v>
      </c>
      <c r="G53" s="5">
        <f>SUM('Half-Cent to County before'!G53+'Half-Cent to City Govs'!G53)</f>
        <v>149601.97999999998</v>
      </c>
      <c r="H53" s="5">
        <f>SUM('Half-Cent to County before'!H53+'Half-Cent to City Govs'!H53)</f>
        <v>148912.13</v>
      </c>
      <c r="I53" s="5">
        <f>SUM('Half-Cent to County before'!I53+'Half-Cent to City Govs'!I53)</f>
        <v>164901.46</v>
      </c>
      <c r="J53" s="5">
        <f>SUM('Half-Cent to County before'!J53+'Half-Cent to City Govs'!J53)</f>
        <v>142446.2</v>
      </c>
      <c r="K53" s="5">
        <f>SUM('Half-Cent to County before'!K53+'Half-Cent to City Govs'!K53)</f>
        <v>159429.16999999998</v>
      </c>
      <c r="L53" s="5">
        <f>SUM('Half-Cent to County before'!L53+'Half-Cent to City Govs'!L53)</f>
        <v>172010.39</v>
      </c>
      <c r="M53" s="5">
        <f>SUM('Half-Cent to County before'!M53+'Half-Cent to City Govs'!M53)</f>
        <v>155872.63</v>
      </c>
      <c r="N53" s="5">
        <f t="shared" si="0"/>
        <v>1828638.71</v>
      </c>
    </row>
    <row r="54" spans="1:14" ht="12.75">
      <c r="A54" t="s">
        <v>21</v>
      </c>
      <c r="B54" s="5">
        <f>SUM('Half-Cent to County before'!B54+'Half-Cent to City Govs'!B54)</f>
        <v>12577.82</v>
      </c>
      <c r="C54" s="5">
        <f>SUM('Half-Cent to County before'!C54+'Half-Cent to City Govs'!C54)</f>
        <v>12441.310000000001</v>
      </c>
      <c r="D54" s="5">
        <f>SUM('Half-Cent to County before'!D54+'Half-Cent to City Govs'!D54)</f>
        <v>12274.18</v>
      </c>
      <c r="E54" s="5">
        <f>SUM('Half-Cent to County before'!E54+'Half-Cent to City Govs'!E54)</f>
        <v>11488.7</v>
      </c>
      <c r="F54" s="5">
        <f>SUM('Half-Cent to County before'!F54+'Half-Cent to City Govs'!F54)</f>
        <v>11769.23</v>
      </c>
      <c r="G54" s="5">
        <f>SUM('Half-Cent to County before'!G54+'Half-Cent to City Govs'!G54)</f>
        <v>12848.56</v>
      </c>
      <c r="H54" s="5">
        <f>SUM('Half-Cent to County before'!H54+'Half-Cent to City Govs'!H54)</f>
        <v>12067.36</v>
      </c>
      <c r="I54" s="5">
        <f>SUM('Half-Cent to County before'!I54+'Half-Cent to City Govs'!I54)</f>
        <v>12346.45</v>
      </c>
      <c r="J54" s="5">
        <f>SUM('Half-Cent to County before'!J54+'Half-Cent to City Govs'!J54)</f>
        <v>11126.51</v>
      </c>
      <c r="K54" s="5">
        <f>SUM('Half-Cent to County before'!K54+'Half-Cent to City Govs'!K54)</f>
        <v>12077.29</v>
      </c>
      <c r="L54" s="5">
        <f>SUM('Half-Cent to County before'!L54+'Half-Cent to City Govs'!L54)</f>
        <v>12415.28</v>
      </c>
      <c r="M54" s="5">
        <f>SUM('Half-Cent to County before'!M54+'Half-Cent to City Govs'!M54)</f>
        <v>11689.37</v>
      </c>
      <c r="N54" s="5">
        <f t="shared" si="0"/>
        <v>145122.05999999997</v>
      </c>
    </row>
    <row r="55" spans="1:14" ht="12.75">
      <c r="A55" t="s">
        <v>22</v>
      </c>
      <c r="B55" s="5">
        <f>SUM('Half-Cent to County before'!B55+'Half-Cent to City Govs'!B55)</f>
        <v>44782.29</v>
      </c>
      <c r="C55" s="5">
        <f>SUM('Half-Cent to County before'!C55+'Half-Cent to City Govs'!C55)</f>
        <v>45453.23</v>
      </c>
      <c r="D55" s="5">
        <f>SUM('Half-Cent to County before'!D55+'Half-Cent to City Govs'!D55)</f>
        <v>53104.08</v>
      </c>
      <c r="E55" s="5">
        <f>SUM('Half-Cent to County before'!E55+'Half-Cent to City Govs'!E55)</f>
        <v>49550.56</v>
      </c>
      <c r="F55" s="5">
        <f>SUM('Half-Cent to County before'!F55+'Half-Cent to City Govs'!F55)</f>
        <v>43611.83</v>
      </c>
      <c r="G55" s="5">
        <f>SUM('Half-Cent to County before'!G55+'Half-Cent to City Govs'!G55)</f>
        <v>43915.880000000005</v>
      </c>
      <c r="H55" s="5">
        <f>SUM('Half-Cent to County before'!H55+'Half-Cent to City Govs'!H55)</f>
        <v>43083.8</v>
      </c>
      <c r="I55" s="5">
        <f>SUM('Half-Cent to County before'!I55+'Half-Cent to City Govs'!I55)</f>
        <v>47594.8</v>
      </c>
      <c r="J55" s="5">
        <f>SUM('Half-Cent to County before'!J55+'Half-Cent to City Govs'!J55)</f>
        <v>36732.11</v>
      </c>
      <c r="K55" s="5">
        <f>SUM('Half-Cent to County before'!K55+'Half-Cent to City Govs'!K55)</f>
        <v>41155.2</v>
      </c>
      <c r="L55" s="5">
        <f>SUM('Half-Cent to County before'!L55+'Half-Cent to City Govs'!L55)</f>
        <v>45749.97</v>
      </c>
      <c r="M55" s="5">
        <f>SUM('Half-Cent to County before'!M55+'Half-Cent to City Govs'!M55)</f>
        <v>42599.83</v>
      </c>
      <c r="N55" s="5">
        <f t="shared" si="0"/>
        <v>537333.58</v>
      </c>
    </row>
    <row r="56" spans="1:14" ht="12.75">
      <c r="A56" t="s">
        <v>56</v>
      </c>
      <c r="B56" s="5">
        <f>SUM('Half-Cent to County before'!B56+'Half-Cent to City Govs'!B56)</f>
        <v>2347270.73</v>
      </c>
      <c r="C56" s="5">
        <f>SUM('Half-Cent to County before'!C56+'Half-Cent to City Govs'!C56)</f>
        <v>2217802.43</v>
      </c>
      <c r="D56" s="5">
        <f>SUM('Half-Cent to County before'!D56+'Half-Cent to City Govs'!D56)</f>
        <v>2466049.83</v>
      </c>
      <c r="E56" s="5">
        <f>SUM('Half-Cent to County before'!E56+'Half-Cent to City Govs'!E56)</f>
        <v>2150071.77</v>
      </c>
      <c r="F56" s="5">
        <f>SUM('Half-Cent to County before'!F56+'Half-Cent to City Govs'!F56)</f>
        <v>2184980.66</v>
      </c>
      <c r="G56" s="5">
        <f>SUM('Half-Cent to County before'!G56+'Half-Cent to City Govs'!G56)</f>
        <v>2352242.34</v>
      </c>
      <c r="H56" s="5">
        <f>SUM('Half-Cent to County before'!H56+'Half-Cent to City Govs'!H56)</f>
        <v>2422384.96</v>
      </c>
      <c r="I56" s="5">
        <f>SUM('Half-Cent to County before'!I56+'Half-Cent to City Govs'!I56)</f>
        <v>2838286.13</v>
      </c>
      <c r="J56" s="5">
        <f>SUM('Half-Cent to County before'!J56+'Half-Cent to City Govs'!J56)</f>
        <v>2486346.14</v>
      </c>
      <c r="K56" s="5">
        <f>SUM('Half-Cent to County before'!K56+'Half-Cent to City Govs'!K56)</f>
        <v>2624887.94</v>
      </c>
      <c r="L56" s="5">
        <f>SUM('Half-Cent to County before'!L56+'Half-Cent to City Govs'!L56)</f>
        <v>2936161.1</v>
      </c>
      <c r="M56" s="5">
        <f>SUM('Half-Cent to County before'!M56+'Half-Cent to City Govs'!M56)</f>
        <v>2585305.32</v>
      </c>
      <c r="N56" s="5">
        <f t="shared" si="0"/>
        <v>29611789.35</v>
      </c>
    </row>
    <row r="57" spans="1:14" ht="12.75">
      <c r="A57" t="s">
        <v>23</v>
      </c>
      <c r="B57" s="5">
        <f>SUM('Half-Cent to County before'!B57+'Half-Cent to City Govs'!B57)</f>
        <v>1985570.5</v>
      </c>
      <c r="C57" s="5">
        <f>SUM('Half-Cent to County before'!C57+'Half-Cent to City Govs'!C57)</f>
        <v>1818639.11</v>
      </c>
      <c r="D57" s="5">
        <f>SUM('Half-Cent to County before'!D57+'Half-Cent to City Govs'!D57)</f>
        <v>2163975.12</v>
      </c>
      <c r="E57" s="5">
        <f>SUM('Half-Cent to County before'!E57+'Half-Cent to City Govs'!E57)</f>
        <v>1867625.64</v>
      </c>
      <c r="F57" s="5">
        <f>SUM('Half-Cent to County before'!F57+'Half-Cent to City Govs'!F57)</f>
        <v>1952802.7000000002</v>
      </c>
      <c r="G57" s="5">
        <f>SUM('Half-Cent to County before'!G57+'Half-Cent to City Govs'!G57)</f>
        <v>1985415.61</v>
      </c>
      <c r="H57" s="5">
        <f>SUM('Half-Cent to County before'!H57+'Half-Cent to City Govs'!H57)</f>
        <v>1992643.06</v>
      </c>
      <c r="I57" s="5">
        <f>SUM('Half-Cent to County before'!I57+'Half-Cent to City Govs'!I57)</f>
        <v>2324248.63</v>
      </c>
      <c r="J57" s="5">
        <f>SUM('Half-Cent to County before'!J57+'Half-Cent to City Govs'!J57)</f>
        <v>1927416.3399999999</v>
      </c>
      <c r="K57" s="5">
        <f>SUM('Half-Cent to County before'!K57+'Half-Cent to City Govs'!K57)</f>
        <v>2135119.27</v>
      </c>
      <c r="L57" s="5">
        <f>SUM('Half-Cent to County before'!L57+'Half-Cent to City Govs'!L57)</f>
        <v>2322108.22</v>
      </c>
      <c r="M57" s="5">
        <f>SUM('Half-Cent to County before'!M57+'Half-Cent to City Govs'!M57)</f>
        <v>2095966.8699999999</v>
      </c>
      <c r="N57" s="5">
        <f t="shared" si="0"/>
        <v>24571531.07</v>
      </c>
    </row>
    <row r="58" spans="1:14" ht="12.75">
      <c r="A58" t="s">
        <v>24</v>
      </c>
      <c r="B58" s="5">
        <f>SUM('Half-Cent to County before'!B58+'Half-Cent to City Govs'!B58)</f>
        <v>1346037.8900000001</v>
      </c>
      <c r="C58" s="5">
        <f>SUM('Half-Cent to County before'!C58+'Half-Cent to City Govs'!C58)</f>
        <v>1263092.52</v>
      </c>
      <c r="D58" s="5">
        <f>SUM('Half-Cent to County before'!D58+'Half-Cent to City Govs'!D58)</f>
        <v>1401984.81</v>
      </c>
      <c r="E58" s="5">
        <f>SUM('Half-Cent to County before'!E58+'Half-Cent to City Govs'!E58)</f>
        <v>1231918.4000000001</v>
      </c>
      <c r="F58" s="5">
        <f>SUM('Half-Cent to County before'!F58+'Half-Cent to City Govs'!F58)</f>
        <v>1240703.8699999999</v>
      </c>
      <c r="G58" s="5">
        <f>SUM('Half-Cent to County before'!G58+'Half-Cent to City Govs'!G58)</f>
        <v>1346445.6300000001</v>
      </c>
      <c r="H58" s="5">
        <f>SUM('Half-Cent to County before'!H58+'Half-Cent to City Govs'!H58)</f>
        <v>1460401.6500000001</v>
      </c>
      <c r="I58" s="5">
        <f>SUM('Half-Cent to County before'!I58+'Half-Cent to City Govs'!I58)</f>
        <v>1649413.5399999998</v>
      </c>
      <c r="J58" s="5">
        <f>SUM('Half-Cent to County before'!J58+'Half-Cent to City Govs'!J58)</f>
        <v>1383816.23</v>
      </c>
      <c r="K58" s="5">
        <f>SUM('Half-Cent to County before'!K58+'Half-Cent to City Govs'!K58)</f>
        <v>1487606.62</v>
      </c>
      <c r="L58" s="5">
        <f>SUM('Half-Cent to County before'!L58+'Half-Cent to City Govs'!L58)</f>
        <v>1604518.9100000001</v>
      </c>
      <c r="M58" s="5">
        <f>SUM('Half-Cent to County before'!M58+'Half-Cent to City Govs'!M58)</f>
        <v>1438508.1700000002</v>
      </c>
      <c r="N58" s="5">
        <f t="shared" si="0"/>
        <v>16854448.240000002</v>
      </c>
    </row>
    <row r="59" spans="1:14" ht="12.75">
      <c r="A59" t="s">
        <v>57</v>
      </c>
      <c r="B59" s="5">
        <f>SUM('Half-Cent to County before'!B59+'Half-Cent to City Govs'!B59)</f>
        <v>1465160.6600000001</v>
      </c>
      <c r="C59" s="5">
        <f>SUM('Half-Cent to County before'!C59+'Half-Cent to City Govs'!C59)</f>
        <v>1423621.13</v>
      </c>
      <c r="D59" s="5">
        <f>SUM('Half-Cent to County before'!D59+'Half-Cent to City Govs'!D59)</f>
        <v>1657207.27</v>
      </c>
      <c r="E59" s="5">
        <f>SUM('Half-Cent to County before'!E59+'Half-Cent to City Govs'!E59)</f>
        <v>1364008.33</v>
      </c>
      <c r="F59" s="5">
        <f>SUM('Half-Cent to County before'!F59+'Half-Cent to City Govs'!F59)</f>
        <v>1130433.27</v>
      </c>
      <c r="G59" s="5">
        <f>SUM('Half-Cent to County before'!G59+'Half-Cent to City Govs'!G59)</f>
        <v>1310465.11</v>
      </c>
      <c r="H59" s="5">
        <f>SUM('Half-Cent to County before'!H59+'Half-Cent to City Govs'!H59)</f>
        <v>1462828.27</v>
      </c>
      <c r="I59" s="5">
        <f>SUM('Half-Cent to County before'!I59+'Half-Cent to City Govs'!I59)</f>
        <v>1680175.69</v>
      </c>
      <c r="J59" s="5">
        <f>SUM('Half-Cent to County before'!J59+'Half-Cent to City Govs'!J59)</f>
        <v>1635613.4500000002</v>
      </c>
      <c r="K59" s="5">
        <f>SUM('Half-Cent to County before'!K59+'Half-Cent to City Govs'!K59)</f>
        <v>1738754.3399999999</v>
      </c>
      <c r="L59" s="5">
        <f>SUM('Half-Cent to County before'!L59+'Half-Cent to City Govs'!L59)</f>
        <v>1964536.9</v>
      </c>
      <c r="M59" s="5">
        <f>SUM('Half-Cent to County before'!M59+'Half-Cent to City Govs'!M59)</f>
        <v>1621987.59</v>
      </c>
      <c r="N59" s="5">
        <f t="shared" si="0"/>
        <v>18454792.009999998</v>
      </c>
    </row>
    <row r="60" spans="1:14" ht="12.75">
      <c r="A60" t="s">
        <v>58</v>
      </c>
      <c r="B60" s="5">
        <f>SUM('Half-Cent to County before'!B60+'Half-Cent to City Govs'!B60)</f>
        <v>477547.02999999997</v>
      </c>
      <c r="C60" s="5">
        <f>SUM('Half-Cent to County before'!C60+'Half-Cent to City Govs'!C60)</f>
        <v>462757.05</v>
      </c>
      <c r="D60" s="5">
        <f>SUM('Half-Cent to County before'!D60+'Half-Cent to City Govs'!D60)</f>
        <v>524246.72</v>
      </c>
      <c r="E60" s="5">
        <f>SUM('Half-Cent to County before'!E60+'Half-Cent to City Govs'!E60)</f>
        <v>428147.39</v>
      </c>
      <c r="F60" s="5">
        <f>SUM('Half-Cent to County before'!F60+'Half-Cent to City Govs'!F60)</f>
        <v>441466.95</v>
      </c>
      <c r="G60" s="5">
        <f>SUM('Half-Cent to County before'!G60+'Half-Cent to City Govs'!G60)</f>
        <v>426670.23000000004</v>
      </c>
      <c r="H60" s="5">
        <f>SUM('Half-Cent to County before'!H60+'Half-Cent to City Govs'!H60)</f>
        <v>393134.77999999997</v>
      </c>
      <c r="I60" s="5">
        <f>SUM('Half-Cent to County before'!I60+'Half-Cent to City Govs'!I60)</f>
        <v>459108.01</v>
      </c>
      <c r="J60" s="5">
        <f>SUM('Half-Cent to County before'!J60+'Half-Cent to City Govs'!J60)</f>
        <v>385926.29000000004</v>
      </c>
      <c r="K60" s="5">
        <f>SUM('Half-Cent to County before'!K60+'Half-Cent to City Govs'!K60)</f>
        <v>434749.34</v>
      </c>
      <c r="L60" s="5">
        <f>SUM('Half-Cent to County before'!L60+'Half-Cent to City Govs'!L60)</f>
        <v>556004.04</v>
      </c>
      <c r="M60" s="5">
        <f>SUM('Half-Cent to County before'!M60+'Half-Cent to City Govs'!M60)</f>
        <v>495121.45</v>
      </c>
      <c r="N60" s="5">
        <f t="shared" si="0"/>
        <v>5484879.28</v>
      </c>
    </row>
    <row r="61" spans="1:14" ht="12.75">
      <c r="A61" t="s">
        <v>59</v>
      </c>
      <c r="B61" s="5">
        <f>SUM('Half-Cent to County before'!B61+'Half-Cent to City Govs'!B61)</f>
        <v>1997061.4300000002</v>
      </c>
      <c r="C61" s="5">
        <f>SUM('Half-Cent to County before'!C61+'Half-Cent to City Govs'!C61)</f>
        <v>2097676.04</v>
      </c>
      <c r="D61" s="5">
        <f>SUM('Half-Cent to County before'!D61+'Half-Cent to City Govs'!D61)</f>
        <v>2584500.57</v>
      </c>
      <c r="E61" s="5">
        <f>SUM('Half-Cent to County before'!E61+'Half-Cent to City Govs'!E61)</f>
        <v>1850393.1</v>
      </c>
      <c r="F61" s="5">
        <f>SUM('Half-Cent to County before'!F61+'Half-Cent to City Govs'!F61)</f>
        <v>1715721.7799999998</v>
      </c>
      <c r="G61" s="5">
        <f>SUM('Half-Cent to County before'!G61+'Half-Cent to City Govs'!G61)</f>
        <v>1631789.29</v>
      </c>
      <c r="H61" s="5">
        <f>SUM('Half-Cent to County before'!H61+'Half-Cent to City Govs'!H61)</f>
        <v>1520859.77</v>
      </c>
      <c r="I61" s="5">
        <f>SUM('Half-Cent to County before'!I61+'Half-Cent to City Govs'!I61)</f>
        <v>1738794.51</v>
      </c>
      <c r="J61" s="5">
        <f>SUM('Half-Cent to County before'!J61+'Half-Cent to City Govs'!J61)</f>
        <v>1386096.3599999999</v>
      </c>
      <c r="K61" s="5">
        <f>SUM('Half-Cent to County before'!K61+'Half-Cent to City Govs'!K61)</f>
        <v>1592046.7400000002</v>
      </c>
      <c r="L61" s="5">
        <f>SUM('Half-Cent to County before'!L61+'Half-Cent to City Govs'!L61)</f>
        <v>1896600.88</v>
      </c>
      <c r="M61" s="5">
        <f>SUM('Half-Cent to County before'!M61+'Half-Cent to City Govs'!M61)</f>
        <v>1912337.2400000002</v>
      </c>
      <c r="N61" s="5">
        <f t="shared" si="0"/>
        <v>21923877.71</v>
      </c>
    </row>
    <row r="62" spans="1:14" ht="12.75">
      <c r="A62" t="s">
        <v>25</v>
      </c>
      <c r="B62" s="5">
        <f>SUM('Half-Cent to County before'!B62+'Half-Cent to City Govs'!B62)</f>
        <v>195923.01</v>
      </c>
      <c r="C62" s="5">
        <f>SUM('Half-Cent to County before'!C62+'Half-Cent to City Govs'!C62)</f>
        <v>179428.74</v>
      </c>
      <c r="D62" s="5">
        <f>SUM('Half-Cent to County before'!D62+'Half-Cent to City Govs'!D62)</f>
        <v>211602.39</v>
      </c>
      <c r="E62" s="5">
        <f>SUM('Half-Cent to County before'!E62+'Half-Cent to City Govs'!E62)</f>
        <v>180407.69</v>
      </c>
      <c r="F62" s="5">
        <f>SUM('Half-Cent to County before'!F62+'Half-Cent to City Govs'!F62)</f>
        <v>184070.47</v>
      </c>
      <c r="G62" s="5">
        <f>SUM('Half-Cent to County before'!G62+'Half-Cent to City Govs'!G62)</f>
        <v>195929.84</v>
      </c>
      <c r="H62" s="5">
        <f>SUM('Half-Cent to County before'!H62+'Half-Cent to City Govs'!H62)</f>
        <v>205509.01</v>
      </c>
      <c r="I62" s="5">
        <f>SUM('Half-Cent to County before'!I62+'Half-Cent to City Govs'!I62)</f>
        <v>236723.44999999998</v>
      </c>
      <c r="J62" s="5">
        <f>SUM('Half-Cent to County before'!J62+'Half-Cent to City Govs'!J62)</f>
        <v>209768.85</v>
      </c>
      <c r="K62" s="5">
        <f>SUM('Half-Cent to County before'!K62+'Half-Cent to City Govs'!K62)</f>
        <v>239735.59</v>
      </c>
      <c r="L62" s="5">
        <f>SUM('Half-Cent to County before'!L62+'Half-Cent to City Govs'!L62)</f>
        <v>247911.28</v>
      </c>
      <c r="M62" s="5">
        <f>SUM('Half-Cent to County before'!M62+'Half-Cent to City Govs'!M62)</f>
        <v>215918.83000000002</v>
      </c>
      <c r="N62" s="5">
        <f t="shared" si="0"/>
        <v>2502929.1500000004</v>
      </c>
    </row>
    <row r="63" spans="1:14" ht="12.75">
      <c r="A63" t="s">
        <v>60</v>
      </c>
      <c r="B63" s="5">
        <f>SUM('Half-Cent to County before'!B63+'Half-Cent to City Govs'!B63)</f>
        <v>17969364.98</v>
      </c>
      <c r="C63" s="5">
        <f>SUM('Half-Cent to County before'!C63+'Half-Cent to City Govs'!C63)</f>
        <v>17288453.869999997</v>
      </c>
      <c r="D63" s="5">
        <f>SUM('Half-Cent to County before'!D63+'Half-Cent to City Govs'!D63)</f>
        <v>21219041.83</v>
      </c>
      <c r="E63" s="5">
        <f>SUM('Half-Cent to County before'!E63+'Half-Cent to City Govs'!E63)</f>
        <v>17632933.84</v>
      </c>
      <c r="F63" s="5">
        <f>SUM('Half-Cent to County before'!F63+'Half-Cent to City Govs'!F63)</f>
        <v>18415705.26</v>
      </c>
      <c r="G63" s="5">
        <f>SUM('Half-Cent to County before'!G63+'Half-Cent to City Govs'!G63)</f>
        <v>18645671.060000002</v>
      </c>
      <c r="H63" s="5">
        <f>SUM('Half-Cent to County before'!H63+'Half-Cent to City Govs'!H63)</f>
        <v>19020937.14</v>
      </c>
      <c r="I63" s="5">
        <f>SUM('Half-Cent to County before'!I63+'Half-Cent to City Govs'!I63)</f>
        <v>21888865.01</v>
      </c>
      <c r="J63" s="5">
        <f>SUM('Half-Cent to County before'!J63+'Half-Cent to City Govs'!J63)</f>
        <v>18458619.58</v>
      </c>
      <c r="K63" s="5">
        <f>SUM('Half-Cent to County before'!K63+'Half-Cent to City Govs'!K63)</f>
        <v>18659084.95</v>
      </c>
      <c r="L63" s="5">
        <f>SUM('Half-Cent to County before'!L63+'Half-Cent to City Govs'!L63)</f>
        <v>22849243.630000003</v>
      </c>
      <c r="M63" s="5">
        <f>SUM('Half-Cent to County before'!M63+'Half-Cent to City Govs'!M63)</f>
        <v>19254674.71</v>
      </c>
      <c r="N63" s="5">
        <f t="shared" si="0"/>
        <v>231302595.85999998</v>
      </c>
    </row>
    <row r="64" spans="1:14" ht="12.75">
      <c r="A64" t="s">
        <v>61</v>
      </c>
      <c r="B64" s="5">
        <f>SUM('Half-Cent to County before'!B64+'Half-Cent to City Govs'!B64)</f>
        <v>2052490.81</v>
      </c>
      <c r="C64" s="5">
        <f>SUM('Half-Cent to County before'!C64+'Half-Cent to City Govs'!C64)</f>
        <v>1972103.73</v>
      </c>
      <c r="D64" s="5">
        <f>SUM('Half-Cent to County before'!D64+'Half-Cent to City Govs'!D64)</f>
        <v>2390565.02</v>
      </c>
      <c r="E64" s="5">
        <f>SUM('Half-Cent to County before'!E64+'Half-Cent to City Govs'!E64)</f>
        <v>1964845.33</v>
      </c>
      <c r="F64" s="5">
        <f>SUM('Half-Cent to County before'!F64+'Half-Cent to City Govs'!F64)</f>
        <v>1915410.41</v>
      </c>
      <c r="G64" s="5">
        <f>SUM('Half-Cent to County before'!G64+'Half-Cent to City Govs'!G64)</f>
        <v>2067391.75</v>
      </c>
      <c r="H64" s="5">
        <f>SUM('Half-Cent to County before'!H64+'Half-Cent to City Govs'!H64)</f>
        <v>2086741.67</v>
      </c>
      <c r="I64" s="5">
        <f>SUM('Half-Cent to County before'!I64+'Half-Cent to City Govs'!I64)</f>
        <v>2507026.1799999997</v>
      </c>
      <c r="J64" s="5">
        <f>SUM('Half-Cent to County before'!J64+'Half-Cent to City Govs'!J64)</f>
        <v>2173859.2199999997</v>
      </c>
      <c r="K64" s="5">
        <f>SUM('Half-Cent to County before'!K64+'Half-Cent to City Govs'!K64)</f>
        <v>2275869.56</v>
      </c>
      <c r="L64" s="5">
        <f>SUM('Half-Cent to County before'!L64+'Half-Cent to City Govs'!L64)</f>
        <v>2703897.48</v>
      </c>
      <c r="M64" s="5">
        <f>SUM('Half-Cent to County before'!M64+'Half-Cent to City Govs'!M64)</f>
        <v>2321611.87</v>
      </c>
      <c r="N64" s="5">
        <f t="shared" si="0"/>
        <v>26431813.029999997</v>
      </c>
    </row>
    <row r="65" spans="1:14" ht="12.75">
      <c r="A65" t="s">
        <v>62</v>
      </c>
      <c r="B65" s="5">
        <f>SUM('Half-Cent to County before'!B65+'Half-Cent to City Govs'!B65)</f>
        <v>11578184.9</v>
      </c>
      <c r="C65" s="5">
        <f>SUM('Half-Cent to County before'!C65+'Half-Cent to City Govs'!C65)</f>
        <v>10128291.11</v>
      </c>
      <c r="D65" s="5">
        <f>SUM('Half-Cent to County before'!D65+'Half-Cent to City Govs'!D65)</f>
        <v>12139164.29</v>
      </c>
      <c r="E65" s="5">
        <f>SUM('Half-Cent to County before'!E65+'Half-Cent to City Govs'!E65)</f>
        <v>10213184.780000001</v>
      </c>
      <c r="F65" s="5">
        <f>SUM('Half-Cent to County before'!F65+'Half-Cent to City Govs'!F65)</f>
        <v>11480043.77</v>
      </c>
      <c r="G65" s="5">
        <f>SUM('Half-Cent to County before'!G65+'Half-Cent to City Govs'!G65)</f>
        <v>11756883.91</v>
      </c>
      <c r="H65" s="5">
        <f>SUM('Half-Cent to County before'!H65+'Half-Cent to City Govs'!H65)</f>
        <v>12443420.81</v>
      </c>
      <c r="I65" s="5">
        <f>SUM('Half-Cent to County before'!I65+'Half-Cent to City Govs'!I65)</f>
        <v>14783681.600000001</v>
      </c>
      <c r="J65" s="5">
        <f>SUM('Half-Cent to County before'!J65+'Half-Cent to City Govs'!J65)</f>
        <v>12305939.12</v>
      </c>
      <c r="K65" s="5">
        <f>SUM('Half-Cent to County before'!K65+'Half-Cent to City Govs'!K65)</f>
        <v>12852228.27</v>
      </c>
      <c r="L65" s="5">
        <f>SUM('Half-Cent to County before'!L65+'Half-Cent to City Govs'!L65)</f>
        <v>14030058.34</v>
      </c>
      <c r="M65" s="5">
        <f>SUM('Half-Cent to County before'!M65+'Half-Cent to City Govs'!M65)</f>
        <v>12325188.8</v>
      </c>
      <c r="N65" s="5">
        <f t="shared" si="0"/>
        <v>146036269.7</v>
      </c>
    </row>
    <row r="66" spans="1:14" ht="12.75">
      <c r="A66" t="s">
        <v>26</v>
      </c>
      <c r="B66" s="5">
        <f>SUM('Half-Cent to County before'!B66+'Half-Cent to City Govs'!B66)</f>
        <v>2482772.21</v>
      </c>
      <c r="C66" s="5">
        <f>SUM('Half-Cent to County before'!C66+'Half-Cent to City Govs'!C66)</f>
        <v>2217613.06</v>
      </c>
      <c r="D66" s="5">
        <f>SUM('Half-Cent to County before'!D66+'Half-Cent to City Govs'!D66)</f>
        <v>2622760.18</v>
      </c>
      <c r="E66" s="5">
        <f>SUM('Half-Cent to County before'!E66+'Half-Cent to City Govs'!E66)</f>
        <v>2362799.15</v>
      </c>
      <c r="F66" s="5">
        <f>SUM('Half-Cent to County before'!F66+'Half-Cent to City Govs'!F66)</f>
        <v>2474611.4099999997</v>
      </c>
      <c r="G66" s="5">
        <f>SUM('Half-Cent to County before'!G66+'Half-Cent to City Govs'!G66)</f>
        <v>2479815.36</v>
      </c>
      <c r="H66" s="5">
        <f>SUM('Half-Cent to County before'!H66+'Half-Cent to City Govs'!H66)</f>
        <v>2680695.52</v>
      </c>
      <c r="I66" s="5">
        <f>SUM('Half-Cent to County before'!I66+'Half-Cent to City Govs'!I66)</f>
        <v>3117178.79</v>
      </c>
      <c r="J66" s="5">
        <f>SUM('Half-Cent to County before'!J66+'Half-Cent to City Govs'!J66)</f>
        <v>2522747.17</v>
      </c>
      <c r="K66" s="5">
        <f>SUM('Half-Cent to County before'!K66+'Half-Cent to City Govs'!K66)</f>
        <v>2656308.75</v>
      </c>
      <c r="L66" s="5">
        <f>SUM('Half-Cent to County before'!L66+'Half-Cent to City Govs'!L66)</f>
        <v>2925059.04</v>
      </c>
      <c r="M66" s="5">
        <f>SUM('Half-Cent to County before'!M66+'Half-Cent to City Govs'!M66)</f>
        <v>2671634.16</v>
      </c>
      <c r="N66" s="5">
        <f t="shared" si="0"/>
        <v>31213994.8</v>
      </c>
    </row>
    <row r="67" spans="1:14" ht="12.75">
      <c r="A67" t="s">
        <v>63</v>
      </c>
      <c r="B67" s="5">
        <f>SUM('Half-Cent to County before'!B67+'Half-Cent to City Govs'!B67)</f>
        <v>7017054.9399999995</v>
      </c>
      <c r="C67" s="5">
        <f>SUM('Half-Cent to County before'!C67+'Half-Cent to City Govs'!C67)</f>
        <v>6431708.26</v>
      </c>
      <c r="D67" s="5">
        <f>SUM('Half-Cent to County before'!D67+'Half-Cent to City Govs'!D67)</f>
        <v>7454234.550000001</v>
      </c>
      <c r="E67" s="5">
        <f>SUM('Half-Cent to County before'!E67+'Half-Cent to City Govs'!E67)</f>
        <v>6438124.5600000005</v>
      </c>
      <c r="F67" s="5">
        <f>SUM('Half-Cent to County before'!F67+'Half-Cent to City Govs'!F67)</f>
        <v>6677298.390000001</v>
      </c>
      <c r="G67" s="5">
        <f>SUM('Half-Cent to County before'!G67+'Half-Cent to City Govs'!G67)</f>
        <v>6869065.51</v>
      </c>
      <c r="H67" s="5">
        <f>SUM('Half-Cent to County before'!H67+'Half-Cent to City Govs'!H67)</f>
        <v>6876228.48</v>
      </c>
      <c r="I67" s="5">
        <f>SUM('Half-Cent to County before'!I67+'Half-Cent to City Govs'!I67)</f>
        <v>7942087.880000001</v>
      </c>
      <c r="J67" s="5">
        <f>SUM('Half-Cent to County before'!J67+'Half-Cent to City Govs'!J67)</f>
        <v>6712067.09</v>
      </c>
      <c r="K67" s="5">
        <f>SUM('Half-Cent to County before'!K67+'Half-Cent to City Govs'!K67)</f>
        <v>7218041.38</v>
      </c>
      <c r="L67" s="5">
        <f>SUM('Half-Cent to County before'!L67+'Half-Cent to City Govs'!L67)</f>
        <v>8149940.970000001</v>
      </c>
      <c r="M67" s="5">
        <f>SUM('Half-Cent to County before'!M67+'Half-Cent to City Govs'!M67)</f>
        <v>7476054.92</v>
      </c>
      <c r="N67" s="5">
        <f t="shared" si="0"/>
        <v>85261906.92999999</v>
      </c>
    </row>
    <row r="68" spans="1:14" ht="12.75">
      <c r="A68" t="s">
        <v>64</v>
      </c>
      <c r="B68" s="5">
        <f>SUM('Half-Cent to County before'!B68+'Half-Cent to City Govs'!B68)</f>
        <v>3614825.02</v>
      </c>
      <c r="C68" s="5">
        <f>SUM('Half-Cent to County before'!C68+'Half-Cent to City Govs'!C68)</f>
        <v>3457478.12</v>
      </c>
      <c r="D68" s="5">
        <f>SUM('Half-Cent to County before'!D68+'Half-Cent to City Govs'!D68)</f>
        <v>3951200.8200000003</v>
      </c>
      <c r="E68" s="5">
        <f>SUM('Half-Cent to County before'!E68+'Half-Cent to City Govs'!E68)</f>
        <v>3472729.79</v>
      </c>
      <c r="F68" s="5">
        <f>SUM('Half-Cent to County before'!F68+'Half-Cent to City Govs'!F68)</f>
        <v>3652097.88</v>
      </c>
      <c r="G68" s="5">
        <f>SUM('Half-Cent to County before'!G68+'Half-Cent to City Govs'!G68)</f>
        <v>3811662.9000000004</v>
      </c>
      <c r="H68" s="5">
        <f>SUM('Half-Cent to County before'!H68+'Half-Cent to City Govs'!H68)</f>
        <v>3639941.6799999997</v>
      </c>
      <c r="I68" s="5">
        <f>SUM('Half-Cent to County before'!I68+'Half-Cent to City Govs'!I68)</f>
        <v>4344608.4399999995</v>
      </c>
      <c r="J68" s="5">
        <f>SUM('Half-Cent to County before'!J68+'Half-Cent to City Govs'!J68)</f>
        <v>3685796.86</v>
      </c>
      <c r="K68" s="5">
        <f>SUM('Half-Cent to County before'!K68+'Half-Cent to City Govs'!K68)</f>
        <v>3994791.21</v>
      </c>
      <c r="L68" s="5">
        <f>SUM('Half-Cent to County before'!L68+'Half-Cent to City Govs'!L68)</f>
        <v>4458819.67</v>
      </c>
      <c r="M68" s="5">
        <f>SUM('Half-Cent to County before'!M68+'Half-Cent to City Govs'!M68)</f>
        <v>3959215.6</v>
      </c>
      <c r="N68" s="5">
        <f t="shared" si="0"/>
        <v>46043167.99</v>
      </c>
    </row>
    <row r="69" spans="1:14" ht="12.75">
      <c r="A69" t="s">
        <v>65</v>
      </c>
      <c r="B69" s="5">
        <f>SUM('Half-Cent to County before'!B69+'Half-Cent to City Govs'!B69)</f>
        <v>275913.73</v>
      </c>
      <c r="C69" s="5">
        <f>SUM('Half-Cent to County before'!C69+'Half-Cent to City Govs'!C69)</f>
        <v>259065.78</v>
      </c>
      <c r="D69" s="5">
        <f>SUM('Half-Cent to County before'!D69+'Half-Cent to City Govs'!D69)</f>
        <v>282406.19</v>
      </c>
      <c r="E69" s="5">
        <f>SUM('Half-Cent to County before'!E69+'Half-Cent to City Govs'!E69)</f>
        <v>264700.25</v>
      </c>
      <c r="F69" s="5">
        <f>SUM('Half-Cent to County before'!F69+'Half-Cent to City Govs'!F69)</f>
        <v>264402.56</v>
      </c>
      <c r="G69" s="5">
        <f>SUM('Half-Cent to County before'!G69+'Half-Cent to City Govs'!G69)</f>
        <v>258893.46999999997</v>
      </c>
      <c r="H69" s="5">
        <f>SUM('Half-Cent to County before'!H69+'Half-Cent to City Govs'!H69)</f>
        <v>256290.91</v>
      </c>
      <c r="I69" s="5">
        <f>SUM('Half-Cent to County before'!I69+'Half-Cent to City Govs'!I69)</f>
        <v>293304.19</v>
      </c>
      <c r="J69" s="5">
        <f>SUM('Half-Cent to County before'!J69+'Half-Cent to City Govs'!J69)</f>
        <v>249949.73</v>
      </c>
      <c r="K69" s="5">
        <f>SUM('Half-Cent to County before'!K69+'Half-Cent to City Govs'!K69)</f>
        <v>280571.67</v>
      </c>
      <c r="L69" s="5">
        <f>SUM('Half-Cent to County before'!L69+'Half-Cent to City Govs'!L69)</f>
        <v>312730.60000000003</v>
      </c>
      <c r="M69" s="5">
        <f>SUM('Half-Cent to County before'!M69+'Half-Cent to City Govs'!M69)</f>
        <v>286051.26</v>
      </c>
      <c r="N69" s="5">
        <f t="shared" si="0"/>
        <v>3284280.34</v>
      </c>
    </row>
    <row r="70" spans="1:14" ht="12.75">
      <c r="A70" t="s">
        <v>66</v>
      </c>
      <c r="B70" s="5">
        <f>SUM('Half-Cent to County before'!B70+'Half-Cent to City Govs'!B70)</f>
        <v>1758939.85</v>
      </c>
      <c r="C70" s="5">
        <f>SUM('Half-Cent to County before'!C70+'Half-Cent to City Govs'!C70)</f>
        <v>1475780.1099999999</v>
      </c>
      <c r="D70" s="5">
        <f>SUM('Half-Cent to County before'!D70+'Half-Cent to City Govs'!D70)</f>
        <v>1626511.5</v>
      </c>
      <c r="E70" s="5">
        <f>SUM('Half-Cent to County before'!E70+'Half-Cent to City Govs'!E70)</f>
        <v>1427101.74</v>
      </c>
      <c r="F70" s="5">
        <f>SUM('Half-Cent to County before'!F70+'Half-Cent to City Govs'!F70)</f>
        <v>1381181.23</v>
      </c>
      <c r="G70" s="5">
        <f>SUM('Half-Cent to County before'!G70+'Half-Cent to City Govs'!G70)</f>
        <v>1441779.19</v>
      </c>
      <c r="H70" s="5">
        <f>SUM('Half-Cent to County before'!H70+'Half-Cent to City Govs'!H70)</f>
        <v>1393136.71</v>
      </c>
      <c r="I70" s="5">
        <f>SUM('Half-Cent to County before'!I70+'Half-Cent to City Govs'!I70)</f>
        <v>1676681.53</v>
      </c>
      <c r="J70" s="5">
        <f>SUM('Half-Cent to County before'!J70+'Half-Cent to City Govs'!J70)</f>
        <v>1330274.4100000001</v>
      </c>
      <c r="K70" s="5">
        <f>SUM('Half-Cent to County before'!K70+'Half-Cent to City Govs'!K70)</f>
        <v>1464371.8599999999</v>
      </c>
      <c r="L70" s="5">
        <f>SUM('Half-Cent to County before'!L70+'Half-Cent to City Govs'!L70)</f>
        <v>1749392.83</v>
      </c>
      <c r="M70" s="5">
        <f>SUM('Half-Cent to County before'!M70+'Half-Cent to City Govs'!M70)</f>
        <v>1607008.5</v>
      </c>
      <c r="N70" s="5">
        <f t="shared" si="0"/>
        <v>18332159.459999997</v>
      </c>
    </row>
    <row r="71" spans="1:14" ht="12.75">
      <c r="A71" t="s">
        <v>67</v>
      </c>
      <c r="B71" s="5">
        <f>SUM('Half-Cent to County before'!B71+'Half-Cent to City Govs'!B71)</f>
        <v>1360375.78</v>
      </c>
      <c r="C71" s="5">
        <f>SUM('Half-Cent to County before'!C71+'Half-Cent to City Govs'!C71)</f>
        <v>1247268.85</v>
      </c>
      <c r="D71" s="5">
        <f>SUM('Half-Cent to County before'!D71+'Half-Cent to City Govs'!D71)</f>
        <v>1430646.09</v>
      </c>
      <c r="E71" s="5">
        <f>SUM('Half-Cent to County before'!E71+'Half-Cent to City Govs'!E71)</f>
        <v>1267622.03</v>
      </c>
      <c r="F71" s="5">
        <f>SUM('Half-Cent to County before'!F71+'Half-Cent to City Govs'!F71)</f>
        <v>1299089.8599999999</v>
      </c>
      <c r="G71" s="5">
        <f>SUM('Half-Cent to County before'!G71+'Half-Cent to City Govs'!G71)</f>
        <v>1352403.6600000001</v>
      </c>
      <c r="H71" s="5">
        <f>SUM('Half-Cent to County before'!H71+'Half-Cent to City Govs'!H71)</f>
        <v>1323058.1600000001</v>
      </c>
      <c r="I71" s="5">
        <f>SUM('Half-Cent to County before'!I71+'Half-Cent to City Govs'!I71)</f>
        <v>1579193.52</v>
      </c>
      <c r="J71" s="5">
        <f>SUM('Half-Cent to County before'!J71+'Half-Cent to City Govs'!J71)</f>
        <v>1362095.33</v>
      </c>
      <c r="K71" s="5">
        <f>SUM('Half-Cent to County before'!K71+'Half-Cent to City Govs'!K71)</f>
        <v>1444442.53</v>
      </c>
      <c r="L71" s="5">
        <f>SUM('Half-Cent to County before'!L71+'Half-Cent to City Govs'!L71)</f>
        <v>1592931.8900000001</v>
      </c>
      <c r="M71" s="5">
        <f>SUM('Half-Cent to County before'!M71+'Half-Cent to City Govs'!M71)</f>
        <v>1457184.9900000002</v>
      </c>
      <c r="N71" s="5">
        <f t="shared" si="0"/>
        <v>16716312.69</v>
      </c>
    </row>
    <row r="72" spans="1:14" ht="12.75">
      <c r="A72" t="s">
        <v>68</v>
      </c>
      <c r="B72" s="5">
        <f>SUM('Half-Cent to County before'!B72+'Half-Cent to City Govs'!B72)</f>
        <v>682866.66</v>
      </c>
      <c r="C72" s="5">
        <f>SUM('Half-Cent to County before'!C72+'Half-Cent to City Govs'!C72)</f>
        <v>651688.6000000001</v>
      </c>
      <c r="D72" s="5">
        <f>SUM('Half-Cent to County before'!D72+'Half-Cent to City Govs'!D72)</f>
        <v>798657.28</v>
      </c>
      <c r="E72" s="5">
        <f>SUM('Half-Cent to County before'!E72+'Half-Cent to City Govs'!E72)</f>
        <v>639608.14</v>
      </c>
      <c r="F72" s="5">
        <f>SUM('Half-Cent to County before'!F72+'Half-Cent to City Govs'!F72)</f>
        <v>642461.85</v>
      </c>
      <c r="G72" s="5">
        <f>SUM('Half-Cent to County before'!G72+'Half-Cent to City Govs'!G72)</f>
        <v>596053.97</v>
      </c>
      <c r="H72" s="5">
        <f>SUM('Half-Cent to County before'!H72+'Half-Cent to City Govs'!H72)</f>
        <v>613804.32</v>
      </c>
      <c r="I72" s="5">
        <f>SUM('Half-Cent to County before'!I72+'Half-Cent to City Govs'!I72)</f>
        <v>684856.66</v>
      </c>
      <c r="J72" s="5">
        <f>SUM('Half-Cent to County before'!J72+'Half-Cent to City Govs'!J72)</f>
        <v>576681.22</v>
      </c>
      <c r="K72" s="5">
        <f>SUM('Half-Cent to County before'!K72+'Half-Cent to City Govs'!K72)</f>
        <v>618888.24</v>
      </c>
      <c r="L72" s="5">
        <f>SUM('Half-Cent to County before'!L72+'Half-Cent to City Govs'!L72)</f>
        <v>722534.54</v>
      </c>
      <c r="M72" s="5">
        <f>SUM('Half-Cent to County before'!M72+'Half-Cent to City Govs'!M72)</f>
        <v>673031.2</v>
      </c>
      <c r="N72" s="5">
        <f t="shared" si="0"/>
        <v>7901132.680000001</v>
      </c>
    </row>
    <row r="73" spans="1:14" ht="12.75">
      <c r="A73" t="s">
        <v>69</v>
      </c>
      <c r="B73" s="5">
        <f>SUM('Half-Cent to County before'!B73+'Half-Cent to City Govs'!B73)</f>
        <v>3287914.63</v>
      </c>
      <c r="C73" s="5">
        <f>SUM('Half-Cent to County before'!C73+'Half-Cent to City Govs'!C73)</f>
        <v>3003551.71</v>
      </c>
      <c r="D73" s="5">
        <f>SUM('Half-Cent to County before'!D73+'Half-Cent to City Govs'!D73)</f>
        <v>3314805.99</v>
      </c>
      <c r="E73" s="5">
        <f>SUM('Half-Cent to County before'!E73+'Half-Cent to City Govs'!E73)</f>
        <v>2947923.66</v>
      </c>
      <c r="F73" s="5">
        <f>SUM('Half-Cent to County before'!F73+'Half-Cent to City Govs'!F73)</f>
        <v>3114169.5300000003</v>
      </c>
      <c r="G73" s="5">
        <f>SUM('Half-Cent to County before'!G73+'Half-Cent to City Govs'!G73)</f>
        <v>3308786</v>
      </c>
      <c r="H73" s="5">
        <f>SUM('Half-Cent to County before'!H73+'Half-Cent to City Govs'!H73)</f>
        <v>3501238.02</v>
      </c>
      <c r="I73" s="5">
        <f>SUM('Half-Cent to County before'!I73+'Half-Cent to City Govs'!I73)</f>
        <v>4105543.1500000004</v>
      </c>
      <c r="J73" s="5">
        <f>SUM('Half-Cent to County before'!J73+'Half-Cent to City Govs'!J73)</f>
        <v>3684625.88</v>
      </c>
      <c r="K73" s="5">
        <f>SUM('Half-Cent to County before'!K73+'Half-Cent to City Govs'!K73)</f>
        <v>3764975.5300000003</v>
      </c>
      <c r="L73" s="5">
        <f>SUM('Half-Cent to County before'!L73+'Half-Cent to City Govs'!L73)</f>
        <v>4281908.42</v>
      </c>
      <c r="M73" s="5">
        <f>SUM('Half-Cent to County before'!M73+'Half-Cent to City Govs'!M73)</f>
        <v>3727515.89</v>
      </c>
      <c r="N73" s="5">
        <f t="shared" si="0"/>
        <v>42042958.41</v>
      </c>
    </row>
    <row r="74" spans="1:14" ht="12.75">
      <c r="A74" t="s">
        <v>70</v>
      </c>
      <c r="B74" s="5">
        <f>SUM('Half-Cent to County before'!B74+'Half-Cent to City Govs'!B74)</f>
        <v>3202309.54</v>
      </c>
      <c r="C74" s="5">
        <f>SUM('Half-Cent to County before'!C74+'Half-Cent to City Govs'!C74)</f>
        <v>2895370.49</v>
      </c>
      <c r="D74" s="5">
        <f>SUM('Half-Cent to County before'!D74+'Half-Cent to City Govs'!D74)</f>
        <v>3537090.22</v>
      </c>
      <c r="E74" s="5">
        <f>SUM('Half-Cent to County before'!E74+'Half-Cent to City Govs'!E74)</f>
        <v>3030407.84</v>
      </c>
      <c r="F74" s="5">
        <f>SUM('Half-Cent to County before'!F74+'Half-Cent to City Govs'!F74)</f>
        <v>3125164.44</v>
      </c>
      <c r="G74" s="5">
        <f>SUM('Half-Cent to County before'!G74+'Half-Cent to City Govs'!G74)</f>
        <v>3145335.4699999997</v>
      </c>
      <c r="H74" s="5">
        <f>SUM('Half-Cent to County before'!H74+'Half-Cent to City Govs'!H74)</f>
        <v>3215554.48</v>
      </c>
      <c r="I74" s="5">
        <f>SUM('Half-Cent to County before'!I74+'Half-Cent to City Govs'!I74)</f>
        <v>3792047.3</v>
      </c>
      <c r="J74" s="5">
        <f>SUM('Half-Cent to County before'!J74+'Half-Cent to City Govs'!J74)</f>
        <v>3014725.49</v>
      </c>
      <c r="K74" s="5">
        <f>SUM('Half-Cent to County before'!K74+'Half-Cent to City Govs'!K74)</f>
        <v>3179968.73</v>
      </c>
      <c r="L74" s="5">
        <f>SUM('Half-Cent to County before'!L74+'Half-Cent to City Govs'!L74)</f>
        <v>3537975.31</v>
      </c>
      <c r="M74" s="5">
        <f>SUM('Half-Cent to County before'!M74+'Half-Cent to City Govs'!M74)</f>
        <v>3245320.09</v>
      </c>
      <c r="N74" s="5">
        <f t="shared" si="0"/>
        <v>38921269.400000006</v>
      </c>
    </row>
    <row r="75" spans="1:14" ht="12.75">
      <c r="A75" t="s">
        <v>27</v>
      </c>
      <c r="B75" s="5">
        <f>SUM('Half-Cent to County before'!B75+'Half-Cent to City Govs'!B75)</f>
        <v>569136.56</v>
      </c>
      <c r="C75" s="5">
        <f>SUM('Half-Cent to County before'!C75+'Half-Cent to City Govs'!C75)</f>
        <v>523826.95999999996</v>
      </c>
      <c r="D75" s="5">
        <f>SUM('Half-Cent to County before'!D75+'Half-Cent to City Govs'!D75)</f>
        <v>502499.44999999995</v>
      </c>
      <c r="E75" s="5">
        <f>SUM('Half-Cent to County before'!E75+'Half-Cent to City Govs'!E75)</f>
        <v>475160.85000000003</v>
      </c>
      <c r="F75" s="5">
        <f>SUM('Half-Cent to County before'!F75+'Half-Cent to City Govs'!F75)</f>
        <v>531450.6699999999</v>
      </c>
      <c r="G75" s="5">
        <f>SUM('Half-Cent to County before'!G75+'Half-Cent to City Govs'!G75)</f>
        <v>595197.7000000001</v>
      </c>
      <c r="H75" s="5">
        <f>SUM('Half-Cent to County before'!H75+'Half-Cent to City Govs'!H75)</f>
        <v>565262.49</v>
      </c>
      <c r="I75" s="5">
        <f>SUM('Half-Cent to County before'!I75+'Half-Cent to City Govs'!I75)</f>
        <v>651018.71</v>
      </c>
      <c r="J75" s="5">
        <f>SUM('Half-Cent to County before'!J75+'Half-Cent to City Govs'!J75)</f>
        <v>654818.87</v>
      </c>
      <c r="K75" s="5">
        <f>SUM('Half-Cent to County before'!K75+'Half-Cent to City Govs'!K75)</f>
        <v>616693.26</v>
      </c>
      <c r="L75" s="5">
        <f>SUM('Half-Cent to County before'!L75+'Half-Cent to City Govs'!L75)</f>
        <v>670250.05</v>
      </c>
      <c r="M75" s="5">
        <f>SUM('Half-Cent to County before'!M75+'Half-Cent to City Govs'!M75)</f>
        <v>577109.99</v>
      </c>
      <c r="N75" s="5">
        <f t="shared" si="0"/>
        <v>6932425.5600000005</v>
      </c>
    </row>
    <row r="76" spans="1:14" ht="12.75">
      <c r="A76" t="s">
        <v>71</v>
      </c>
      <c r="B76" s="5">
        <f>SUM('Half-Cent to County before'!B76+'Half-Cent to City Govs'!B76)</f>
        <v>162899.61</v>
      </c>
      <c r="C76" s="5">
        <f>SUM('Half-Cent to County before'!C76+'Half-Cent to City Govs'!C76)</f>
        <v>161498.68000000002</v>
      </c>
      <c r="D76" s="5">
        <f>SUM('Half-Cent to County before'!D76+'Half-Cent to City Govs'!D76)</f>
        <v>162514.11</v>
      </c>
      <c r="E76" s="5">
        <f>SUM('Half-Cent to County before'!E76+'Half-Cent to City Govs'!E76)</f>
        <v>151277.66999999998</v>
      </c>
      <c r="F76" s="5">
        <f>SUM('Half-Cent to County before'!F76+'Half-Cent to City Govs'!F76)</f>
        <v>155801.22</v>
      </c>
      <c r="G76" s="5">
        <f>SUM('Half-Cent to County before'!G76+'Half-Cent to City Govs'!G76)</f>
        <v>163165.61</v>
      </c>
      <c r="H76" s="5">
        <f>SUM('Half-Cent to County before'!H76+'Half-Cent to City Govs'!H76)</f>
        <v>164581.82</v>
      </c>
      <c r="I76" s="5">
        <f>SUM('Half-Cent to County before'!I76+'Half-Cent to City Govs'!I76)</f>
        <v>183558.49</v>
      </c>
      <c r="J76" s="5">
        <f>SUM('Half-Cent to County before'!J76+'Half-Cent to City Govs'!J76)</f>
        <v>150225.28</v>
      </c>
      <c r="K76" s="5">
        <f>SUM('Half-Cent to County before'!K76+'Half-Cent to City Govs'!K76)</f>
        <v>170432.5</v>
      </c>
      <c r="L76" s="5">
        <f>SUM('Half-Cent to County before'!L76+'Half-Cent to City Govs'!L76)</f>
        <v>186851.02</v>
      </c>
      <c r="M76" s="5">
        <f>SUM('Half-Cent to County before'!M76+'Half-Cent to City Govs'!M76)</f>
        <v>178287.54</v>
      </c>
      <c r="N76" s="5">
        <f t="shared" si="0"/>
        <v>1991093.55</v>
      </c>
    </row>
    <row r="77" spans="1:14" ht="12.75">
      <c r="A77" t="s">
        <v>28</v>
      </c>
      <c r="B77" s="5">
        <f>SUM('Half-Cent to County before'!B77+'Half-Cent to City Govs'!B77)</f>
        <v>104729.04000000001</v>
      </c>
      <c r="C77" s="5">
        <f>SUM('Half-Cent to County before'!C77+'Half-Cent to City Govs'!C77)</f>
        <v>112924.58</v>
      </c>
      <c r="D77" s="5">
        <f>SUM('Half-Cent to County before'!D77+'Half-Cent to City Govs'!D77)</f>
        <v>118678.01999999999</v>
      </c>
      <c r="E77" s="5">
        <f>SUM('Half-Cent to County before'!E77+'Half-Cent to City Govs'!E77)</f>
        <v>102974.70999999999</v>
      </c>
      <c r="F77" s="5">
        <f>SUM('Half-Cent to County before'!F77+'Half-Cent to City Govs'!F77)</f>
        <v>89957.28</v>
      </c>
      <c r="G77" s="5">
        <f>SUM('Half-Cent to County before'!G77+'Half-Cent to City Govs'!G77)</f>
        <v>93205.12</v>
      </c>
      <c r="H77" s="5">
        <f>SUM('Half-Cent to County before'!H77+'Half-Cent to City Govs'!H77)</f>
        <v>128664.99</v>
      </c>
      <c r="I77" s="5">
        <f>SUM('Half-Cent to County before'!I77+'Half-Cent to City Govs'!I77)</f>
        <v>105258.84</v>
      </c>
      <c r="J77" s="5">
        <f>SUM('Half-Cent to County before'!J77+'Half-Cent to City Govs'!J77)</f>
        <v>97594.84</v>
      </c>
      <c r="K77" s="5">
        <f>SUM('Half-Cent to County before'!K77+'Half-Cent to City Govs'!K77)</f>
        <v>106186.47</v>
      </c>
      <c r="L77" s="5">
        <f>SUM('Half-Cent to County before'!L77+'Half-Cent to City Govs'!L77)</f>
        <v>137990.15</v>
      </c>
      <c r="M77" s="5">
        <f>SUM('Half-Cent to County before'!M77+'Half-Cent to City Govs'!M77)</f>
        <v>104877.98999999999</v>
      </c>
      <c r="N77" s="5">
        <f t="shared" si="0"/>
        <v>1303042.0299999998</v>
      </c>
    </row>
    <row r="78" spans="1:14" ht="12.75">
      <c r="A78" t="s">
        <v>29</v>
      </c>
      <c r="B78" s="5">
        <f>SUM('Half-Cent to County before'!B78+'Half-Cent to City Govs'!B78)</f>
        <v>23359.82</v>
      </c>
      <c r="C78" s="5">
        <f>SUM('Half-Cent to County before'!C78+'Half-Cent to City Govs'!C78)</f>
        <v>25037.47</v>
      </c>
      <c r="D78" s="5">
        <f>SUM('Half-Cent to County before'!D78+'Half-Cent to City Govs'!D78)</f>
        <v>25692.96</v>
      </c>
      <c r="E78" s="5">
        <f>SUM('Half-Cent to County before'!E78+'Half-Cent to City Govs'!E78)</f>
        <v>23171.32</v>
      </c>
      <c r="F78" s="5">
        <f>SUM('Half-Cent to County before'!F78+'Half-Cent to City Govs'!F78)</f>
        <v>26855.739999999998</v>
      </c>
      <c r="G78" s="5">
        <f>SUM('Half-Cent to County before'!G78+'Half-Cent to City Govs'!G78)</f>
        <v>23520.96</v>
      </c>
      <c r="H78" s="5">
        <f>SUM('Half-Cent to County before'!H78+'Half-Cent to City Govs'!H78)</f>
        <v>33917</v>
      </c>
      <c r="I78" s="5">
        <f>SUM('Half-Cent to County before'!I78+'Half-Cent to City Govs'!I78)</f>
        <v>29102.71</v>
      </c>
      <c r="J78" s="5">
        <f>SUM('Half-Cent to County before'!J78+'Half-Cent to City Govs'!J78)</f>
        <v>22897.43</v>
      </c>
      <c r="K78" s="5">
        <f>SUM('Half-Cent to County before'!K78+'Half-Cent to City Govs'!K78)</f>
        <v>24985.93</v>
      </c>
      <c r="L78" s="5">
        <f>SUM('Half-Cent to County before'!L78+'Half-Cent to City Govs'!L78)</f>
        <v>25991.780000000002</v>
      </c>
      <c r="M78" s="5">
        <f>SUM('Half-Cent to County before'!M78+'Half-Cent to City Govs'!M78)</f>
        <v>26768</v>
      </c>
      <c r="N78" s="5">
        <f t="shared" si="0"/>
        <v>311301.12</v>
      </c>
    </row>
    <row r="79" spans="1:14" ht="12.75">
      <c r="A79" t="s">
        <v>72</v>
      </c>
      <c r="B79" s="5">
        <f>SUM('Half-Cent to County before'!B79+'Half-Cent to City Govs'!B79)</f>
        <v>3275500.93</v>
      </c>
      <c r="C79" s="5">
        <f>SUM('Half-Cent to County before'!C79+'Half-Cent to City Govs'!C79)</f>
        <v>3100703.73</v>
      </c>
      <c r="D79" s="5">
        <f>SUM('Half-Cent to County before'!D79+'Half-Cent to City Govs'!D79)</f>
        <v>3634526.6799999997</v>
      </c>
      <c r="E79" s="5">
        <f>SUM('Half-Cent to County before'!E79+'Half-Cent to City Govs'!E79)</f>
        <v>3108504.43</v>
      </c>
      <c r="F79" s="5">
        <f>SUM('Half-Cent to County before'!F79+'Half-Cent to City Govs'!F79)</f>
        <v>3061260.26</v>
      </c>
      <c r="G79" s="5">
        <f>SUM('Half-Cent to County before'!G79+'Half-Cent to City Govs'!G79)</f>
        <v>3172298.62</v>
      </c>
      <c r="H79" s="5">
        <f>SUM('Half-Cent to County before'!H79+'Half-Cent to City Govs'!H79)</f>
        <v>3143369.34</v>
      </c>
      <c r="I79" s="5">
        <f>SUM('Half-Cent to County before'!I79+'Half-Cent to City Govs'!I79)</f>
        <v>3701035.0400000005</v>
      </c>
      <c r="J79" s="5">
        <f>SUM('Half-Cent to County before'!J79+'Half-Cent to City Govs'!J79)</f>
        <v>3276975.4299999997</v>
      </c>
      <c r="K79" s="5">
        <f>SUM('Half-Cent to County before'!K79+'Half-Cent to City Govs'!K79)</f>
        <v>3590737.9800000004</v>
      </c>
      <c r="L79" s="5">
        <f>SUM('Half-Cent to County before'!L79+'Half-Cent to City Govs'!L79)</f>
        <v>3978154.7700000005</v>
      </c>
      <c r="M79" s="5">
        <f>SUM('Half-Cent to County before'!M79+'Half-Cent to City Govs'!M79)</f>
        <v>3460000.87</v>
      </c>
      <c r="N79" s="5">
        <f t="shared" si="0"/>
        <v>40503068.08</v>
      </c>
    </row>
    <row r="80" spans="1:14" ht="12.75">
      <c r="A80" t="s">
        <v>73</v>
      </c>
      <c r="B80" s="5">
        <f>SUM('Half-Cent to County before'!B80+'Half-Cent to City Govs'!B80)</f>
        <v>91434.06000000001</v>
      </c>
      <c r="C80" s="5">
        <f>SUM('Half-Cent to County before'!C80+'Half-Cent to City Govs'!C80)</f>
        <v>92334.94</v>
      </c>
      <c r="D80" s="5">
        <f>SUM('Half-Cent to County before'!D80+'Half-Cent to City Govs'!D80)</f>
        <v>89406.45</v>
      </c>
      <c r="E80" s="5">
        <f>SUM('Half-Cent to County before'!E80+'Half-Cent to City Govs'!E80)</f>
        <v>80228.59</v>
      </c>
      <c r="F80" s="5">
        <f>SUM('Half-Cent to County before'!F80+'Half-Cent to City Govs'!F80)</f>
        <v>78912.12</v>
      </c>
      <c r="G80" s="5">
        <f>SUM('Half-Cent to County before'!G80+'Half-Cent to City Govs'!G80)</f>
        <v>83875.52</v>
      </c>
      <c r="H80" s="5">
        <f>SUM('Half-Cent to County before'!H80+'Half-Cent to City Govs'!H80)</f>
        <v>77563.86</v>
      </c>
      <c r="I80" s="5">
        <f>SUM('Half-Cent to County before'!I80+'Half-Cent to City Govs'!I80)</f>
        <v>84799.87</v>
      </c>
      <c r="J80" s="5">
        <f>SUM('Half-Cent to County before'!J80+'Half-Cent to City Govs'!J80)</f>
        <v>77309.42</v>
      </c>
      <c r="K80" s="5">
        <f>SUM('Half-Cent to County before'!K80+'Half-Cent to City Govs'!K80)</f>
        <v>82256.73</v>
      </c>
      <c r="L80" s="5">
        <f>SUM('Half-Cent to County before'!L80+'Half-Cent to City Govs'!L80)</f>
        <v>93896.48999999999</v>
      </c>
      <c r="M80" s="5">
        <f>SUM('Half-Cent to County before'!M80+'Half-Cent to City Govs'!M80)</f>
        <v>92571.55</v>
      </c>
      <c r="N80" s="5">
        <f>SUM(B80:M80)</f>
        <v>1024589.6000000001</v>
      </c>
    </row>
    <row r="81" spans="1:14" ht="12.75">
      <c r="A81" t="s">
        <v>74</v>
      </c>
      <c r="B81" s="5">
        <f>SUM('Half-Cent to County before'!B81+'Half-Cent to City Govs'!B81)</f>
        <v>1079408.8399999999</v>
      </c>
      <c r="C81" s="5">
        <f>SUM('Half-Cent to County before'!C81+'Half-Cent to City Govs'!C81)</f>
        <v>1238564.32</v>
      </c>
      <c r="D81" s="5">
        <f>SUM('Half-Cent to County before'!D81+'Half-Cent to City Govs'!D81)</f>
        <v>1571606.17</v>
      </c>
      <c r="E81" s="5">
        <f>SUM('Half-Cent to County before'!E81+'Half-Cent to City Govs'!E81)</f>
        <v>925486.55</v>
      </c>
      <c r="F81" s="5">
        <f>SUM('Half-Cent to County before'!F81+'Half-Cent to City Govs'!F81)</f>
        <v>835278.8300000001</v>
      </c>
      <c r="G81" s="5">
        <f>SUM('Half-Cent to County before'!G81+'Half-Cent to City Govs'!G81)</f>
        <v>776518.0800000001</v>
      </c>
      <c r="H81" s="5">
        <f>SUM('Half-Cent to County before'!H81+'Half-Cent to City Govs'!H81)</f>
        <v>596244.27</v>
      </c>
      <c r="I81" s="5">
        <f>SUM('Half-Cent to County before'!I81+'Half-Cent to City Govs'!I81)</f>
        <v>623800.65</v>
      </c>
      <c r="J81" s="5">
        <f>SUM('Half-Cent to County before'!J81+'Half-Cent to City Govs'!J81)</f>
        <v>553720.79</v>
      </c>
      <c r="K81" s="5">
        <f>SUM('Half-Cent to County before'!K81+'Half-Cent to City Govs'!K81)</f>
        <v>653934.12</v>
      </c>
      <c r="L81" s="5">
        <f>SUM('Half-Cent to County before'!L81+'Half-Cent to City Govs'!L81)</f>
        <v>993046.55</v>
      </c>
      <c r="M81" s="5">
        <f>SUM('Half-Cent to County before'!M81+'Half-Cent to City Govs'!M81)</f>
        <v>952464.67</v>
      </c>
      <c r="N81" s="5">
        <f>SUM(B81:M81)</f>
        <v>10800073.840000002</v>
      </c>
    </row>
    <row r="82" spans="1:14" ht="12.75">
      <c r="A82" t="s">
        <v>30</v>
      </c>
      <c r="B82" s="5">
        <f>SUM('Half-Cent to County before'!B82+'Half-Cent to City Govs'!B82)</f>
        <v>77152.84</v>
      </c>
      <c r="C82" s="5">
        <f>SUM('Half-Cent to County before'!C82+'Half-Cent to City Govs'!C82)</f>
        <v>70658.85</v>
      </c>
      <c r="D82" s="5">
        <f>SUM('Half-Cent to County before'!D82+'Half-Cent to City Govs'!D82)</f>
        <v>83238.77</v>
      </c>
      <c r="E82" s="5">
        <f>SUM('Half-Cent to County before'!E82+'Half-Cent to City Govs'!E82)</f>
        <v>72158.59</v>
      </c>
      <c r="F82" s="5">
        <f>SUM('Half-Cent to County before'!F82+'Half-Cent to City Govs'!F82)</f>
        <v>76636.85</v>
      </c>
      <c r="G82" s="5">
        <f>SUM('Half-Cent to County before'!G82+'Half-Cent to City Govs'!G82)</f>
        <v>67454.54000000001</v>
      </c>
      <c r="H82" s="5">
        <f>SUM('Half-Cent to County before'!H82+'Half-Cent to City Govs'!H82)</f>
        <v>71800.65000000001</v>
      </c>
      <c r="I82" s="5">
        <f>SUM('Half-Cent to County before'!I82+'Half-Cent to City Govs'!I82)</f>
        <v>78772.15</v>
      </c>
      <c r="J82" s="5">
        <f>SUM('Half-Cent to County before'!J82+'Half-Cent to City Govs'!J82)</f>
        <v>63267.92</v>
      </c>
      <c r="K82" s="5">
        <f>SUM('Half-Cent to County before'!K82+'Half-Cent to City Govs'!K82)</f>
        <v>77368.21</v>
      </c>
      <c r="L82" s="5">
        <f>SUM('Half-Cent to County before'!L82+'Half-Cent to City Govs'!L82)</f>
        <v>83046.01999999999</v>
      </c>
      <c r="M82" s="5">
        <f>SUM('Half-Cent to County before'!M82+'Half-Cent to City Govs'!M82)</f>
        <v>71761.91</v>
      </c>
      <c r="N82" s="5">
        <f>SUM(B82:M82)</f>
        <v>893317.3000000002</v>
      </c>
    </row>
    <row r="83" ht="12.75">
      <c r="A83" t="s">
        <v>1</v>
      </c>
    </row>
    <row r="84" spans="1:14" ht="12.75">
      <c r="A84" t="s">
        <v>31</v>
      </c>
      <c r="B84" s="5">
        <f>SUM(B16:B82)</f>
        <v>155814293.37000003</v>
      </c>
      <c r="C84" s="5">
        <f aca="true" t="shared" si="1" ref="C84:M84">SUM(C16:C82)</f>
        <v>144180353.22</v>
      </c>
      <c r="D84" s="5">
        <f t="shared" si="1"/>
        <v>170308203.35000002</v>
      </c>
      <c r="E84" s="5">
        <f t="shared" si="1"/>
        <v>146105564.05999997</v>
      </c>
      <c r="F84" s="5">
        <f t="shared" si="1"/>
        <v>150792899.44</v>
      </c>
      <c r="G84" s="5">
        <f t="shared" si="1"/>
        <v>154831661.40000007</v>
      </c>
      <c r="H84" s="5">
        <f t="shared" si="1"/>
        <v>159506975.55</v>
      </c>
      <c r="I84" s="5">
        <f t="shared" si="1"/>
        <v>186012708.88000003</v>
      </c>
      <c r="J84" s="5">
        <f t="shared" si="1"/>
        <v>156700262.29000005</v>
      </c>
      <c r="K84" s="5">
        <f t="shared" si="1"/>
        <v>164103345.38000003</v>
      </c>
      <c r="L84" s="5">
        <f t="shared" si="1"/>
        <v>185033336.04</v>
      </c>
      <c r="M84" s="5">
        <f t="shared" si="1"/>
        <v>165093306.11999997</v>
      </c>
      <c r="N84" s="5">
        <f>SUM(B84:M84)</f>
        <v>1938482909.1000001</v>
      </c>
    </row>
  </sheetData>
  <sheetProtection/>
  <mergeCells count="5">
    <mergeCell ref="A9:N9"/>
    <mergeCell ref="A5:N5"/>
    <mergeCell ref="A6:N6"/>
    <mergeCell ref="A7:N7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 Chen</dc:creator>
  <cp:keywords/>
  <dc:description/>
  <cp:lastModifiedBy>Matthew Moore</cp:lastModifiedBy>
  <cp:lastPrinted>2012-09-27T18:41:04Z</cp:lastPrinted>
  <dcterms:created xsi:type="dcterms:W3CDTF">2005-12-06T18:39:52Z</dcterms:created>
  <dcterms:modified xsi:type="dcterms:W3CDTF">2016-09-27T14:34:50Z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kj">
    <vt:lpwstr/>
  </property>
  <property fmtid="{D5CDD505-2E9C-101B-9397-08002B2CF9AE}" pid="4" name="hh">
    <vt:lpwstr>Half-Cent Sales Tax (Form 5)</vt:lpwstr>
  </property>
  <property fmtid="{D5CDD505-2E9C-101B-9397-08002B2CF9AE}" pid="5" name="xl">
    <vt:lpwstr>2016</vt:lpwstr>
  </property>
  <property fmtid="{D5CDD505-2E9C-101B-9397-08002B2CF9AE}" pid="6" name="b_visib">
    <vt:lpwstr>1</vt:lpwstr>
  </property>
  <property fmtid="{D5CDD505-2E9C-101B-9397-08002B2CF9AE}" pid="7" name="my">
    <vt:lpwstr>Tax Distributions from July 2003 to Current</vt:lpwstr>
  </property>
  <property fmtid="{D5CDD505-2E9C-101B-9397-08002B2CF9AE}" pid="8" name="u6">
    <vt:lpwstr/>
  </property>
  <property fmtid="{D5CDD505-2E9C-101B-9397-08002B2CF9AE}" pid="9" name="p2">
    <vt:lpwstr>Fiscal Year with Monthlies</vt:lpwstr>
  </property>
</Properties>
</file>