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521" windowWidth="11100" windowHeight="10230" tabRatio="873" activeTab="0"/>
  </bookViews>
  <sheets>
    <sheet name="SFY 14-15" sheetId="1" r:id="rId1"/>
    <sheet name="Half-Cent to County before" sheetId="2" r:id="rId2"/>
    <sheet name="Half-cent County Adj" sheetId="3" r:id="rId3"/>
    <sheet name="Half-Cent to City Govs" sheetId="4" r:id="rId4"/>
    <sheet name="Emergency Distribution" sheetId="5" r:id="rId5"/>
    <sheet name="Supplemental Distribution" sheetId="6" r:id="rId6"/>
    <sheet name="Fiscally Constrained" sheetId="7" r:id="rId7"/>
    <sheet name="Total Half-Cent Monthly" sheetId="8" r:id="rId8"/>
  </sheets>
  <definedNames/>
  <calcPr fullCalcOnLoad="1"/>
</workbook>
</file>

<file path=xl/sharedStrings.xml><?xml version="1.0" encoding="utf-8"?>
<sst xmlns="http://schemas.openxmlformats.org/spreadsheetml/2006/main" count="716" uniqueCount="105">
  <si>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</si>
  <si>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</si>
  <si>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</si>
  <si>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</si>
  <si>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</si>
  <si>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</si>
  <si>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</si>
  <si>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</si>
  <si>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</si>
  <si>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</si>
  <si>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</si>
  <si>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</si>
  <si>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</si>
  <si>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</si>
  <si>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</si>
  <si>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</si>
  <si>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</si>
  <si>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</si>
  <si>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</si>
  <si>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</si>
  <si>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</si>
  <si>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</si>
  <si>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</si>
  <si>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</si>
  <si>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</si>
  <si>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</si>
  <si>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</si>
  <si>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</si>
  <si>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</si>
  <si>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</si>
  <si>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</si>
  <si>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</si>
  <si>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</si>
  <si>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</si>
  <si>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</si>
  <si>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</si>
  <si>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</si>
  <si>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</si>
  <si>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</si>
  <si>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</si>
  <si>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</si>
  <si>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</si>
  <si>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</si>
  <si>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</si>
  <si>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</si>
  <si>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</si>
  <si>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</si>
  <si>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</si>
  <si>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</si>
  <si>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</si>
  <si>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</si>
  <si>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</si>
  <si>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</si>
  <si>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</si>
  <si>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</si>
  <si>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</si>
  <si>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</si>
  <si>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</si>
  <si>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</si>
  <si>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</si>
  <si>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</si>
  <si>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</si>
  <si>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</si>
  <si>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</si>
  <si>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</si>
  <si>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</si>
  <si>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</si>
  <si>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</si>
  <si>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</si>
  <si>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</si>
  <si>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</si>
  <si>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</si>
  <si>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</si>
  <si>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</si>
  <si>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</si>
  <si>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</si>
  <si>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</si>
  <si>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</si>
  <si>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</si>
  <si>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</si>
  <si>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</si>
  <si>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</si>
  <si>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</si>
  <si>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</si>
  <si>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</si>
  <si>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</si>
  <si>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</si>
  <si>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</si>
  <si>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</si>
  <si>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</si>
  <si>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</si>
  <si>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</si>
  <si>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</si>
  <si>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</si>
  <si>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</si>
  <si>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</si>
  <si>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</si>
  <si>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</si>
  <si>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</si>
  <si>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</si>
  <si>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</si>
  <si>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</si>
  <si>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>VALIDATED TAX RECEIPTS DATA FOR: JULY 2014 thru June 2015</t>
  </si>
  <si>
    <t>SFY14-15</t>
  </si>
  <si>
    <t/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</si>
</sst>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38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60" applyNumberFormat="1" applyFont="1" applyBorder="1" applyAlignment="1">
      <alignment horizontal="right" vertical="top" wrapText="1"/>
      <protection/>
    </xf>
    <xf numFmtId="3" fontId="2" fillId="0" borderId="0" xfId="60" applyNumberFormat="1" applyFont="1" applyFill="1" applyBorder="1" applyAlignment="1">
      <alignment horizontal="right" vertical="top" wrapText="1"/>
      <protection/>
    </xf>
    <xf numFmtId="3" fontId="2" fillId="0" borderId="0" xfId="61" applyNumberFormat="1" applyFont="1" applyBorder="1" applyAlignment="1">
      <alignment horizontal="right" vertical="top" wrapText="1"/>
      <protection/>
    </xf>
    <xf numFmtId="3" fontId="2" fillId="0" borderId="0" xfId="61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62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" fontId="2" fillId="0" borderId="0" xfId="61" applyNumberFormat="1" applyFont="1" applyBorder="1" applyAlignment="1">
      <alignment horizontal="right" vertical="top" wrapText="1"/>
      <protection/>
    </xf>
    <xf numFmtId="4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Emergency Distribution" xfId="60"/>
    <cellStyle name="Normal_Fiscally Constrained" xfId="61"/>
    <cellStyle name="Normal_Half-Cent to County Gov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15" sqref="A15:IV15"/>
    </sheetView>
  </sheetViews>
  <sheetFormatPr defaultColWidth="9.33203125" defaultRowHeight="12.75"/>
  <cols>
    <col min="1" max="1" width="16.83203125" style="0" customWidth="1"/>
    <col min="2" max="2" width="12.66015625" style="0" bestFit="1" customWidth="1"/>
    <col min="3" max="3" width="15.5" style="0" bestFit="1" customWidth="1"/>
    <col min="4" max="4" width="11" style="0" bestFit="1" customWidth="1"/>
    <col min="5" max="5" width="12.33203125" style="0" bestFit="1" customWidth="1"/>
    <col min="6" max="6" width="11.83203125" style="0" bestFit="1" customWidth="1"/>
    <col min="7" max="7" width="13.33203125" style="0" bestFit="1" customWidth="1"/>
    <col min="8" max="8" width="12" style="0" bestFit="1" customWidth="1"/>
    <col min="9" max="9" width="16.83203125" style="0" customWidth="1"/>
    <col min="10" max="10" width="13.66015625" style="0" bestFit="1" customWidth="1"/>
    <col min="11" max="11" width="12.66015625" style="0" bestFit="1" customWidth="1"/>
  </cols>
  <sheetData>
    <row r="1" spans="1:11" ht="12.75">
      <c r="A1" s="23" t="s">
        <v>102</v>
      </c>
      <c r="K1" t="s">
        <v>75</v>
      </c>
    </row>
    <row r="2" spans="5:9" ht="12.75">
      <c r="E2" s="6"/>
      <c r="F2" s="6"/>
      <c r="G2" s="6"/>
      <c r="H2" s="6"/>
      <c r="I2" s="6"/>
    </row>
    <row r="3" spans="1:12" ht="12.7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.75">
      <c r="A4" s="28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8" t="s">
        <v>78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2:11" ht="12.75">
      <c r="B9" s="2"/>
      <c r="C9" s="2"/>
      <c r="D9" s="2"/>
      <c r="E9" s="2"/>
      <c r="F9" s="2"/>
      <c r="G9" s="2"/>
      <c r="H9" s="2"/>
      <c r="I9" s="28" t="s">
        <v>93</v>
      </c>
      <c r="J9" s="28"/>
      <c r="K9" s="28"/>
    </row>
    <row r="10" spans="2:11" ht="12.75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2:11" ht="12.75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1" ht="12.75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2:11" ht="12.75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2:11" ht="12.75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0" ht="12.75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1" ht="12.75">
      <c r="A16" t="s">
        <v>38</v>
      </c>
      <c r="B16" s="4">
        <f>SUM('Half-Cent to County before'!B16:M16)</f>
        <v>11003816.509999998</v>
      </c>
      <c r="C16" s="4">
        <f>'Half-cent County Adj'!N16</f>
        <v>-3540060</v>
      </c>
      <c r="D16" s="4">
        <f>SUM('Half-Cent to City Govs'!B16:M16)</f>
        <v>8241818.500000001</v>
      </c>
      <c r="E16" s="4">
        <f>SUM(B16:D16)</f>
        <v>15705575.009999998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7463756.509999998</v>
      </c>
      <c r="J16" s="5">
        <f>D16</f>
        <v>8241818.500000001</v>
      </c>
      <c r="K16" s="5">
        <f>SUM(I16:J16)</f>
        <v>15705575.009999998</v>
      </c>
    </row>
    <row r="17" spans="1:11" ht="12.75">
      <c r="A17" t="s">
        <v>39</v>
      </c>
      <c r="B17" s="4">
        <f>SUM('Half-Cent to County before'!B17:M17)</f>
        <v>751096.23</v>
      </c>
      <c r="C17" s="4">
        <f>'Half-cent County Adj'!N17</f>
        <v>-321320.03999999986</v>
      </c>
      <c r="D17" s="4">
        <f>SUM('Half-Cent to City Govs'!B17:M17)</f>
        <v>225802.43999999997</v>
      </c>
      <c r="E17" s="4">
        <f aca="true" t="shared" si="0" ref="E17:E80">SUM(B17:D17)</f>
        <v>655578.6300000001</v>
      </c>
      <c r="F17" s="4">
        <f>SUM('Emergency Distribution'!B17:M17)</f>
        <v>913595.01</v>
      </c>
      <c r="G17" s="4">
        <f>SUM('Supplemental Distribution'!B17:M17)</f>
        <v>22254.08</v>
      </c>
      <c r="H17" s="4">
        <f>SUM('Fiscally Constrained'!B17:M17)</f>
        <v>551355.8600000001</v>
      </c>
      <c r="I17" s="4">
        <f aca="true" t="shared" si="1" ref="I17:I80">SUM(B17+C17+F17+G17+H17)</f>
        <v>1916981.1400000004</v>
      </c>
      <c r="J17" s="5">
        <f aca="true" t="shared" si="2" ref="J17:J80">D17</f>
        <v>225802.43999999997</v>
      </c>
      <c r="K17" s="5">
        <f aca="true" t="shared" si="3" ref="K17:K80">SUM(I17:J17)</f>
        <v>2142783.5800000005</v>
      </c>
    </row>
    <row r="18" spans="1:11" ht="12.75">
      <c r="A18" t="s">
        <v>40</v>
      </c>
      <c r="B18" s="4">
        <f>SUM('Half-Cent to County before'!B18:M18)</f>
        <v>11670771.56</v>
      </c>
      <c r="C18" s="4">
        <f>'Half-cent County Adj'!N18</f>
        <v>0</v>
      </c>
      <c r="D18" s="4">
        <f>SUM('Half-Cent to City Govs'!B18:M18)</f>
        <v>8112630.81</v>
      </c>
      <c r="E18" s="4">
        <f t="shared" si="0"/>
        <v>19783402.37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11670771.56</v>
      </c>
      <c r="J18" s="5">
        <f t="shared" si="2"/>
        <v>8112630.81</v>
      </c>
      <c r="K18" s="5">
        <f t="shared" si="3"/>
        <v>19783402.37</v>
      </c>
    </row>
    <row r="19" spans="1:11" ht="12.75">
      <c r="A19" t="s">
        <v>2</v>
      </c>
      <c r="B19" s="4">
        <f>SUM('Half-Cent to County before'!B19:M19)</f>
        <v>977806.5999999999</v>
      </c>
      <c r="C19" s="4">
        <f>'Half-cent County Adj'!N19</f>
        <v>0</v>
      </c>
      <c r="D19" s="4">
        <f>SUM('Half-Cent to City Govs'!B19:M19)</f>
        <v>313663.8300000001</v>
      </c>
      <c r="E19" s="4">
        <f t="shared" si="0"/>
        <v>1291470.43</v>
      </c>
      <c r="F19" s="4">
        <f>SUM('Emergency Distribution'!B19:M19)</f>
        <v>694656.72</v>
      </c>
      <c r="G19" s="4">
        <f>SUM('Supplemental Distribution'!B19:M19)</f>
        <v>31313.75</v>
      </c>
      <c r="H19" s="4">
        <f>SUM('Fiscally Constrained'!B19:M19)</f>
        <v>639649.51</v>
      </c>
      <c r="I19" s="4">
        <f t="shared" si="1"/>
        <v>2343426.58</v>
      </c>
      <c r="J19" s="5">
        <f t="shared" si="2"/>
        <v>313663.8300000001</v>
      </c>
      <c r="K19" s="5">
        <f t="shared" si="3"/>
        <v>2657090.41</v>
      </c>
    </row>
    <row r="20" spans="1:11" ht="12.75">
      <c r="A20" t="s">
        <v>41</v>
      </c>
      <c r="B20" s="4">
        <f>SUM('Half-Cent to County before'!B20:M20)</f>
        <v>22704963.990000002</v>
      </c>
      <c r="C20" s="4">
        <f>'Half-cent County Adj'!N20</f>
        <v>-6844670.04</v>
      </c>
      <c r="D20" s="4">
        <f>SUM('Half-Cent to City Govs'!B20:M20)</f>
        <v>17895293.360000003</v>
      </c>
      <c r="E20" s="4">
        <f t="shared" si="0"/>
        <v>33755587.31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15860293.950000003</v>
      </c>
      <c r="J20" s="5">
        <f t="shared" si="2"/>
        <v>17895293.360000003</v>
      </c>
      <c r="K20" s="5">
        <f t="shared" si="3"/>
        <v>33755587.31</v>
      </c>
    </row>
    <row r="21" spans="1:11" ht="12.75">
      <c r="A21" t="s">
        <v>42</v>
      </c>
      <c r="B21" s="4">
        <f>SUM('Half-Cent to County before'!B21:M21)</f>
        <v>75582483.76</v>
      </c>
      <c r="C21" s="4">
        <f>'Half-cent County Adj'!N21</f>
        <v>0</v>
      </c>
      <c r="D21" s="4">
        <f>SUM('Half-Cent to City Govs'!B21:M21)</f>
        <v>111954487.57</v>
      </c>
      <c r="E21" s="4">
        <f t="shared" si="0"/>
        <v>187536971.32999998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75582483.76</v>
      </c>
      <c r="J21" s="5">
        <f t="shared" si="2"/>
        <v>111954487.57</v>
      </c>
      <c r="K21" s="5">
        <f t="shared" si="3"/>
        <v>187536971.32999998</v>
      </c>
    </row>
    <row r="22" spans="1:11" ht="12.75">
      <c r="A22" t="s">
        <v>3</v>
      </c>
      <c r="B22" s="4">
        <f>SUM('Half-Cent to County before'!B22:M22)</f>
        <v>297414.27</v>
      </c>
      <c r="C22" s="4">
        <f>'Half-cent County Adj'!N22</f>
        <v>0</v>
      </c>
      <c r="D22" s="4">
        <f>SUM('Half-Cent to City Govs'!B22:M22)</f>
        <v>76424.55</v>
      </c>
      <c r="E22" s="4">
        <f t="shared" si="0"/>
        <v>373838.82</v>
      </c>
      <c r="F22" s="4">
        <f>SUM('Emergency Distribution'!B22:M22)</f>
        <v>552918.29</v>
      </c>
      <c r="G22" s="4">
        <f>SUM('Supplemental Distribution'!B22:M22)</f>
        <v>18314.110000000004</v>
      </c>
      <c r="H22" s="4">
        <f>SUM('Fiscally Constrained'!B22:M22)</f>
        <v>672275.1699999999</v>
      </c>
      <c r="I22" s="4">
        <f t="shared" si="1"/>
        <v>1540921.8399999999</v>
      </c>
      <c r="J22" s="5">
        <f t="shared" si="2"/>
        <v>76424.55</v>
      </c>
      <c r="K22" s="5">
        <f t="shared" si="3"/>
        <v>1617346.39</v>
      </c>
    </row>
    <row r="23" spans="1:11" ht="12.75">
      <c r="A23" t="s">
        <v>43</v>
      </c>
      <c r="B23" s="4">
        <f>SUM('Half-Cent to County before'!B23:M23)</f>
        <v>11712990.12</v>
      </c>
      <c r="C23" s="4">
        <f>'Half-cent County Adj'!N23</f>
        <v>0</v>
      </c>
      <c r="D23" s="4">
        <f>SUM('Half-Cent to City Govs'!B23:M23)</f>
        <v>1295627.32</v>
      </c>
      <c r="E23" s="4">
        <f t="shared" si="0"/>
        <v>13008617.44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11712990.12</v>
      </c>
      <c r="J23" s="5">
        <f t="shared" si="2"/>
        <v>1295627.32</v>
      </c>
      <c r="K23" s="5">
        <f t="shared" si="3"/>
        <v>13008617.44</v>
      </c>
    </row>
    <row r="24" spans="1:11" ht="12.75">
      <c r="A24" t="s">
        <v>44</v>
      </c>
      <c r="B24" s="4">
        <f>SUM('Half-Cent to County before'!B24:M24)</f>
        <v>7397103.51</v>
      </c>
      <c r="C24" s="4">
        <f>'Half-cent County Adj'!N24</f>
        <v>-1836510</v>
      </c>
      <c r="D24" s="4">
        <f>SUM('Half-Cent to City Govs'!B24:M24)</f>
        <v>553308.4700000001</v>
      </c>
      <c r="E24" s="4">
        <f t="shared" si="0"/>
        <v>6113901.9799999995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5560593.51</v>
      </c>
      <c r="J24" s="5">
        <f t="shared" si="2"/>
        <v>553308.4700000001</v>
      </c>
      <c r="K24" s="5">
        <f t="shared" si="3"/>
        <v>6113901.9799999995</v>
      </c>
    </row>
    <row r="25" spans="1:11" ht="12.75">
      <c r="A25" t="s">
        <v>45</v>
      </c>
      <c r="B25" s="4">
        <f>SUM('Half-Cent to County before'!B25:M25)</f>
        <v>9394622.389999999</v>
      </c>
      <c r="C25" s="4">
        <f>'Half-cent County Adj'!N25</f>
        <v>-1758950.0399999998</v>
      </c>
      <c r="D25" s="4">
        <f>SUM('Half-Cent to City Govs'!B25:M25)</f>
        <v>876951.81</v>
      </c>
      <c r="E25" s="4">
        <f t="shared" si="0"/>
        <v>8512624.159999998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7635672.349999999</v>
      </c>
      <c r="J25" s="5">
        <f t="shared" si="2"/>
        <v>876951.81</v>
      </c>
      <c r="K25" s="5">
        <f t="shared" si="3"/>
        <v>8512624.159999998</v>
      </c>
    </row>
    <row r="26" spans="1:11" ht="12.75">
      <c r="A26" t="s">
        <v>46</v>
      </c>
      <c r="B26" s="4">
        <f>SUM('Half-Cent to County before'!B26:M26)</f>
        <v>38067139.81</v>
      </c>
      <c r="C26" s="4">
        <f>'Half-cent County Adj'!N26</f>
        <v>0</v>
      </c>
      <c r="D26" s="4">
        <f>SUM('Half-Cent to City Govs'!B26:M26)</f>
        <v>4339027.94</v>
      </c>
      <c r="E26" s="4">
        <f t="shared" si="0"/>
        <v>42406167.75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38067139.81</v>
      </c>
      <c r="J26" s="5">
        <f t="shared" si="2"/>
        <v>4339027.94</v>
      </c>
      <c r="K26" s="5">
        <f t="shared" si="3"/>
        <v>42406167.75</v>
      </c>
    </row>
    <row r="27" spans="1:11" ht="12.75">
      <c r="A27" t="s">
        <v>4</v>
      </c>
      <c r="B27" s="4">
        <f>SUM('Half-Cent to County before'!B27:M27)</f>
        <v>3932699.76</v>
      </c>
      <c r="C27" s="4">
        <f>'Half-cent County Adj'!N27</f>
        <v>-1542890.0399999998</v>
      </c>
      <c r="D27" s="4">
        <f>SUM('Half-Cent to City Govs'!B27:M27)</f>
        <v>805381.6000000001</v>
      </c>
      <c r="E27" s="4">
        <f t="shared" si="0"/>
        <v>3195191.32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587225.5800000001</v>
      </c>
      <c r="I27" s="4">
        <f t="shared" si="1"/>
        <v>2977035.3</v>
      </c>
      <c r="J27" s="5">
        <f t="shared" si="2"/>
        <v>805381.6000000001</v>
      </c>
      <c r="K27" s="5">
        <f t="shared" si="3"/>
        <v>3782416.9</v>
      </c>
    </row>
    <row r="28" spans="1:11" ht="12.75">
      <c r="A28" t="s">
        <v>94</v>
      </c>
      <c r="B28" s="4">
        <f>SUM('Half-Cent to County before'!B28:M28)</f>
        <v>153551689.18</v>
      </c>
      <c r="C28" s="4">
        <f>'Half-cent County Adj'!N28</f>
        <v>0</v>
      </c>
      <c r="D28" s="4">
        <f>SUM('Half-Cent to City Govs'!B28:M28)</f>
        <v>105958087.16000001</v>
      </c>
      <c r="E28" s="4">
        <f t="shared" si="0"/>
        <v>259509776.34000003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153551689.18</v>
      </c>
      <c r="J28" s="5">
        <f t="shared" si="2"/>
        <v>105958087.16000001</v>
      </c>
      <c r="K28" s="5">
        <f t="shared" si="3"/>
        <v>259509776.34000003</v>
      </c>
    </row>
    <row r="29" spans="1:11" ht="12.75">
      <c r="A29" t="s">
        <v>5</v>
      </c>
      <c r="B29" s="4">
        <f>SUM('Half-Cent to County before'!B29:M29)</f>
        <v>1018975.13</v>
      </c>
      <c r="C29" s="4">
        <f>'Half-cent County Adj'!N29</f>
        <v>-462590.03999999986</v>
      </c>
      <c r="D29" s="4">
        <f>SUM('Half-Cent to City Govs'!B29:M29)</f>
        <v>257067.39</v>
      </c>
      <c r="E29" s="4">
        <f t="shared" si="0"/>
        <v>813452.4800000001</v>
      </c>
      <c r="F29" s="4">
        <f>SUM('Emergency Distribution'!B29:M29)</f>
        <v>1137376.73</v>
      </c>
      <c r="G29" s="4">
        <f>SUM('Supplemental Distribution'!B29:M29)</f>
        <v>0</v>
      </c>
      <c r="H29" s="4">
        <f>SUM('Fiscally Constrained'!B29:M29)</f>
        <v>608251.1</v>
      </c>
      <c r="I29" s="4">
        <f t="shared" si="1"/>
        <v>2302012.92</v>
      </c>
      <c r="J29" s="5">
        <f t="shared" si="2"/>
        <v>257067.39</v>
      </c>
      <c r="K29" s="5">
        <f t="shared" si="3"/>
        <v>2559080.31</v>
      </c>
    </row>
    <row r="30" spans="1:11" ht="12.75">
      <c r="A30" t="s">
        <v>6</v>
      </c>
      <c r="B30" s="4">
        <f>SUM('Half-Cent to County before'!B30:M30)</f>
        <v>341008.74999999994</v>
      </c>
      <c r="C30" s="4">
        <f>'Half-cent County Adj'!N30</f>
        <v>0</v>
      </c>
      <c r="D30" s="4">
        <f>SUM('Half-Cent to City Govs'!B30:M30)</f>
        <v>44551.31</v>
      </c>
      <c r="E30" s="4">
        <f t="shared" si="0"/>
        <v>385560.05999999994</v>
      </c>
      <c r="F30" s="4">
        <f>SUM('Emergency Distribution'!B30:M30)</f>
        <v>624660.8699999999</v>
      </c>
      <c r="G30" s="4">
        <f>SUM('Supplemental Distribution'!B30:M30)</f>
        <v>13865.450000000003</v>
      </c>
      <c r="H30" s="4">
        <f>SUM('Fiscally Constrained'!B30:M30)</f>
        <v>676787.08</v>
      </c>
      <c r="I30" s="4">
        <f t="shared" si="1"/>
        <v>1656322.15</v>
      </c>
      <c r="J30" s="5">
        <f t="shared" si="2"/>
        <v>44551.31</v>
      </c>
      <c r="K30" s="5">
        <f t="shared" si="3"/>
        <v>1700873.46</v>
      </c>
    </row>
    <row r="31" spans="1:11" ht="12.75">
      <c r="A31" t="s">
        <v>47</v>
      </c>
      <c r="B31" s="4">
        <f>SUM('Half-Cent to County before'!B31:M31)</f>
        <v>84623873.56000002</v>
      </c>
      <c r="C31" s="4">
        <f>'Half-cent County Adj'!N31</f>
        <v>0</v>
      </c>
      <c r="D31" s="4">
        <f>SUM('Half-Cent to City Govs'!B31:M31)</f>
        <v>4235829.44</v>
      </c>
      <c r="E31" s="4">
        <f t="shared" si="0"/>
        <v>88859703.00000001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84623873.56000002</v>
      </c>
      <c r="J31" s="5">
        <f t="shared" si="2"/>
        <v>4235829.44</v>
      </c>
      <c r="K31" s="5">
        <f t="shared" si="3"/>
        <v>88859703.00000001</v>
      </c>
    </row>
    <row r="32" spans="1:11" ht="12.75">
      <c r="A32" t="s">
        <v>48</v>
      </c>
      <c r="B32" s="4">
        <f>SUM('Half-Cent to County before'!B32:M32)</f>
        <v>22431094.540000003</v>
      </c>
      <c r="C32" s="4">
        <f>'Half-cent County Adj'!N32</f>
        <v>0</v>
      </c>
      <c r="D32" s="4">
        <f>SUM('Half-Cent to City Govs'!B32:M32)</f>
        <v>4312316.68</v>
      </c>
      <c r="E32" s="4">
        <f t="shared" si="0"/>
        <v>26743411.220000003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22431094.540000003</v>
      </c>
      <c r="J32" s="5">
        <f t="shared" si="2"/>
        <v>4312316.68</v>
      </c>
      <c r="K32" s="5">
        <f t="shared" si="3"/>
        <v>26743411.220000003</v>
      </c>
    </row>
    <row r="33" spans="1:11" ht="12.75">
      <c r="A33" t="s">
        <v>7</v>
      </c>
      <c r="B33" s="4">
        <f>SUM('Half-Cent to County before'!B33:M33)</f>
        <v>2203095.98</v>
      </c>
      <c r="C33" s="4">
        <f>'Half-cent County Adj'!N33</f>
        <v>0</v>
      </c>
      <c r="D33" s="4">
        <f>SUM('Half-Cent to City Govs'!B33:M33)</f>
        <v>2672904.19</v>
      </c>
      <c r="E33" s="4">
        <f t="shared" si="0"/>
        <v>4876000.17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2203095.98</v>
      </c>
      <c r="J33" s="5">
        <f t="shared" si="2"/>
        <v>2672904.19</v>
      </c>
      <c r="K33" s="5">
        <f t="shared" si="3"/>
        <v>4876000.17</v>
      </c>
    </row>
    <row r="34" spans="1:11" ht="12.75">
      <c r="A34" t="s">
        <v>8</v>
      </c>
      <c r="B34" s="4">
        <f>SUM('Half-Cent to County before'!B34:M34)</f>
        <v>632913.72</v>
      </c>
      <c r="C34" s="4">
        <f>'Half-cent County Adj'!N34</f>
        <v>-252069.96000000008</v>
      </c>
      <c r="D34" s="4">
        <f>SUM('Half-Cent to City Govs'!B34:M34)</f>
        <v>266428</v>
      </c>
      <c r="E34" s="4">
        <f t="shared" si="0"/>
        <v>647271.7599999999</v>
      </c>
      <c r="F34" s="4">
        <f>SUM('Emergency Distribution'!B34:M34)</f>
        <v>0</v>
      </c>
      <c r="G34" s="4">
        <f>SUM('Supplemental Distribution'!B34:M34)</f>
        <v>18465.669999999995</v>
      </c>
      <c r="H34" s="4">
        <f>SUM('Fiscally Constrained'!B34:M34)</f>
        <v>291943.37</v>
      </c>
      <c r="I34" s="4">
        <f t="shared" si="1"/>
        <v>691252.7999999998</v>
      </c>
      <c r="J34" s="5">
        <f t="shared" si="2"/>
        <v>266428</v>
      </c>
      <c r="K34" s="5">
        <f t="shared" si="3"/>
        <v>957680.7999999998</v>
      </c>
    </row>
    <row r="35" spans="1:11" ht="12.75">
      <c r="A35" t="s">
        <v>9</v>
      </c>
      <c r="B35" s="4">
        <f>SUM('Half-Cent to County before'!B35:M35)</f>
        <v>1200191.6800000002</v>
      </c>
      <c r="C35" s="4">
        <f>'Half-cent County Adj'!N35</f>
        <v>0</v>
      </c>
      <c r="D35" s="4">
        <f>SUM('Half-Cent to City Govs'!B35:M35)</f>
        <v>513892.45999999996</v>
      </c>
      <c r="E35" s="4">
        <f t="shared" si="0"/>
        <v>1714084.1400000001</v>
      </c>
      <c r="F35" s="4">
        <f>SUM('Emergency Distribution'!B35:M35)</f>
        <v>1744197.3399999999</v>
      </c>
      <c r="G35" s="4">
        <f>SUM('Supplemental Distribution'!B35:M35)</f>
        <v>0</v>
      </c>
      <c r="H35" s="4">
        <f>SUM('Fiscally Constrained'!B35:M35)</f>
        <v>627444.79</v>
      </c>
      <c r="I35" s="4">
        <f t="shared" si="1"/>
        <v>3571833.81</v>
      </c>
      <c r="J35" s="5">
        <f t="shared" si="2"/>
        <v>513892.45999999996</v>
      </c>
      <c r="K35" s="5">
        <f t="shared" si="3"/>
        <v>4085726.27</v>
      </c>
    </row>
    <row r="36" spans="1:11" ht="12.75">
      <c r="A36" t="s">
        <v>10</v>
      </c>
      <c r="B36" s="4">
        <f>SUM('Half-Cent to County before'!B36:M36)</f>
        <v>311624.91000000003</v>
      </c>
      <c r="C36" s="4">
        <f>'Half-cent County Adj'!N36</f>
        <v>0</v>
      </c>
      <c r="D36" s="4">
        <f>SUM('Half-Cent to City Govs'!B36:M36)</f>
        <v>54813.919999999984</v>
      </c>
      <c r="E36" s="4">
        <f t="shared" si="0"/>
        <v>366438.83</v>
      </c>
      <c r="F36" s="4">
        <f>SUM('Emergency Distribution'!B36:M36)</f>
        <v>759921.88</v>
      </c>
      <c r="G36" s="4">
        <f>SUM('Supplemental Distribution'!B36:M36)</f>
        <v>0</v>
      </c>
      <c r="H36" s="4">
        <f>SUM('Fiscally Constrained'!B36:M36)</f>
        <v>598708.4199999999</v>
      </c>
      <c r="I36" s="4">
        <f t="shared" si="1"/>
        <v>1670255.21</v>
      </c>
      <c r="J36" s="5">
        <f t="shared" si="2"/>
        <v>54813.919999999984</v>
      </c>
      <c r="K36" s="5">
        <f t="shared" si="3"/>
        <v>1725069.13</v>
      </c>
    </row>
    <row r="37" spans="1:11" ht="12.75">
      <c r="A37" t="s">
        <v>11</v>
      </c>
      <c r="B37" s="4">
        <f>SUM('Half-Cent to County before'!B37:M37)</f>
        <v>192482.55</v>
      </c>
      <c r="C37" s="4">
        <f>'Half-cent County Adj'!N37</f>
        <v>0</v>
      </c>
      <c r="D37" s="4">
        <f>SUM('Half-Cent to City Govs'!B37:M37)</f>
        <v>29124.249999999996</v>
      </c>
      <c r="E37" s="4">
        <f t="shared" si="0"/>
        <v>221606.8</v>
      </c>
      <c r="F37" s="4">
        <f>SUM('Emergency Distribution'!B37:M37)</f>
        <v>549620.4099999999</v>
      </c>
      <c r="G37" s="4">
        <f>SUM('Supplemental Distribution'!B37:M37)</f>
        <v>10499.2</v>
      </c>
      <c r="H37" s="4">
        <f>SUM('Fiscally Constrained'!B37:M37)</f>
        <v>637835.72</v>
      </c>
      <c r="I37" s="4">
        <f t="shared" si="1"/>
        <v>1390437.88</v>
      </c>
      <c r="J37" s="5">
        <f t="shared" si="2"/>
        <v>29124.249999999996</v>
      </c>
      <c r="K37" s="5">
        <f t="shared" si="3"/>
        <v>1419562.13</v>
      </c>
    </row>
    <row r="38" spans="1:11" ht="12.75">
      <c r="A38" t="s">
        <v>49</v>
      </c>
      <c r="B38" s="4">
        <f>SUM('Half-Cent to County before'!B38:M38)</f>
        <v>490777.93999999994</v>
      </c>
      <c r="C38" s="4">
        <f>'Half-cent County Adj'!N38</f>
        <v>-210519.96000000008</v>
      </c>
      <c r="D38" s="4">
        <f>SUM('Half-Cent to City Govs'!B38:M38)</f>
        <v>246944.16999999998</v>
      </c>
      <c r="E38" s="4">
        <f t="shared" si="0"/>
        <v>527202.1499999999</v>
      </c>
      <c r="F38" s="4">
        <f>SUM('Emergency Distribution'!B38:M38)</f>
        <v>374784.24</v>
      </c>
      <c r="G38" s="4">
        <f>SUM('Supplemental Distribution'!B38:M38)</f>
        <v>36346.81</v>
      </c>
      <c r="H38" s="4">
        <f>SUM('Fiscally Constrained'!B38:M38)</f>
        <v>296017.64999999997</v>
      </c>
      <c r="I38" s="4">
        <f t="shared" si="1"/>
        <v>987406.6799999997</v>
      </c>
      <c r="J38" s="5">
        <f t="shared" si="2"/>
        <v>246944.16999999998</v>
      </c>
      <c r="K38" s="5">
        <f t="shared" si="3"/>
        <v>1234350.8499999996</v>
      </c>
    </row>
    <row r="39" spans="1:11" ht="12.75">
      <c r="A39" t="s">
        <v>12</v>
      </c>
      <c r="B39" s="4">
        <f>SUM('Half-Cent to County before'!B39:M39)</f>
        <v>351806.56000000006</v>
      </c>
      <c r="C39" s="4">
        <f>'Half-cent County Adj'!N39</f>
        <v>0</v>
      </c>
      <c r="D39" s="4">
        <f>SUM('Half-Cent to City Govs'!B39:M39)</f>
        <v>107073.26000000001</v>
      </c>
      <c r="E39" s="4">
        <f t="shared" si="0"/>
        <v>458879.82000000007</v>
      </c>
      <c r="F39" s="4">
        <f>SUM('Emergency Distribution'!B39:M39)</f>
        <v>458479.64999999997</v>
      </c>
      <c r="G39" s="4">
        <f>SUM('Supplemental Distribution'!B39:M39)</f>
        <v>26540.369999999995</v>
      </c>
      <c r="H39" s="4">
        <f>SUM('Fiscally Constrained'!B39:M39)</f>
        <v>451191.37999999995</v>
      </c>
      <c r="I39" s="4">
        <f t="shared" si="1"/>
        <v>1288017.96</v>
      </c>
      <c r="J39" s="5">
        <f t="shared" si="2"/>
        <v>107073.26000000001</v>
      </c>
      <c r="K39" s="5">
        <f t="shared" si="3"/>
        <v>1395091.22</v>
      </c>
    </row>
    <row r="40" spans="1:11" ht="12.75">
      <c r="A40" t="s">
        <v>13</v>
      </c>
      <c r="B40" s="4">
        <f>SUM('Half-Cent to County before'!B40:M40)</f>
        <v>626255.34</v>
      </c>
      <c r="C40" s="4">
        <f>'Half-cent County Adj'!N40</f>
        <v>0</v>
      </c>
      <c r="D40" s="4">
        <f>SUM('Half-Cent to City Govs'!B40:M40)</f>
        <v>271099.48</v>
      </c>
      <c r="E40" s="4">
        <f t="shared" si="0"/>
        <v>897354.82</v>
      </c>
      <c r="F40" s="4">
        <f>SUM('Emergency Distribution'!B40:M40)</f>
        <v>1044667.73</v>
      </c>
      <c r="G40" s="4">
        <f>SUM('Supplemental Distribution'!B40:M40)</f>
        <v>0</v>
      </c>
      <c r="H40" s="4">
        <f>SUM('Fiscally Constrained'!B40:M40)</f>
        <v>385949.12</v>
      </c>
      <c r="I40" s="4">
        <f t="shared" si="1"/>
        <v>2056872.19</v>
      </c>
      <c r="J40" s="5">
        <f t="shared" si="2"/>
        <v>271099.48</v>
      </c>
      <c r="K40" s="5">
        <f t="shared" si="3"/>
        <v>2327971.67</v>
      </c>
    </row>
    <row r="41" spans="1:11" ht="12.75">
      <c r="A41" t="s">
        <v>14</v>
      </c>
      <c r="B41" s="4">
        <f>SUM('Half-Cent to County before'!B41:M41)</f>
        <v>1233520.8900000001</v>
      </c>
      <c r="C41" s="4">
        <f>'Half-cent County Adj'!N41</f>
        <v>0</v>
      </c>
      <c r="D41" s="4">
        <f>SUM('Half-Cent to City Govs'!B41:M41)</f>
        <v>433696.67000000004</v>
      </c>
      <c r="E41" s="4">
        <f t="shared" si="0"/>
        <v>1667217.56</v>
      </c>
      <c r="F41" s="4">
        <f>SUM('Emergency Distribution'!B41:M41)</f>
        <v>1243638.21</v>
      </c>
      <c r="G41" s="4">
        <f>SUM('Supplemental Distribution'!B41:M41)</f>
        <v>0</v>
      </c>
      <c r="H41" s="4">
        <f>SUM('Fiscally Constrained'!B41:M41)</f>
        <v>573956.0399999999</v>
      </c>
      <c r="I41" s="4">
        <f t="shared" si="1"/>
        <v>3051115.14</v>
      </c>
      <c r="J41" s="5">
        <f t="shared" si="2"/>
        <v>433696.67000000004</v>
      </c>
      <c r="K41" s="5">
        <f t="shared" si="3"/>
        <v>3484811.81</v>
      </c>
    </row>
    <row r="42" spans="1:11" ht="12.75">
      <c r="A42" t="s">
        <v>50</v>
      </c>
      <c r="B42" s="4">
        <f>SUM('Half-Cent to County before'!B42:M42)</f>
        <v>8399506.180000002</v>
      </c>
      <c r="C42" s="4">
        <f>'Half-cent County Adj'!N42</f>
        <v>0</v>
      </c>
      <c r="D42" s="4">
        <f>SUM('Half-Cent to City Govs'!B42:M42)</f>
        <v>376984.29</v>
      </c>
      <c r="E42" s="4">
        <f t="shared" si="0"/>
        <v>8776490.47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8399506.180000002</v>
      </c>
      <c r="J42" s="5">
        <f t="shared" si="2"/>
        <v>376984.29</v>
      </c>
      <c r="K42" s="5">
        <f t="shared" si="3"/>
        <v>8776490.47</v>
      </c>
    </row>
    <row r="43" spans="1:11" ht="12.75">
      <c r="A43" t="s">
        <v>15</v>
      </c>
      <c r="B43" s="4">
        <f>SUM('Half-Cent to County before'!B43:M43)</f>
        <v>4319704.1</v>
      </c>
      <c r="C43" s="4">
        <f>'Half-cent County Adj'!N43</f>
        <v>0</v>
      </c>
      <c r="D43" s="4">
        <f>SUM('Half-Cent to City Govs'!B43:M43)</f>
        <v>1075527.0999999999</v>
      </c>
      <c r="E43" s="4">
        <f t="shared" si="0"/>
        <v>5395231.199999999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545941.5700000001</v>
      </c>
      <c r="I43" s="4">
        <f t="shared" si="1"/>
        <v>4865645.67</v>
      </c>
      <c r="J43" s="5">
        <f t="shared" si="2"/>
        <v>1075527.0999999999</v>
      </c>
      <c r="K43" s="5">
        <f t="shared" si="3"/>
        <v>5941172.77</v>
      </c>
    </row>
    <row r="44" spans="1:11" ht="12.75">
      <c r="A44" t="s">
        <v>51</v>
      </c>
      <c r="B44" s="4">
        <f>SUM('Half-Cent to County before'!B44:M44)</f>
        <v>92692939.5</v>
      </c>
      <c r="C44" s="4">
        <f>'Half-cent County Adj'!N44</f>
        <v>0</v>
      </c>
      <c r="D44" s="4">
        <f>SUM('Half-Cent to City Govs'!B44:M44)</f>
        <v>33082801.749999993</v>
      </c>
      <c r="E44" s="4">
        <f t="shared" si="0"/>
        <v>125775741.25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92692939.5</v>
      </c>
      <c r="J44" s="5">
        <f t="shared" si="2"/>
        <v>33082801.749999993</v>
      </c>
      <c r="K44" s="5">
        <f t="shared" si="3"/>
        <v>125775741.25</v>
      </c>
    </row>
    <row r="45" spans="1:11" ht="12.75">
      <c r="A45" t="s">
        <v>16</v>
      </c>
      <c r="B45" s="4">
        <f>SUM('Half-Cent to County before'!B45:M45)</f>
        <v>344988.04000000004</v>
      </c>
      <c r="C45" s="4">
        <f>'Half-cent County Adj'!N45</f>
        <v>0</v>
      </c>
      <c r="D45" s="4">
        <f>SUM('Half-Cent to City Govs'!B45:M45)</f>
        <v>82953.74</v>
      </c>
      <c r="E45" s="4">
        <f t="shared" si="0"/>
        <v>427941.78</v>
      </c>
      <c r="F45" s="4">
        <f>SUM('Emergency Distribution'!B45:M45)</f>
        <v>852302.8500000001</v>
      </c>
      <c r="G45" s="4">
        <f>SUM('Supplemental Distribution'!B45:M45)</f>
        <v>16766.22</v>
      </c>
      <c r="H45" s="4">
        <f>SUM('Fiscally Constrained'!B45:M45)</f>
        <v>774266.96</v>
      </c>
      <c r="I45" s="4">
        <f t="shared" si="1"/>
        <v>1988324.07</v>
      </c>
      <c r="J45" s="5">
        <f t="shared" si="2"/>
        <v>82953.74</v>
      </c>
      <c r="K45" s="5">
        <f t="shared" si="3"/>
        <v>2071277.81</v>
      </c>
    </row>
    <row r="46" spans="1:11" ht="12.75">
      <c r="A46" t="s">
        <v>52</v>
      </c>
      <c r="B46" s="4">
        <f>SUM('Half-Cent to County before'!B46:M46)</f>
        <v>8542729.3</v>
      </c>
      <c r="C46" s="4">
        <f>'Half-cent County Adj'!N46</f>
        <v>-1099689.9599999997</v>
      </c>
      <c r="D46" s="4">
        <f>SUM('Half-Cent to City Govs'!B46:M46)</f>
        <v>3257314.76</v>
      </c>
      <c r="E46" s="4">
        <f t="shared" si="0"/>
        <v>10700354.100000001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7443039.340000001</v>
      </c>
      <c r="J46" s="5">
        <f t="shared" si="2"/>
        <v>3257314.76</v>
      </c>
      <c r="K46" s="5">
        <f t="shared" si="3"/>
        <v>10700354.100000001</v>
      </c>
    </row>
    <row r="47" spans="1:11" ht="12.75">
      <c r="A47" t="s">
        <v>17</v>
      </c>
      <c r="B47" s="4">
        <f>SUM('Half-Cent to County before'!B47:M47)</f>
        <v>1721861.3800000004</v>
      </c>
      <c r="C47" s="4">
        <f>'Half-cent County Adj'!N47</f>
        <v>-30</v>
      </c>
      <c r="D47" s="4">
        <f>SUM('Half-Cent to City Govs'!B47:M47)</f>
        <v>666634.46</v>
      </c>
      <c r="E47" s="4">
        <f t="shared" si="0"/>
        <v>2388465.8400000003</v>
      </c>
      <c r="F47" s="4">
        <f>SUM('Emergency Distribution'!B47:M47)</f>
        <v>1054165.0899999999</v>
      </c>
      <c r="G47" s="4">
        <f>SUM('Supplemental Distribution'!B47:M47)</f>
        <v>83680.13999999998</v>
      </c>
      <c r="H47" s="4">
        <f>SUM('Fiscally Constrained'!B47:M47)</f>
        <v>555867.7600000001</v>
      </c>
      <c r="I47" s="4">
        <f t="shared" si="1"/>
        <v>3415544.3700000006</v>
      </c>
      <c r="J47" s="5">
        <f t="shared" si="2"/>
        <v>666634.46</v>
      </c>
      <c r="K47" s="5">
        <f t="shared" si="3"/>
        <v>4082178.8300000005</v>
      </c>
    </row>
    <row r="48" spans="1:11" ht="12.75">
      <c r="A48" t="s">
        <v>18</v>
      </c>
      <c r="B48" s="4">
        <f>SUM('Half-Cent to County before'!B48:M48)</f>
        <v>1058843.3599999999</v>
      </c>
      <c r="C48" s="4">
        <f>'Half-cent County Adj'!N48</f>
        <v>-229910.03999999992</v>
      </c>
      <c r="D48" s="4">
        <f>SUM('Half-Cent to City Govs'!B48:M48)</f>
        <v>206453.92999999996</v>
      </c>
      <c r="E48" s="4">
        <f t="shared" si="0"/>
        <v>1035387.2499999999</v>
      </c>
      <c r="F48" s="4">
        <f>SUM('Emergency Distribution'!B48:M48)</f>
        <v>0</v>
      </c>
      <c r="G48" s="4">
        <f>SUM('Supplemental Distribution'!B48:M48)</f>
        <v>12111.88</v>
      </c>
      <c r="H48" s="4">
        <f>SUM('Fiscally Constrained'!B48:M48)</f>
        <v>600598.91</v>
      </c>
      <c r="I48" s="4">
        <f t="shared" si="1"/>
        <v>1441644.1099999999</v>
      </c>
      <c r="J48" s="5">
        <f t="shared" si="2"/>
        <v>206453.92999999996</v>
      </c>
      <c r="K48" s="5">
        <f t="shared" si="3"/>
        <v>1648098.0399999998</v>
      </c>
    </row>
    <row r="49" spans="1:11" ht="12.75">
      <c r="A49" t="s">
        <v>19</v>
      </c>
      <c r="B49" s="4">
        <f>SUM('Half-Cent to County before'!B49:M49)</f>
        <v>141746.33</v>
      </c>
      <c r="C49" s="4">
        <f>'Half-cent County Adj'!N49</f>
        <v>0</v>
      </c>
      <c r="D49" s="4">
        <f>SUM('Half-Cent to City Govs'!B49:M49)</f>
        <v>26511.62</v>
      </c>
      <c r="E49" s="4">
        <f t="shared" si="0"/>
        <v>168257.94999999998</v>
      </c>
      <c r="F49" s="4">
        <f>SUM('Emergency Distribution'!B49:M49)</f>
        <v>326581.16000000003</v>
      </c>
      <c r="G49" s="4">
        <f>SUM('Supplemental Distribution'!B49:M49)</f>
        <v>18433.149999999998</v>
      </c>
      <c r="H49" s="4">
        <f>SUM('Fiscally Constrained'!B49:M49)</f>
        <v>631667.91</v>
      </c>
      <c r="I49" s="4">
        <f t="shared" si="1"/>
        <v>1118428.55</v>
      </c>
      <c r="J49" s="5">
        <f t="shared" si="2"/>
        <v>26511.62</v>
      </c>
      <c r="K49" s="5">
        <f t="shared" si="3"/>
        <v>1144940.1700000002</v>
      </c>
    </row>
    <row r="50" spans="1:11" ht="12.75">
      <c r="A50" t="s">
        <v>53</v>
      </c>
      <c r="B50" s="4">
        <f>SUM('Half-Cent to County before'!B50:M50)</f>
        <v>13803343.78</v>
      </c>
      <c r="C50" s="4">
        <f>'Half-cent County Adj'!N50</f>
        <v>0</v>
      </c>
      <c r="D50" s="4">
        <f>SUM('Half-Cent to City Govs'!B50:M50)</f>
        <v>8026390.93</v>
      </c>
      <c r="E50" s="4">
        <f t="shared" si="0"/>
        <v>21829734.71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13803343.78</v>
      </c>
      <c r="J50" s="5">
        <f t="shared" si="2"/>
        <v>8026390.93</v>
      </c>
      <c r="K50" s="5">
        <f t="shared" si="3"/>
        <v>21829734.71</v>
      </c>
    </row>
    <row r="51" spans="1:11" ht="12.75">
      <c r="A51" t="s">
        <v>54</v>
      </c>
      <c r="B51" s="4">
        <f>SUM('Half-Cent to County before'!B51:M51)</f>
        <v>44655874.16</v>
      </c>
      <c r="C51" s="4">
        <f>'Half-cent County Adj'!N51</f>
        <v>0</v>
      </c>
      <c r="D51" s="4">
        <f>SUM('Half-Cent to City Govs'!B51:M51)</f>
        <v>23597338.08</v>
      </c>
      <c r="E51" s="4">
        <f t="shared" si="0"/>
        <v>68253212.24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44655874.16</v>
      </c>
      <c r="J51" s="5">
        <f t="shared" si="2"/>
        <v>23597338.08</v>
      </c>
      <c r="K51" s="5">
        <f t="shared" si="3"/>
        <v>68253212.24</v>
      </c>
    </row>
    <row r="52" spans="1:11" ht="12.75">
      <c r="A52" t="s">
        <v>55</v>
      </c>
      <c r="B52" s="4">
        <f>SUM('Half-Cent to County before'!B52:M52)</f>
        <v>11650472.329999998</v>
      </c>
      <c r="C52" s="4">
        <f>'Half-cent County Adj'!N52</f>
        <v>0</v>
      </c>
      <c r="D52" s="4">
        <f>SUM('Half-Cent to City Govs'!B52:M52)</f>
        <v>9831004.12</v>
      </c>
      <c r="E52" s="4">
        <f t="shared" si="0"/>
        <v>21481476.449999996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11650472.329999998</v>
      </c>
      <c r="J52" s="5">
        <f t="shared" si="2"/>
        <v>9831004.12</v>
      </c>
      <c r="K52" s="5">
        <f t="shared" si="3"/>
        <v>21481476.449999996</v>
      </c>
    </row>
    <row r="53" spans="1:11" ht="12.75">
      <c r="A53" t="s">
        <v>20</v>
      </c>
      <c r="B53" s="4">
        <f>SUM('Half-Cent to County before'!B53:M53)</f>
        <v>1395181.29</v>
      </c>
      <c r="C53" s="4">
        <f>'Half-cent County Adj'!N53</f>
        <v>-709119.96</v>
      </c>
      <c r="D53" s="4">
        <f>SUM('Half-Cent to City Govs'!B53:M53)</f>
        <v>346767.70000000007</v>
      </c>
      <c r="E53" s="4">
        <f t="shared" si="0"/>
        <v>1032829.0300000001</v>
      </c>
      <c r="F53" s="4">
        <f>SUM('Emergency Distribution'!B53:M53)</f>
        <v>1321510.8399999999</v>
      </c>
      <c r="G53" s="4">
        <f>SUM('Supplemental Distribution'!B53:M53)</f>
        <v>0</v>
      </c>
      <c r="H53" s="4">
        <f>SUM('Fiscally Constrained'!B53:M53)</f>
        <v>601469.7100000001</v>
      </c>
      <c r="I53" s="4">
        <f t="shared" si="1"/>
        <v>2609041.88</v>
      </c>
      <c r="J53" s="5">
        <f t="shared" si="2"/>
        <v>346767.70000000007</v>
      </c>
      <c r="K53" s="5">
        <f t="shared" si="3"/>
        <v>2955809.58</v>
      </c>
    </row>
    <row r="54" spans="1:11" ht="12.75">
      <c r="A54" t="s">
        <v>21</v>
      </c>
      <c r="B54" s="4">
        <f>SUM('Half-Cent to County before'!B54:M54)</f>
        <v>124795.1</v>
      </c>
      <c r="C54" s="4">
        <f>'Half-cent County Adj'!N54</f>
        <v>-121683.96</v>
      </c>
      <c r="D54" s="4">
        <f>SUM('Half-Cent to City Govs'!B54:M54)</f>
        <v>18388.9</v>
      </c>
      <c r="E54" s="4">
        <f t="shared" si="0"/>
        <v>21500.04</v>
      </c>
      <c r="F54" s="4">
        <f>SUM('Emergency Distribution'!B54:M54)</f>
        <v>298098.86</v>
      </c>
      <c r="G54" s="4">
        <f>SUM('Supplemental Distribution'!B54:M54)</f>
        <v>19028.470000000005</v>
      </c>
      <c r="H54" s="4">
        <f>SUM('Fiscally Constrained'!B54:M54)</f>
        <v>676787.08</v>
      </c>
      <c r="I54" s="4">
        <f t="shared" si="1"/>
        <v>997025.55</v>
      </c>
      <c r="J54" s="5">
        <f t="shared" si="2"/>
        <v>18388.9</v>
      </c>
      <c r="K54" s="5">
        <f t="shared" si="3"/>
        <v>1015414.4500000001</v>
      </c>
    </row>
    <row r="55" spans="1:11" ht="12.75">
      <c r="A55" t="s">
        <v>22</v>
      </c>
      <c r="B55" s="4">
        <f>SUM('Half-Cent to County before'!B55:M55)</f>
        <v>421827.01000000007</v>
      </c>
      <c r="C55" s="4">
        <f>'Half-cent County Adj'!N55</f>
        <v>0</v>
      </c>
      <c r="D55" s="4">
        <f>SUM('Half-Cent to City Govs'!B55:M55)</f>
        <v>110004.48999999999</v>
      </c>
      <c r="E55" s="4">
        <f t="shared" si="0"/>
        <v>531831.5</v>
      </c>
      <c r="F55" s="4">
        <f>SUM('Emergency Distribution'!B55:M55)</f>
        <v>708198.59</v>
      </c>
      <c r="G55" s="4">
        <f>SUM('Supplemental Distribution'!B55:M55)</f>
        <v>17913.54</v>
      </c>
      <c r="H55" s="4">
        <f>SUM('Fiscally Constrained'!B55:M55)</f>
        <v>676787.08</v>
      </c>
      <c r="I55" s="4">
        <f t="shared" si="1"/>
        <v>1824726.2200000002</v>
      </c>
      <c r="J55" s="5">
        <f t="shared" si="2"/>
        <v>110004.48999999999</v>
      </c>
      <c r="K55" s="5">
        <f t="shared" si="3"/>
        <v>1934730.7100000002</v>
      </c>
    </row>
    <row r="56" spans="1:11" ht="12.75">
      <c r="A56" t="s">
        <v>56</v>
      </c>
      <c r="B56" s="4">
        <f>SUM('Half-Cent to County before'!B56:M56)</f>
        <v>22753020.619999997</v>
      </c>
      <c r="C56" s="4">
        <f>'Half-cent County Adj'!N56</f>
        <v>0</v>
      </c>
      <c r="D56" s="4">
        <f>SUM('Half-Cent to City Govs'!B56:M56)</f>
        <v>5312741.149999999</v>
      </c>
      <c r="E56" s="4">
        <f t="shared" si="0"/>
        <v>28065761.769999996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22753020.619999997</v>
      </c>
      <c r="J56" s="5">
        <f t="shared" si="2"/>
        <v>5312741.149999999</v>
      </c>
      <c r="K56" s="5">
        <f t="shared" si="3"/>
        <v>28065761.769999996</v>
      </c>
    </row>
    <row r="57" spans="1:11" ht="12.75">
      <c r="A57" t="s">
        <v>23</v>
      </c>
      <c r="B57" s="4">
        <f>SUM('Half-Cent to County before'!B57:M57)</f>
        <v>19091354.64</v>
      </c>
      <c r="C57" s="4">
        <f>'Half-cent County Adj'!N57</f>
        <v>0</v>
      </c>
      <c r="D57" s="4">
        <f>SUM('Half-Cent to City Govs'!B57:M57)</f>
        <v>3997618.1700000004</v>
      </c>
      <c r="E57" s="4">
        <f t="shared" si="0"/>
        <v>23088972.810000002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19091354.64</v>
      </c>
      <c r="J57" s="5">
        <f t="shared" si="2"/>
        <v>3997618.1700000004</v>
      </c>
      <c r="K57" s="5">
        <f t="shared" si="3"/>
        <v>23088972.810000002</v>
      </c>
    </row>
    <row r="58" spans="1:11" ht="12.75">
      <c r="A58" t="s">
        <v>24</v>
      </c>
      <c r="B58" s="4">
        <f>SUM('Half-Cent to County before'!B58:M58)</f>
        <v>14043763.810000002</v>
      </c>
      <c r="C58" s="4">
        <f>'Half-cent County Adj'!N58</f>
        <v>0</v>
      </c>
      <c r="D58" s="4">
        <f>SUM('Half-Cent to City Govs'!B58:M58)</f>
        <v>1894844.59</v>
      </c>
      <c r="E58" s="4">
        <f t="shared" si="0"/>
        <v>15938608.400000002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14043763.810000002</v>
      </c>
      <c r="J58" s="5">
        <f t="shared" si="2"/>
        <v>1894844.59</v>
      </c>
      <c r="K58" s="5">
        <f t="shared" si="3"/>
        <v>15938608.400000002</v>
      </c>
    </row>
    <row r="59" spans="1:11" ht="12.75">
      <c r="A59" t="s">
        <v>57</v>
      </c>
      <c r="B59" s="4">
        <f>SUM('Half-Cent to County before'!B59:M59)</f>
        <v>10464010.469999999</v>
      </c>
      <c r="C59" s="4">
        <f>'Half-cent County Adj'!N59</f>
        <v>-725739.96</v>
      </c>
      <c r="D59" s="4">
        <f>SUM('Half-Cent to City Govs'!B59:M59)</f>
        <v>7010646.66</v>
      </c>
      <c r="E59" s="4">
        <f t="shared" si="0"/>
        <v>16748917.169999998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9738270.509999998</v>
      </c>
      <c r="J59" s="5">
        <f t="shared" si="2"/>
        <v>7010646.66</v>
      </c>
      <c r="K59" s="5">
        <f t="shared" si="3"/>
        <v>16748917.169999998</v>
      </c>
    </row>
    <row r="60" spans="1:11" ht="12.75">
      <c r="A60" t="s">
        <v>58</v>
      </c>
      <c r="B60" s="4">
        <f>SUM('Half-Cent to County before'!B60:M60)</f>
        <v>4155792.2700000005</v>
      </c>
      <c r="C60" s="4">
        <f>'Half-cent County Adj'!N60</f>
        <v>0</v>
      </c>
      <c r="D60" s="4">
        <f>SUM('Half-Cent to City Govs'!B60:M60)</f>
        <v>964924.9000000001</v>
      </c>
      <c r="E60" s="4">
        <f t="shared" si="0"/>
        <v>5120717.170000001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4155792.2700000005</v>
      </c>
      <c r="J60" s="5">
        <f t="shared" si="2"/>
        <v>964924.9000000001</v>
      </c>
      <c r="K60" s="5">
        <f t="shared" si="3"/>
        <v>5120717.170000001</v>
      </c>
    </row>
    <row r="61" spans="1:11" ht="12.75">
      <c r="A61" t="s">
        <v>59</v>
      </c>
      <c r="B61" s="4">
        <f>SUM('Half-Cent to County before'!B61:M61)</f>
        <v>13539062.62</v>
      </c>
      <c r="C61" s="4">
        <f>'Half-cent County Adj'!N61</f>
        <v>0</v>
      </c>
      <c r="D61" s="4">
        <f>SUM('Half-Cent to City Govs'!B61:M61)</f>
        <v>6742946.839999999</v>
      </c>
      <c r="E61" s="4">
        <f t="shared" si="0"/>
        <v>20282009.459999997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13539062.62</v>
      </c>
      <c r="J61" s="5">
        <f t="shared" si="2"/>
        <v>6742946.839999999</v>
      </c>
      <c r="K61" s="5">
        <f t="shared" si="3"/>
        <v>20282009.459999997</v>
      </c>
    </row>
    <row r="62" spans="1:11" ht="12.75">
      <c r="A62" t="s">
        <v>25</v>
      </c>
      <c r="B62" s="4">
        <f>SUM('Half-Cent to County before'!B62:M62)</f>
        <v>2042198.7100000002</v>
      </c>
      <c r="C62" s="4">
        <f>'Half-cent County Adj'!N62</f>
        <v>0</v>
      </c>
      <c r="D62" s="4">
        <f>SUM('Half-Cent to City Govs'!B62:M62)</f>
        <v>315499.01</v>
      </c>
      <c r="E62" s="4">
        <f t="shared" si="0"/>
        <v>2357697.72</v>
      </c>
      <c r="F62" s="4">
        <f>SUM('Emergency Distribution'!B62:M62)</f>
        <v>574607.92</v>
      </c>
      <c r="G62" s="4">
        <f>SUM('Supplemental Distribution'!B62:M62)</f>
        <v>0</v>
      </c>
      <c r="H62" s="4">
        <f>SUM('Fiscally Constrained'!B62:M62)</f>
        <v>611228.97</v>
      </c>
      <c r="I62" s="4">
        <f t="shared" si="1"/>
        <v>3228035.6000000006</v>
      </c>
      <c r="J62" s="5">
        <f t="shared" si="2"/>
        <v>315499.01</v>
      </c>
      <c r="K62" s="5">
        <f t="shared" si="3"/>
        <v>3543534.6100000003</v>
      </c>
    </row>
    <row r="63" spans="1:11" ht="12.75">
      <c r="A63" t="s">
        <v>60</v>
      </c>
      <c r="B63" s="4">
        <f>SUM('Half-Cent to County before'!B63:M63)</f>
        <v>156276206.29000002</v>
      </c>
      <c r="C63" s="4">
        <f>'Half-cent County Adj'!N63</f>
        <v>0</v>
      </c>
      <c r="D63" s="4">
        <f>SUM('Half-Cent to City Govs'!B63:M63)</f>
        <v>63617550.63</v>
      </c>
      <c r="E63" s="4">
        <f t="shared" si="0"/>
        <v>219893756.92000002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156276206.29000002</v>
      </c>
      <c r="J63" s="5">
        <f t="shared" si="2"/>
        <v>63617550.63</v>
      </c>
      <c r="K63" s="5">
        <f t="shared" si="3"/>
        <v>219893756.92000002</v>
      </c>
    </row>
    <row r="64" spans="1:11" ht="12.75">
      <c r="A64" t="s">
        <v>61</v>
      </c>
      <c r="B64" s="4">
        <f>SUM('Half-Cent to County before'!B64:M64)</f>
        <v>17426297.279999997</v>
      </c>
      <c r="C64" s="4">
        <f>'Half-cent County Adj'!N64</f>
        <v>0</v>
      </c>
      <c r="D64" s="4">
        <f>SUM('Half-Cent to City Govs'!B64:M64)</f>
        <v>7029634.82</v>
      </c>
      <c r="E64" s="4">
        <f t="shared" si="0"/>
        <v>24455932.099999998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17426297.279999997</v>
      </c>
      <c r="J64" s="5">
        <f t="shared" si="2"/>
        <v>7029634.82</v>
      </c>
      <c r="K64" s="5">
        <f t="shared" si="3"/>
        <v>24455932.099999998</v>
      </c>
    </row>
    <row r="65" spans="1:11" ht="12.75">
      <c r="A65" t="s">
        <v>62</v>
      </c>
      <c r="B65" s="4">
        <f>SUM('Half-Cent to County before'!B65:M65)</f>
        <v>83351056.65</v>
      </c>
      <c r="C65" s="4">
        <f>'Half-cent County Adj'!N65</f>
        <v>0</v>
      </c>
      <c r="D65" s="4">
        <f>SUM('Half-Cent to City Govs'!B65:M65)</f>
        <v>56912288.86999999</v>
      </c>
      <c r="E65" s="4">
        <f t="shared" si="0"/>
        <v>140263345.51999998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83351056.65</v>
      </c>
      <c r="J65" s="5">
        <f t="shared" si="2"/>
        <v>56912288.86999999</v>
      </c>
      <c r="K65" s="5">
        <f t="shared" si="3"/>
        <v>140263345.51999998</v>
      </c>
    </row>
    <row r="66" spans="1:11" ht="12.75">
      <c r="A66" t="s">
        <v>26</v>
      </c>
      <c r="B66" s="4">
        <f>SUM('Half-Cent to County before'!B66:M66)</f>
        <v>26040014.679999992</v>
      </c>
      <c r="C66" s="4">
        <f>'Half-cent County Adj'!N66</f>
        <v>-6625839.96</v>
      </c>
      <c r="D66" s="4">
        <f>SUM('Half-Cent to City Govs'!B66:M66)</f>
        <v>2330334.34</v>
      </c>
      <c r="E66" s="4">
        <f t="shared" si="0"/>
        <v>21744509.05999999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19414174.71999999</v>
      </c>
      <c r="J66" s="5">
        <f t="shared" si="2"/>
        <v>2330334.34</v>
      </c>
      <c r="K66" s="5">
        <f t="shared" si="3"/>
        <v>21744509.05999999</v>
      </c>
    </row>
    <row r="67" spans="1:11" ht="12.75">
      <c r="A67" t="s">
        <v>63</v>
      </c>
      <c r="B67" s="4">
        <f>SUM('Half-Cent to County before'!B67:M67)</f>
        <v>42234784.19</v>
      </c>
      <c r="C67" s="4">
        <f>'Half-cent County Adj'!N67</f>
        <v>-18406650</v>
      </c>
      <c r="D67" s="4">
        <f>SUM('Half-Cent to City Govs'!B67:M67)</f>
        <v>39125313.92</v>
      </c>
      <c r="E67" s="4">
        <f t="shared" si="0"/>
        <v>62953448.11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23828134.189999998</v>
      </c>
      <c r="J67" s="5">
        <f t="shared" si="2"/>
        <v>39125313.92</v>
      </c>
      <c r="K67" s="5">
        <f t="shared" si="3"/>
        <v>62953448.11</v>
      </c>
    </row>
    <row r="68" spans="1:11" ht="12.75">
      <c r="A68" t="s">
        <v>64</v>
      </c>
      <c r="B68" s="4">
        <f>SUM('Half-Cent to County before'!B68:M68)</f>
        <v>29913881.440000005</v>
      </c>
      <c r="C68" s="4">
        <f>'Half-cent County Adj'!N68</f>
        <v>0</v>
      </c>
      <c r="D68" s="4">
        <f>SUM('Half-Cent to City Govs'!B68:M68)</f>
        <v>13038132.899999997</v>
      </c>
      <c r="E68" s="4">
        <f t="shared" si="0"/>
        <v>42952014.34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29913881.440000005</v>
      </c>
      <c r="J68" s="5">
        <f t="shared" si="2"/>
        <v>13038132.899999997</v>
      </c>
      <c r="K68" s="5">
        <f t="shared" si="3"/>
        <v>42952014.34</v>
      </c>
    </row>
    <row r="69" spans="1:11" ht="12.75">
      <c r="A69" t="s">
        <v>65</v>
      </c>
      <c r="B69" s="4">
        <f>SUM('Half-Cent to County before'!B69:M69)</f>
        <v>2483663.12</v>
      </c>
      <c r="C69" s="4">
        <f>'Half-cent County Adj'!N69</f>
        <v>0</v>
      </c>
      <c r="D69" s="4">
        <f>SUM('Half-Cent to City Govs'!B69:M69)</f>
        <v>542927.1699999999</v>
      </c>
      <c r="E69" s="4">
        <f t="shared" si="0"/>
        <v>3026590.29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627156.01</v>
      </c>
      <c r="I69" s="4">
        <f t="shared" si="1"/>
        <v>3110819.13</v>
      </c>
      <c r="J69" s="5">
        <f t="shared" si="2"/>
        <v>542927.1699999999</v>
      </c>
      <c r="K69" s="5">
        <f t="shared" si="3"/>
        <v>3653746.3</v>
      </c>
    </row>
    <row r="70" spans="1:11" ht="12.75">
      <c r="A70" t="s">
        <v>66</v>
      </c>
      <c r="B70" s="4">
        <f>SUM('Half-Cent to County before'!B70:M70)</f>
        <v>15336749.020000001</v>
      </c>
      <c r="C70" s="4">
        <f>'Half-cent County Adj'!N70</f>
        <v>-0.5</v>
      </c>
      <c r="D70" s="4">
        <f>SUM('Half-Cent to City Govs'!B70:M70)</f>
        <v>1600739.0200000003</v>
      </c>
      <c r="E70" s="4">
        <f t="shared" si="0"/>
        <v>16937487.540000003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15336748.520000001</v>
      </c>
      <c r="J70" s="5">
        <f t="shared" si="2"/>
        <v>1600739.0200000003</v>
      </c>
      <c r="K70" s="5">
        <f t="shared" si="3"/>
        <v>16937487.540000003</v>
      </c>
    </row>
    <row r="71" spans="1:11" ht="12.75">
      <c r="A71" t="s">
        <v>67</v>
      </c>
      <c r="B71" s="4">
        <f>SUM('Half-Cent to County before'!B71:M71)</f>
        <v>7942758.649999999</v>
      </c>
      <c r="C71" s="4">
        <f>'Half-cent County Adj'!N71</f>
        <v>0</v>
      </c>
      <c r="D71" s="4">
        <f>SUM('Half-Cent to City Govs'!B71:M71)</f>
        <v>7928801.9799999995</v>
      </c>
      <c r="E71" s="4">
        <f t="shared" si="0"/>
        <v>15871560.629999999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7942758.649999999</v>
      </c>
      <c r="J71" s="5">
        <f t="shared" si="2"/>
        <v>7928801.9799999995</v>
      </c>
      <c r="K71" s="5">
        <f t="shared" si="3"/>
        <v>15871560.629999999</v>
      </c>
    </row>
    <row r="72" spans="1:11" ht="12.75">
      <c r="A72" t="s">
        <v>68</v>
      </c>
      <c r="B72" s="4">
        <f>SUM('Half-Cent to County before'!B72:M72)</f>
        <v>6630034.13</v>
      </c>
      <c r="C72" s="4">
        <f>'Half-cent County Adj'!N72</f>
        <v>0</v>
      </c>
      <c r="D72" s="4">
        <f>SUM('Half-Cent to City Govs'!B72:M72)</f>
        <v>698096.27</v>
      </c>
      <c r="E72" s="4">
        <f t="shared" si="0"/>
        <v>7328130.4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6630034.13</v>
      </c>
      <c r="J72" s="5">
        <f t="shared" si="2"/>
        <v>698096.27</v>
      </c>
      <c r="K72" s="5">
        <f t="shared" si="3"/>
        <v>7328130.4</v>
      </c>
    </row>
    <row r="73" spans="1:11" ht="12.75">
      <c r="A73" t="s">
        <v>69</v>
      </c>
      <c r="B73" s="4">
        <f>SUM('Half-Cent to County before'!B73:M73)</f>
        <v>28205127.18</v>
      </c>
      <c r="C73" s="4">
        <f>'Half-cent County Adj'!N73</f>
        <v>0</v>
      </c>
      <c r="D73" s="4">
        <f>SUM('Half-Cent to City Govs'!B73:M73)</f>
        <v>11419209.64</v>
      </c>
      <c r="E73" s="4">
        <f t="shared" si="0"/>
        <v>39624336.82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28205127.18</v>
      </c>
      <c r="J73" s="5">
        <f t="shared" si="2"/>
        <v>11419209.64</v>
      </c>
      <c r="K73" s="5">
        <f t="shared" si="3"/>
        <v>39624336.82</v>
      </c>
    </row>
    <row r="74" spans="1:11" ht="12.75">
      <c r="A74" t="s">
        <v>70</v>
      </c>
      <c r="B74" s="4">
        <f>SUM('Half-Cent to County before'!B74:M74)</f>
        <v>23187108.939999998</v>
      </c>
      <c r="C74" s="4">
        <f>'Half-cent County Adj'!N74</f>
        <v>0</v>
      </c>
      <c r="D74" s="4">
        <f>SUM('Half-Cent to City Govs'!B74:M74)</f>
        <v>14308631.07</v>
      </c>
      <c r="E74" s="4">
        <f t="shared" si="0"/>
        <v>37495740.01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23187108.939999998</v>
      </c>
      <c r="J74" s="5">
        <f t="shared" si="2"/>
        <v>14308631.07</v>
      </c>
      <c r="K74" s="5">
        <f t="shared" si="3"/>
        <v>37495740.01</v>
      </c>
    </row>
    <row r="75" spans="1:11" ht="12.75">
      <c r="A75" t="s">
        <v>27</v>
      </c>
      <c r="B75" s="4">
        <f>SUM('Half-Cent to County before'!B75:M75)</f>
        <v>5501240.46</v>
      </c>
      <c r="C75" s="4">
        <f>'Half-cent County Adj'!N75</f>
        <v>-603860.0399999999</v>
      </c>
      <c r="D75" s="4">
        <f>SUM('Half-Cent to City Govs'!B75:M75)</f>
        <v>720945.8800000001</v>
      </c>
      <c r="E75" s="4">
        <f t="shared" si="0"/>
        <v>5618326.3</v>
      </c>
      <c r="F75" s="4">
        <f>SUM('Emergency Distribution'!B75:M75)</f>
        <v>0</v>
      </c>
      <c r="G75" s="4">
        <f>SUM('Supplemental Distribution'!B75:M75)</f>
        <v>94709.86000000002</v>
      </c>
      <c r="H75" s="4">
        <f>SUM('Fiscally Constrained'!B75:M75)</f>
        <v>0</v>
      </c>
      <c r="I75" s="4">
        <f t="shared" si="1"/>
        <v>4992090.28</v>
      </c>
      <c r="J75" s="5">
        <f t="shared" si="2"/>
        <v>720945.8800000001</v>
      </c>
      <c r="K75" s="5">
        <f t="shared" si="3"/>
        <v>5713036.16</v>
      </c>
    </row>
    <row r="76" spans="1:11" ht="12.75">
      <c r="A76" t="s">
        <v>71</v>
      </c>
      <c r="B76" s="4">
        <f>SUM('Half-Cent to County before'!B76:M76)</f>
        <v>1555477.9600000002</v>
      </c>
      <c r="C76" s="4">
        <f>'Half-cent County Adj'!N76</f>
        <v>0</v>
      </c>
      <c r="D76" s="4">
        <f>SUM('Half-Cent to City Govs'!B76:M76)</f>
        <v>302630.66000000003</v>
      </c>
      <c r="E76" s="4">
        <f t="shared" si="0"/>
        <v>1858108.62</v>
      </c>
      <c r="F76" s="4">
        <f>SUM('Emergency Distribution'!B76:M76)</f>
        <v>1284043.74</v>
      </c>
      <c r="G76" s="4">
        <f>SUM('Supplemental Distribution'!B76:M76)</f>
        <v>0</v>
      </c>
      <c r="H76" s="4">
        <f>SUM('Fiscally Constrained'!B76:M76)</f>
        <v>631667.91</v>
      </c>
      <c r="I76" s="4">
        <f t="shared" si="1"/>
        <v>3471189.6100000003</v>
      </c>
      <c r="J76" s="5">
        <f t="shared" si="2"/>
        <v>302630.66000000003</v>
      </c>
      <c r="K76" s="5">
        <f t="shared" si="3"/>
        <v>3773820.2700000005</v>
      </c>
    </row>
    <row r="77" spans="1:11" ht="12.75">
      <c r="A77" t="s">
        <v>28</v>
      </c>
      <c r="B77" s="4">
        <f>SUM('Half-Cent to County before'!B77:M77)</f>
        <v>893825.3999999999</v>
      </c>
      <c r="C77" s="4">
        <f>'Half-cent County Adj'!N77</f>
        <v>0</v>
      </c>
      <c r="D77" s="4">
        <f>SUM('Half-Cent to City Govs'!B77:M77)</f>
        <v>364289.02999999997</v>
      </c>
      <c r="E77" s="4">
        <f t="shared" si="0"/>
        <v>1258114.43</v>
      </c>
      <c r="F77" s="4">
        <f>SUM('Emergency Distribution'!B77:M77)</f>
        <v>398132.57</v>
      </c>
      <c r="G77" s="4">
        <f>SUM('Supplemental Distribution'!B77:M77)</f>
        <v>36704.049999999996</v>
      </c>
      <c r="H77" s="4">
        <f>SUM('Fiscally Constrained'!B77:M77)</f>
        <v>316343.83</v>
      </c>
      <c r="I77" s="4">
        <f t="shared" si="1"/>
        <v>1645005.85</v>
      </c>
      <c r="J77" s="5">
        <f t="shared" si="2"/>
        <v>364289.02999999997</v>
      </c>
      <c r="K77" s="5">
        <f t="shared" si="3"/>
        <v>2009294.8800000001</v>
      </c>
    </row>
    <row r="78" spans="1:11" ht="12.75">
      <c r="A78" t="s">
        <v>29</v>
      </c>
      <c r="B78" s="4">
        <f>SUM('Half-Cent to County before'!B78:M78)</f>
        <v>237294.93000000002</v>
      </c>
      <c r="C78" s="4">
        <f>'Half-cent County Adj'!N78</f>
        <v>-206934.31</v>
      </c>
      <c r="D78" s="4">
        <f>SUM('Half-Cent to City Govs'!B78:M78)</f>
        <v>60806.920000000006</v>
      </c>
      <c r="E78" s="4">
        <f t="shared" si="0"/>
        <v>91167.54000000004</v>
      </c>
      <c r="F78" s="4">
        <f>SUM('Emergency Distribution'!B78:M78)</f>
        <v>487224.49</v>
      </c>
      <c r="G78" s="4">
        <f>SUM('Supplemental Distribution'!B78:M78)</f>
        <v>52052.47</v>
      </c>
      <c r="H78" s="4">
        <f>SUM('Fiscally Constrained'!B78:M78)</f>
        <v>902382.7699999999</v>
      </c>
      <c r="I78" s="4">
        <f t="shared" si="1"/>
        <v>1472020.3499999999</v>
      </c>
      <c r="J78" s="5">
        <f t="shared" si="2"/>
        <v>60806.920000000006</v>
      </c>
      <c r="K78" s="5">
        <f t="shared" si="3"/>
        <v>1532827.2699999998</v>
      </c>
    </row>
    <row r="79" spans="1:11" ht="12.75">
      <c r="A79" t="s">
        <v>72</v>
      </c>
      <c r="B79" s="4">
        <f>SUM('Half-Cent to County before'!B79:M79)</f>
        <v>18595352.11</v>
      </c>
      <c r="C79" s="4">
        <f>'Half-cent County Adj'!N79</f>
        <v>0</v>
      </c>
      <c r="D79" s="4">
        <f>SUM('Half-Cent to City Govs'!B79:M79)</f>
        <v>19368066.25</v>
      </c>
      <c r="E79" s="4">
        <f t="shared" si="0"/>
        <v>37963418.36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18595352.11</v>
      </c>
      <c r="J79" s="5">
        <f t="shared" si="2"/>
        <v>19368066.25</v>
      </c>
      <c r="K79" s="5">
        <f t="shared" si="3"/>
        <v>37963418.36</v>
      </c>
    </row>
    <row r="80" spans="1:11" ht="12.75">
      <c r="A80" t="s">
        <v>73</v>
      </c>
      <c r="B80" s="4">
        <f>SUM('Half-Cent to County before'!B80:M80)</f>
        <v>932142.8600000001</v>
      </c>
      <c r="C80" s="4">
        <f>'Half-cent County Adj'!N80</f>
        <v>0</v>
      </c>
      <c r="D80" s="4">
        <f>SUM('Half-Cent to City Govs'!B80:M80)</f>
        <v>25157.71</v>
      </c>
      <c r="E80" s="4">
        <f t="shared" si="0"/>
        <v>957300.5700000001</v>
      </c>
      <c r="F80" s="4">
        <f>SUM('Emergency Distribution'!B80:M80)</f>
        <v>895362.46</v>
      </c>
      <c r="G80" s="4">
        <f>SUM('Supplemental Distribution'!B80:M80)</f>
        <v>37515.850000000006</v>
      </c>
      <c r="H80" s="4">
        <f>SUM('Fiscally Constrained'!B80:M80)</f>
        <v>609108.3700000001</v>
      </c>
      <c r="I80" s="4">
        <f t="shared" si="1"/>
        <v>2474129.54</v>
      </c>
      <c r="J80" s="5">
        <f t="shared" si="2"/>
        <v>25157.71</v>
      </c>
      <c r="K80" s="5">
        <f t="shared" si="3"/>
        <v>2499287.25</v>
      </c>
    </row>
    <row r="81" spans="1:11" ht="12.75">
      <c r="A81" t="s">
        <v>74</v>
      </c>
      <c r="B81" s="4">
        <f>SUM('Half-Cent to County before'!B81:M81)</f>
        <v>8559130.76</v>
      </c>
      <c r="C81" s="4">
        <f>'Half-cent County Adj'!N81</f>
        <v>0</v>
      </c>
      <c r="D81" s="4">
        <f>SUM('Half-Cent to City Govs'!B81:M81)</f>
        <v>1314276.4899999998</v>
      </c>
      <c r="E81" s="4">
        <f>SUM(B81:D81)</f>
        <v>9873407.25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8559130.76</v>
      </c>
      <c r="J81" s="5">
        <f>D81</f>
        <v>1314276.4899999998</v>
      </c>
      <c r="K81" s="5">
        <f>SUM(I81:J81)</f>
        <v>9873407.25</v>
      </c>
    </row>
    <row r="82" spans="1:11" ht="12.75">
      <c r="A82" t="s">
        <v>30</v>
      </c>
      <c r="B82" s="4">
        <f>SUM('Half-Cent to County before'!B82:M82)</f>
        <v>672443.7700000001</v>
      </c>
      <c r="C82" s="4">
        <f>'Half-cent County Adj'!N82</f>
        <v>-315780</v>
      </c>
      <c r="D82" s="4">
        <f>SUM('Half-Cent to City Govs'!B82:M82)</f>
        <v>168014.01</v>
      </c>
      <c r="E82" s="4">
        <f>SUM(B82:D82)</f>
        <v>524677.7800000001</v>
      </c>
      <c r="F82" s="4">
        <f>SUM('Emergency Distribution'!B82:M82)</f>
        <v>808296.3499999999</v>
      </c>
      <c r="G82" s="4">
        <f>SUM('Supplemental Distribution'!B82:M82)</f>
        <v>26442.93</v>
      </c>
      <c r="H82" s="4">
        <f>SUM('Fiscally Constrained'!B82:M82)</f>
        <v>628035.83</v>
      </c>
      <c r="I82" s="4">
        <f>SUM(B82+C82+F82+G82+H82)</f>
        <v>1819438.88</v>
      </c>
      <c r="J82" s="5">
        <f>D82</f>
        <v>168014.01</v>
      </c>
      <c r="K82" s="5">
        <f>SUM(I82:J82)</f>
        <v>1987452.89</v>
      </c>
    </row>
    <row r="83" spans="1:11" ht="12.75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ht="12.75">
      <c r="A84" t="s">
        <v>31</v>
      </c>
      <c r="B84" s="4">
        <f aca="true" t="shared" si="4" ref="B84:K84">SUM(B16:B82)</f>
        <v>1214039824.0600002</v>
      </c>
      <c r="C84" s="4">
        <f t="shared" si="4"/>
        <v>-45814818.81</v>
      </c>
      <c r="D84" s="4">
        <f t="shared" si="4"/>
        <v>621914391.3499998</v>
      </c>
      <c r="E84" s="4">
        <f t="shared" si="4"/>
        <v>1790139396.5999997</v>
      </c>
      <c r="F84" s="4">
        <f t="shared" si="4"/>
        <v>19107042</v>
      </c>
      <c r="G84" s="4">
        <f t="shared" si="4"/>
        <v>592958.0000000001</v>
      </c>
      <c r="H84" s="4">
        <f t="shared" si="4"/>
        <v>16987901.46</v>
      </c>
      <c r="I84" s="4">
        <f t="shared" si="4"/>
        <v>1204912906.71</v>
      </c>
      <c r="J84" s="4">
        <f t="shared" si="4"/>
        <v>621914391.3499998</v>
      </c>
      <c r="K84" s="4">
        <f t="shared" si="4"/>
        <v>1826827298.0600002</v>
      </c>
    </row>
    <row r="86" ht="12.75">
      <c r="A86" s="3"/>
    </row>
  </sheetData>
  <sheetProtection/>
  <mergeCells count="6">
    <mergeCell ref="A3:L3"/>
    <mergeCell ref="A6:L6"/>
    <mergeCell ref="A7:L7"/>
    <mergeCell ref="I9:K9"/>
    <mergeCell ref="A5:L5"/>
    <mergeCell ref="A4:L4"/>
  </mergeCells>
  <printOptions/>
  <pageMargins left="0.25" right="0.25" top="0.5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0"/>
  <sheetViews>
    <sheetView zoomScalePageLayoutView="0" workbookViewId="0" topLeftCell="A1">
      <pane ySplit="13" topLeftCell="A7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0" width="10.16015625" style="0" bestFit="1" customWidth="1"/>
    <col min="11" max="13" width="11.16015625" style="0" bestFit="1" customWidth="1"/>
    <col min="14" max="14" width="12.66015625" style="0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customHeight="1" hidden="1"/>
    <row r="3" spans="4:8" ht="12.75">
      <c r="D3" s="6"/>
      <c r="E3" s="6"/>
      <c r="F3" s="6"/>
      <c r="G3" s="6"/>
      <c r="H3" s="6"/>
    </row>
    <row r="4" spans="1:14" ht="12.75">
      <c r="A4" s="28" t="s">
        <v>76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8" t="s">
        <v>77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78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ht="12.75" customHeight="1" hidden="1"/>
    <row r="10" ht="12.75" customHeight="1" hidden="1"/>
    <row r="11" ht="12.75" hidden="1"/>
    <row r="13" spans="2:14" ht="13.5" customHeight="1">
      <c r="B13" s="1">
        <v>41821</v>
      </c>
      <c r="C13" s="1">
        <v>41852</v>
      </c>
      <c r="D13" s="1">
        <v>41883</v>
      </c>
      <c r="E13" s="1">
        <v>41913</v>
      </c>
      <c r="F13" s="1">
        <v>41944</v>
      </c>
      <c r="G13" s="1">
        <v>41974</v>
      </c>
      <c r="H13" s="1">
        <v>42005</v>
      </c>
      <c r="I13" s="1">
        <v>42036</v>
      </c>
      <c r="J13" s="1">
        <v>42064</v>
      </c>
      <c r="K13" s="1">
        <v>42095</v>
      </c>
      <c r="L13" s="1">
        <v>42125</v>
      </c>
      <c r="M13" s="1">
        <v>42156</v>
      </c>
      <c r="N13" s="24" t="s">
        <v>103</v>
      </c>
    </row>
    <row r="14" ht="12.75">
      <c r="A14" t="s">
        <v>0</v>
      </c>
    </row>
    <row r="15" spans="1:5" ht="12.75">
      <c r="A15" t="s">
        <v>1</v>
      </c>
      <c r="B15" s="8"/>
      <c r="C15" s="8"/>
      <c r="D15" s="8"/>
      <c r="E15" s="8"/>
    </row>
    <row r="16" spans="1:14" ht="12.75">
      <c r="A16" t="s">
        <v>38</v>
      </c>
      <c r="B16" s="8">
        <v>894449.81</v>
      </c>
      <c r="C16" s="8">
        <v>877477.99</v>
      </c>
      <c r="D16" s="8">
        <v>885288.78</v>
      </c>
      <c r="E16" s="8">
        <v>898798.41</v>
      </c>
      <c r="F16" s="8">
        <v>888472.79</v>
      </c>
      <c r="G16" s="8">
        <v>921437.64</v>
      </c>
      <c r="H16" s="8">
        <v>893362.51</v>
      </c>
      <c r="I16" s="22">
        <v>1025464.92</v>
      </c>
      <c r="J16" s="5">
        <v>856802.87</v>
      </c>
      <c r="K16" s="5">
        <v>913900.07</v>
      </c>
      <c r="L16" s="8">
        <v>1000110.04</v>
      </c>
      <c r="M16" s="21">
        <v>948250.68</v>
      </c>
      <c r="N16" s="5">
        <f>SUM(B16:M16)</f>
        <v>11003816.509999998</v>
      </c>
    </row>
    <row r="17" spans="1:14" ht="12.75">
      <c r="A17" t="s">
        <v>39</v>
      </c>
      <c r="B17" s="8">
        <v>66290.84</v>
      </c>
      <c r="C17" s="8">
        <v>64231.85</v>
      </c>
      <c r="D17" s="8">
        <v>62167.37</v>
      </c>
      <c r="E17" s="8">
        <v>56007.76</v>
      </c>
      <c r="F17" s="8">
        <v>56872.44</v>
      </c>
      <c r="G17" s="8">
        <v>61936.93</v>
      </c>
      <c r="H17" s="8">
        <v>63389.57</v>
      </c>
      <c r="I17" s="22">
        <v>67138.85</v>
      </c>
      <c r="J17" s="5">
        <v>56812.22</v>
      </c>
      <c r="K17" s="5">
        <v>62306.25</v>
      </c>
      <c r="L17" s="8">
        <v>68875.4</v>
      </c>
      <c r="M17" s="21">
        <v>65066.75</v>
      </c>
      <c r="N17" s="5">
        <f aca="true" t="shared" si="0" ref="N17:N80">SUM(B17:M17)</f>
        <v>751096.23</v>
      </c>
    </row>
    <row r="18" spans="1:14" ht="12.75">
      <c r="A18" t="s">
        <v>40</v>
      </c>
      <c r="B18" s="8">
        <v>1053353.42</v>
      </c>
      <c r="C18" s="8">
        <v>1250382.83</v>
      </c>
      <c r="D18" s="8">
        <v>1308617.18</v>
      </c>
      <c r="E18" s="8">
        <v>984635.86</v>
      </c>
      <c r="F18" s="8">
        <v>888057.91</v>
      </c>
      <c r="G18" s="8">
        <v>861289.19</v>
      </c>
      <c r="H18" s="8">
        <v>759792.51</v>
      </c>
      <c r="I18" s="22">
        <v>862211.86</v>
      </c>
      <c r="J18" s="5">
        <v>725005.1</v>
      </c>
      <c r="K18" s="5">
        <v>846484.58</v>
      </c>
      <c r="L18" s="8">
        <v>1136073.52</v>
      </c>
      <c r="M18" s="21">
        <v>994867.6</v>
      </c>
      <c r="N18" s="5">
        <f t="shared" si="0"/>
        <v>11670771.56</v>
      </c>
    </row>
    <row r="19" spans="1:14" ht="12.75">
      <c r="A19" t="s">
        <v>2</v>
      </c>
      <c r="B19" s="8">
        <v>75930.88</v>
      </c>
      <c r="C19" s="8">
        <v>76400.18</v>
      </c>
      <c r="D19" s="8">
        <v>79732.46</v>
      </c>
      <c r="E19" s="8">
        <v>79660.31</v>
      </c>
      <c r="F19" s="8">
        <v>75355.4</v>
      </c>
      <c r="G19" s="8">
        <v>79063.49</v>
      </c>
      <c r="H19" s="8">
        <v>81972.26</v>
      </c>
      <c r="I19" s="22">
        <v>95538.93</v>
      </c>
      <c r="J19" s="5">
        <v>70957.76</v>
      </c>
      <c r="K19" s="5">
        <v>78860.12</v>
      </c>
      <c r="L19" s="8">
        <v>99909.73</v>
      </c>
      <c r="M19" s="21">
        <v>84425.08</v>
      </c>
      <c r="N19" s="5">
        <f t="shared" si="0"/>
        <v>977806.5999999999</v>
      </c>
    </row>
    <row r="20" spans="1:14" ht="12.75">
      <c r="A20" t="s">
        <v>41</v>
      </c>
      <c r="B20" s="8">
        <v>1828711.33</v>
      </c>
      <c r="C20" s="8">
        <v>1830088.3</v>
      </c>
      <c r="D20" s="8">
        <v>1815064.7</v>
      </c>
      <c r="E20" s="8">
        <v>1796775.51</v>
      </c>
      <c r="F20" s="8">
        <v>1745612.99</v>
      </c>
      <c r="G20" s="8">
        <v>1783701.85</v>
      </c>
      <c r="H20" s="8">
        <v>1837276.5</v>
      </c>
      <c r="I20" s="22">
        <v>2186250.59</v>
      </c>
      <c r="J20" s="5">
        <v>1791623.9</v>
      </c>
      <c r="K20" s="5">
        <v>1923074.18</v>
      </c>
      <c r="L20" s="8">
        <v>2178289.71</v>
      </c>
      <c r="M20" s="21">
        <v>1988494.43</v>
      </c>
      <c r="N20" s="5">
        <f t="shared" si="0"/>
        <v>22704963.990000002</v>
      </c>
    </row>
    <row r="21" spans="1:14" ht="12.75">
      <c r="A21" t="s">
        <v>42</v>
      </c>
      <c r="B21" s="8">
        <v>6068794.19</v>
      </c>
      <c r="C21" s="8">
        <v>5920735.2</v>
      </c>
      <c r="D21" s="8">
        <v>5814898.34</v>
      </c>
      <c r="E21" s="8">
        <v>5945631.67</v>
      </c>
      <c r="F21" s="8">
        <v>5848196.45</v>
      </c>
      <c r="G21" s="8">
        <v>6069170.48</v>
      </c>
      <c r="H21" s="8">
        <v>6365682.04</v>
      </c>
      <c r="I21" s="22">
        <v>7350290.78</v>
      </c>
      <c r="J21" s="5">
        <v>6224429.18</v>
      </c>
      <c r="K21" s="5">
        <v>6468909.34</v>
      </c>
      <c r="L21" s="8">
        <v>7033411.15</v>
      </c>
      <c r="M21" s="21">
        <v>6472334.94</v>
      </c>
      <c r="N21" s="5">
        <f t="shared" si="0"/>
        <v>75582483.76</v>
      </c>
    </row>
    <row r="22" spans="1:14" ht="12.75">
      <c r="A22" t="s">
        <v>3</v>
      </c>
      <c r="B22" s="8">
        <v>24100.44</v>
      </c>
      <c r="C22" s="8">
        <v>26829.68</v>
      </c>
      <c r="D22" s="8">
        <v>24938.89</v>
      </c>
      <c r="E22" s="8">
        <v>24369.37</v>
      </c>
      <c r="F22" s="8">
        <v>24547.18</v>
      </c>
      <c r="G22" s="8">
        <v>23845.61</v>
      </c>
      <c r="H22" s="8">
        <v>21878.1</v>
      </c>
      <c r="I22" s="22">
        <v>26890.29</v>
      </c>
      <c r="J22" s="5">
        <v>22981.2</v>
      </c>
      <c r="K22" s="5">
        <v>25261.74</v>
      </c>
      <c r="L22" s="8">
        <v>27079.12</v>
      </c>
      <c r="M22" s="21">
        <v>24692.65</v>
      </c>
      <c r="N22" s="5">
        <f t="shared" si="0"/>
        <v>297414.27</v>
      </c>
    </row>
    <row r="23" spans="1:14" ht="12.75">
      <c r="A23" t="s">
        <v>43</v>
      </c>
      <c r="B23" s="8">
        <v>889030.83</v>
      </c>
      <c r="C23" s="8">
        <v>864505.94</v>
      </c>
      <c r="D23" s="8">
        <v>799582.71</v>
      </c>
      <c r="E23" s="8">
        <v>811142.14</v>
      </c>
      <c r="F23" s="8">
        <v>843019.73</v>
      </c>
      <c r="G23" s="8">
        <v>920946.24</v>
      </c>
      <c r="H23" s="8">
        <v>1009806.01</v>
      </c>
      <c r="I23" s="22">
        <v>1127514.36</v>
      </c>
      <c r="J23" s="5">
        <v>1057051.71</v>
      </c>
      <c r="K23" s="5">
        <v>1089719.78</v>
      </c>
      <c r="L23" s="8">
        <v>1251658.18</v>
      </c>
      <c r="M23" s="21">
        <v>1049012.49</v>
      </c>
      <c r="N23" s="5">
        <f t="shared" si="0"/>
        <v>11712990.12</v>
      </c>
    </row>
    <row r="24" spans="1:14" ht="12.75">
      <c r="A24" t="s">
        <v>44</v>
      </c>
      <c r="B24" s="8">
        <v>640108.64</v>
      </c>
      <c r="C24" s="8">
        <v>617242.47</v>
      </c>
      <c r="D24" s="8">
        <v>595860.89</v>
      </c>
      <c r="E24" s="8">
        <v>566011.55</v>
      </c>
      <c r="F24" s="8">
        <v>548235.82</v>
      </c>
      <c r="G24" s="8">
        <v>565275.4</v>
      </c>
      <c r="H24" s="8">
        <v>622805.1</v>
      </c>
      <c r="I24" s="22">
        <v>689922.48</v>
      </c>
      <c r="J24" s="5">
        <v>579927.56</v>
      </c>
      <c r="K24" s="5">
        <v>645867.12</v>
      </c>
      <c r="L24" s="8">
        <v>686146.47</v>
      </c>
      <c r="M24" s="21">
        <v>639700.01</v>
      </c>
      <c r="N24" s="5">
        <f t="shared" si="0"/>
        <v>7397103.51</v>
      </c>
    </row>
    <row r="25" spans="1:14" ht="12.75">
      <c r="A25" t="s">
        <v>45</v>
      </c>
      <c r="B25" s="8">
        <v>769724.13</v>
      </c>
      <c r="C25" s="8">
        <v>783554.79</v>
      </c>
      <c r="D25" s="8">
        <v>750942.98</v>
      </c>
      <c r="E25" s="8">
        <v>727485.34</v>
      </c>
      <c r="F25" s="8">
        <v>746585.06</v>
      </c>
      <c r="G25" s="8">
        <v>749684.8</v>
      </c>
      <c r="H25" s="8">
        <v>772387.22</v>
      </c>
      <c r="I25" s="22">
        <v>928202.51</v>
      </c>
      <c r="J25" s="5">
        <v>691162.82</v>
      </c>
      <c r="K25" s="5">
        <v>792406.76</v>
      </c>
      <c r="L25" s="8">
        <v>851272.38</v>
      </c>
      <c r="M25" s="21">
        <v>831213.6</v>
      </c>
      <c r="N25" s="5">
        <f t="shared" si="0"/>
        <v>9394622.389999999</v>
      </c>
    </row>
    <row r="26" spans="1:14" ht="12.75">
      <c r="A26" t="s">
        <v>46</v>
      </c>
      <c r="B26" s="8">
        <v>2689306.71</v>
      </c>
      <c r="C26" s="8">
        <v>2559715.65</v>
      </c>
      <c r="D26" s="8">
        <v>2403182.84</v>
      </c>
      <c r="E26" s="8">
        <v>2366835.27</v>
      </c>
      <c r="F26" s="8">
        <v>2526381.31</v>
      </c>
      <c r="G26" s="8">
        <v>3005870.65</v>
      </c>
      <c r="H26" s="8">
        <v>3325882.32</v>
      </c>
      <c r="I26" s="22">
        <v>3949644.14</v>
      </c>
      <c r="J26" s="5">
        <v>3719149.37</v>
      </c>
      <c r="K26" s="5">
        <v>3874188.66</v>
      </c>
      <c r="L26" s="8">
        <v>4223695.79</v>
      </c>
      <c r="M26" s="21">
        <v>3423287.1</v>
      </c>
      <c r="N26" s="5">
        <f t="shared" si="0"/>
        <v>38067139.81</v>
      </c>
    </row>
    <row r="27" spans="1:14" ht="12.75">
      <c r="A27" t="s">
        <v>4</v>
      </c>
      <c r="B27" s="8">
        <v>316966.1</v>
      </c>
      <c r="C27" s="8">
        <v>316908.89</v>
      </c>
      <c r="D27" s="8">
        <v>322137.87</v>
      </c>
      <c r="E27" s="8">
        <v>298816.34</v>
      </c>
      <c r="F27" s="8">
        <v>304815.78</v>
      </c>
      <c r="G27" s="8">
        <v>333590.66</v>
      </c>
      <c r="H27" s="8">
        <v>307843.25</v>
      </c>
      <c r="I27" s="22">
        <v>354076.27</v>
      </c>
      <c r="J27" s="5">
        <v>307043.98</v>
      </c>
      <c r="K27" s="5">
        <v>347887.24</v>
      </c>
      <c r="L27" s="8">
        <v>370169.97</v>
      </c>
      <c r="M27" s="21">
        <v>352443.41</v>
      </c>
      <c r="N27" s="5">
        <f t="shared" si="0"/>
        <v>3932699.76</v>
      </c>
    </row>
    <row r="28" spans="1:14" ht="12.75">
      <c r="A28" t="s">
        <v>94</v>
      </c>
      <c r="B28" s="8">
        <v>12200262.28</v>
      </c>
      <c r="C28" s="8">
        <v>11776681.33</v>
      </c>
      <c r="D28" s="8">
        <v>11925681.37</v>
      </c>
      <c r="E28" s="8">
        <v>12114132.56</v>
      </c>
      <c r="F28" s="8">
        <v>11893198.19</v>
      </c>
      <c r="G28" s="8">
        <v>12481045.72</v>
      </c>
      <c r="H28" s="8">
        <v>13042858.4</v>
      </c>
      <c r="I28" s="8">
        <v>15237745.22</v>
      </c>
      <c r="J28" s="5">
        <v>12825936.27</v>
      </c>
      <c r="K28" s="5">
        <v>12432045.12</v>
      </c>
      <c r="L28" s="8">
        <v>14388007.67</v>
      </c>
      <c r="M28" s="21">
        <v>13234095.05</v>
      </c>
      <c r="N28" s="5">
        <f t="shared" si="0"/>
        <v>153551689.18</v>
      </c>
    </row>
    <row r="29" spans="1:19" ht="12.75">
      <c r="A29" t="s">
        <v>5</v>
      </c>
      <c r="B29" s="8">
        <v>87679.42</v>
      </c>
      <c r="C29" s="8">
        <v>79280.9</v>
      </c>
      <c r="D29" s="8">
        <v>76089.97</v>
      </c>
      <c r="E29" s="8">
        <v>66281.67</v>
      </c>
      <c r="F29" s="8">
        <v>69784.63</v>
      </c>
      <c r="G29" s="8">
        <v>84430.65</v>
      </c>
      <c r="H29" s="8">
        <v>86787.82</v>
      </c>
      <c r="I29" s="8">
        <v>96611.47</v>
      </c>
      <c r="J29" s="5">
        <v>93039.93</v>
      </c>
      <c r="K29" s="5">
        <v>91506.04</v>
      </c>
      <c r="L29" s="8">
        <v>99595.98</v>
      </c>
      <c r="M29" s="21">
        <v>87886.65</v>
      </c>
      <c r="N29" s="5">
        <f t="shared" si="0"/>
        <v>1018975.13</v>
      </c>
      <c r="Q29" s="11"/>
      <c r="R29" s="10"/>
      <c r="S29" s="9"/>
    </row>
    <row r="30" spans="1:19" ht="12.75">
      <c r="A30" t="s">
        <v>6</v>
      </c>
      <c r="B30" s="8">
        <v>31094.23</v>
      </c>
      <c r="C30" s="8">
        <v>33085.2</v>
      </c>
      <c r="D30" s="8">
        <v>27493.16</v>
      </c>
      <c r="E30" s="8">
        <v>23981.15</v>
      </c>
      <c r="F30" s="8">
        <v>25613.16</v>
      </c>
      <c r="G30" s="8">
        <v>28218.24</v>
      </c>
      <c r="H30" s="8">
        <v>21966.14</v>
      </c>
      <c r="I30" s="8">
        <v>28271.84</v>
      </c>
      <c r="J30" s="5">
        <v>28036.57</v>
      </c>
      <c r="K30" s="5">
        <v>29479.02</v>
      </c>
      <c r="L30" s="8">
        <v>32417.23</v>
      </c>
      <c r="M30" s="21">
        <v>31352.81</v>
      </c>
      <c r="N30" s="5">
        <f t="shared" si="0"/>
        <v>341008.74999999994</v>
      </c>
      <c r="Q30" s="11"/>
      <c r="R30" s="10"/>
      <c r="S30" s="9"/>
    </row>
    <row r="31" spans="1:19" ht="12.75">
      <c r="A31" t="s">
        <v>47</v>
      </c>
      <c r="B31" s="8">
        <v>7006799.26</v>
      </c>
      <c r="C31" s="8">
        <v>7012613.73</v>
      </c>
      <c r="D31" s="8">
        <v>6712771.12</v>
      </c>
      <c r="E31" s="8">
        <v>6765736.71</v>
      </c>
      <c r="F31" s="8">
        <v>6725194.49</v>
      </c>
      <c r="G31" s="8">
        <v>7103103.42</v>
      </c>
      <c r="H31" s="8">
        <v>6913024.78</v>
      </c>
      <c r="I31" s="8">
        <v>8070039.32</v>
      </c>
      <c r="J31" s="5">
        <v>6462738.9</v>
      </c>
      <c r="K31" s="5">
        <v>6932182.87</v>
      </c>
      <c r="L31" s="8">
        <v>7748962.98</v>
      </c>
      <c r="M31" s="21">
        <v>7170705.98</v>
      </c>
      <c r="N31" s="5">
        <f t="shared" si="0"/>
        <v>84623873.56000002</v>
      </c>
      <c r="Q31" s="11"/>
      <c r="R31" s="10"/>
      <c r="S31" s="9"/>
    </row>
    <row r="32" spans="1:19" ht="12.75">
      <c r="A32" t="s">
        <v>48</v>
      </c>
      <c r="B32" s="8">
        <v>2105996.21</v>
      </c>
      <c r="C32" s="8">
        <v>2049449.68</v>
      </c>
      <c r="D32" s="8">
        <v>1983519.36</v>
      </c>
      <c r="E32" s="8">
        <v>1823776.64</v>
      </c>
      <c r="F32" s="8">
        <v>1791067.69</v>
      </c>
      <c r="G32" s="8">
        <v>1756965.31</v>
      </c>
      <c r="H32" s="8">
        <v>1695287.66</v>
      </c>
      <c r="I32" s="8">
        <v>1959224.96</v>
      </c>
      <c r="J32" s="5">
        <v>1645190.31</v>
      </c>
      <c r="K32" s="5">
        <v>1732607.16</v>
      </c>
      <c r="L32" s="8">
        <v>1980136.12</v>
      </c>
      <c r="M32" s="21">
        <v>1907873.44</v>
      </c>
      <c r="N32" s="5">
        <f t="shared" si="0"/>
        <v>22431094.540000003</v>
      </c>
      <c r="Q32" s="11"/>
      <c r="R32" s="10"/>
      <c r="S32" s="9"/>
    </row>
    <row r="33" spans="1:19" ht="12.75">
      <c r="A33" t="s">
        <v>7</v>
      </c>
      <c r="B33" s="8">
        <v>179710.26</v>
      </c>
      <c r="C33" s="8">
        <v>184873.89</v>
      </c>
      <c r="D33" s="8">
        <v>180883.96</v>
      </c>
      <c r="E33" s="8">
        <v>165810.02</v>
      </c>
      <c r="F33" s="8">
        <v>161677.48</v>
      </c>
      <c r="G33" s="8">
        <v>177311.04</v>
      </c>
      <c r="H33" s="8">
        <v>184558.94</v>
      </c>
      <c r="I33" s="8">
        <v>202931.01</v>
      </c>
      <c r="J33" s="5">
        <v>169342.78</v>
      </c>
      <c r="K33" s="5">
        <v>183483.59</v>
      </c>
      <c r="L33" s="8">
        <v>211880.46</v>
      </c>
      <c r="M33" s="21">
        <v>200632.55</v>
      </c>
      <c r="N33" s="5">
        <f t="shared" si="0"/>
        <v>2203095.98</v>
      </c>
      <c r="Q33" s="11"/>
      <c r="R33" s="10"/>
      <c r="S33" s="9"/>
    </row>
    <row r="34" spans="1:19" ht="12.75">
      <c r="A34" t="s">
        <v>8</v>
      </c>
      <c r="B34" s="8">
        <v>63971.8</v>
      </c>
      <c r="C34" s="8">
        <v>81978.56</v>
      </c>
      <c r="D34" s="8">
        <v>76743.41</v>
      </c>
      <c r="E34" s="8">
        <v>56939.56</v>
      </c>
      <c r="F34" s="8">
        <v>45583.4</v>
      </c>
      <c r="G34" s="8">
        <v>42432.83</v>
      </c>
      <c r="H34" s="8">
        <v>34975.87</v>
      </c>
      <c r="I34" s="8">
        <v>36003.69</v>
      </c>
      <c r="J34" s="5">
        <v>38850.69</v>
      </c>
      <c r="K34" s="5">
        <v>39567.28</v>
      </c>
      <c r="L34" s="8">
        <v>56924.48</v>
      </c>
      <c r="M34" s="21">
        <v>58942.15</v>
      </c>
      <c r="N34" s="5">
        <f t="shared" si="0"/>
        <v>632913.72</v>
      </c>
      <c r="Q34" s="11"/>
      <c r="R34" s="10"/>
      <c r="S34" s="9"/>
    </row>
    <row r="35" spans="1:19" ht="12.75">
      <c r="A35" t="s">
        <v>9</v>
      </c>
      <c r="B35" s="8">
        <v>104673.67</v>
      </c>
      <c r="C35" s="8">
        <v>103548.28</v>
      </c>
      <c r="D35" s="8">
        <v>97296.09</v>
      </c>
      <c r="E35" s="8">
        <v>89022.07</v>
      </c>
      <c r="F35" s="8">
        <v>94645.07</v>
      </c>
      <c r="G35" s="8">
        <v>99570.7</v>
      </c>
      <c r="H35" s="8">
        <v>92929.43</v>
      </c>
      <c r="I35" s="8">
        <v>98263.31</v>
      </c>
      <c r="J35" s="5">
        <v>103350.9</v>
      </c>
      <c r="K35" s="5">
        <v>106171.66</v>
      </c>
      <c r="L35" s="8">
        <v>108013.06</v>
      </c>
      <c r="M35" s="21">
        <v>102707.44</v>
      </c>
      <c r="N35" s="5">
        <f t="shared" si="0"/>
        <v>1200191.6800000002</v>
      </c>
      <c r="Q35" s="11"/>
      <c r="R35" s="10"/>
      <c r="S35" s="9"/>
    </row>
    <row r="36" spans="1:19" ht="12.75">
      <c r="A36" t="s">
        <v>10</v>
      </c>
      <c r="B36" s="8">
        <v>25437.28</v>
      </c>
      <c r="C36" s="8">
        <v>27274.68</v>
      </c>
      <c r="D36" s="8">
        <v>26257.57</v>
      </c>
      <c r="E36" s="8">
        <v>25267.73</v>
      </c>
      <c r="F36" s="8">
        <v>25337.74</v>
      </c>
      <c r="G36" s="8">
        <v>25208.14</v>
      </c>
      <c r="H36" s="8">
        <v>22897.46</v>
      </c>
      <c r="I36" s="8">
        <v>23835.47</v>
      </c>
      <c r="J36" s="5">
        <v>23395.89</v>
      </c>
      <c r="K36" s="5">
        <v>25908.5</v>
      </c>
      <c r="L36" s="8">
        <v>33011.15</v>
      </c>
      <c r="M36" s="21">
        <v>27793.3</v>
      </c>
      <c r="N36" s="5">
        <f t="shared" si="0"/>
        <v>311624.91000000003</v>
      </c>
      <c r="Q36" s="11"/>
      <c r="R36" s="10"/>
      <c r="S36" s="9"/>
    </row>
    <row r="37" spans="1:19" ht="12.75">
      <c r="A37" t="s">
        <v>11</v>
      </c>
      <c r="B37" s="8">
        <v>16775.16</v>
      </c>
      <c r="C37" s="8">
        <v>18789.46</v>
      </c>
      <c r="D37" s="8">
        <v>18218.49</v>
      </c>
      <c r="E37" s="8">
        <v>15312.39</v>
      </c>
      <c r="F37" s="8">
        <v>14591.76</v>
      </c>
      <c r="G37" s="8">
        <v>14779.13</v>
      </c>
      <c r="H37" s="8">
        <v>12862.69</v>
      </c>
      <c r="I37" s="8">
        <v>15107.11</v>
      </c>
      <c r="J37" s="5">
        <v>14954.45</v>
      </c>
      <c r="K37" s="5">
        <v>16000.58</v>
      </c>
      <c r="L37" s="8">
        <v>18269.3</v>
      </c>
      <c r="M37" s="21">
        <v>16822.03</v>
      </c>
      <c r="N37" s="5">
        <f t="shared" si="0"/>
        <v>192482.55</v>
      </c>
      <c r="Q37" s="11"/>
      <c r="R37" s="10"/>
      <c r="S37" s="9"/>
    </row>
    <row r="38" spans="1:19" ht="12.75">
      <c r="A38" t="s">
        <v>49</v>
      </c>
      <c r="B38" s="8">
        <v>43312.49</v>
      </c>
      <c r="C38" s="8">
        <v>60040.79</v>
      </c>
      <c r="D38" s="8">
        <v>63882.31</v>
      </c>
      <c r="E38" s="8">
        <v>43477.87</v>
      </c>
      <c r="F38" s="8">
        <v>36193.62</v>
      </c>
      <c r="G38" s="8">
        <v>35628.33</v>
      </c>
      <c r="H38" s="8">
        <v>26320.21</v>
      </c>
      <c r="I38" s="8">
        <v>32951.6</v>
      </c>
      <c r="J38" s="5">
        <v>27796.97</v>
      </c>
      <c r="K38" s="5">
        <v>33021.76</v>
      </c>
      <c r="L38" s="8">
        <v>44416.04</v>
      </c>
      <c r="M38" s="21">
        <v>43735.95</v>
      </c>
      <c r="N38" s="5">
        <f t="shared" si="0"/>
        <v>490777.93999999994</v>
      </c>
      <c r="Q38" s="11"/>
      <c r="R38" s="10"/>
      <c r="S38" s="9"/>
    </row>
    <row r="39" spans="1:19" ht="12.75">
      <c r="A39" t="s">
        <v>12</v>
      </c>
      <c r="B39" s="8">
        <v>27158.1</v>
      </c>
      <c r="C39" s="8">
        <v>30103.09</v>
      </c>
      <c r="D39" s="8">
        <v>25920.48</v>
      </c>
      <c r="E39" s="8">
        <v>25938.4</v>
      </c>
      <c r="F39" s="8">
        <v>27790.2</v>
      </c>
      <c r="G39" s="8">
        <v>26073.52</v>
      </c>
      <c r="H39" s="8">
        <v>31730.19</v>
      </c>
      <c r="I39" s="8">
        <v>31720.03</v>
      </c>
      <c r="J39" s="5">
        <v>28270.89</v>
      </c>
      <c r="K39" s="5">
        <v>27223.13</v>
      </c>
      <c r="L39" s="8">
        <v>32072.07</v>
      </c>
      <c r="M39" s="21">
        <v>37806.46</v>
      </c>
      <c r="N39" s="5">
        <f t="shared" si="0"/>
        <v>351806.56000000006</v>
      </c>
      <c r="Q39" s="11"/>
      <c r="R39" s="10"/>
      <c r="S39" s="9"/>
    </row>
    <row r="40" spans="1:19" ht="12.75">
      <c r="A40" t="s">
        <v>13</v>
      </c>
      <c r="B40" s="5">
        <v>51954.62</v>
      </c>
      <c r="C40" s="8">
        <v>52998.75</v>
      </c>
      <c r="D40" s="8">
        <v>46191.62</v>
      </c>
      <c r="E40" s="8">
        <v>46488.44</v>
      </c>
      <c r="F40" s="8">
        <v>46642.17</v>
      </c>
      <c r="G40" s="8">
        <v>49528.23</v>
      </c>
      <c r="H40" s="8">
        <v>50347.74</v>
      </c>
      <c r="I40" s="8">
        <v>57740.15</v>
      </c>
      <c r="J40" s="5">
        <v>54217</v>
      </c>
      <c r="K40" s="5">
        <v>56910.32</v>
      </c>
      <c r="L40" s="8">
        <v>58264.92</v>
      </c>
      <c r="M40" s="21">
        <v>54971.38</v>
      </c>
      <c r="N40" s="5">
        <f t="shared" si="0"/>
        <v>626255.34</v>
      </c>
      <c r="Q40" s="11"/>
      <c r="R40" s="10"/>
      <c r="S40" s="9"/>
    </row>
    <row r="41" spans="1:19" ht="12.75">
      <c r="A41" t="s">
        <v>14</v>
      </c>
      <c r="B41" s="5">
        <v>94913.8</v>
      </c>
      <c r="C41" s="8">
        <v>93490.41</v>
      </c>
      <c r="D41" s="8">
        <v>87612.43</v>
      </c>
      <c r="E41" s="8">
        <v>96415.58</v>
      </c>
      <c r="F41" s="8">
        <v>99034.47</v>
      </c>
      <c r="G41" s="8">
        <v>99677.99</v>
      </c>
      <c r="H41" s="8">
        <v>108473.18</v>
      </c>
      <c r="I41" s="8">
        <v>125649.76</v>
      </c>
      <c r="J41" s="5">
        <v>115825.11</v>
      </c>
      <c r="K41" s="5">
        <v>87725.15</v>
      </c>
      <c r="L41" s="8">
        <v>105476.35</v>
      </c>
      <c r="M41" s="21">
        <v>119226.66</v>
      </c>
      <c r="N41" s="5">
        <f t="shared" si="0"/>
        <v>1233520.8900000001</v>
      </c>
      <c r="Q41" s="11"/>
      <c r="R41" s="10"/>
      <c r="S41" s="9"/>
    </row>
    <row r="42" spans="1:19" ht="12.75">
      <c r="A42" t="s">
        <v>50</v>
      </c>
      <c r="B42" s="5">
        <v>655522.27</v>
      </c>
      <c r="C42" s="8">
        <v>685805.94</v>
      </c>
      <c r="D42" s="8">
        <v>641109.76</v>
      </c>
      <c r="E42" s="8">
        <v>608891.81</v>
      </c>
      <c r="F42" s="8">
        <v>657582.91</v>
      </c>
      <c r="G42" s="8">
        <v>671857.52</v>
      </c>
      <c r="H42" s="8">
        <v>689138.07</v>
      </c>
      <c r="I42" s="8">
        <v>802590.88</v>
      </c>
      <c r="J42" s="5">
        <v>665689.23</v>
      </c>
      <c r="K42" s="5">
        <v>752407.49</v>
      </c>
      <c r="L42" s="8">
        <v>812176.58</v>
      </c>
      <c r="M42" s="21">
        <v>756733.72</v>
      </c>
      <c r="N42" s="5">
        <f t="shared" si="0"/>
        <v>8399506.180000002</v>
      </c>
      <c r="Q42" s="11"/>
      <c r="R42" s="10"/>
      <c r="S42" s="9"/>
    </row>
    <row r="43" spans="1:19" ht="12.75">
      <c r="A43" t="s">
        <v>15</v>
      </c>
      <c r="B43" s="5">
        <v>336132.7</v>
      </c>
      <c r="C43" s="8">
        <v>337083.79</v>
      </c>
      <c r="D43" s="8">
        <v>311101.26</v>
      </c>
      <c r="E43" s="8">
        <v>298576.84</v>
      </c>
      <c r="F43" s="8">
        <v>313453.08</v>
      </c>
      <c r="G43" s="8">
        <v>353578.13</v>
      </c>
      <c r="H43" s="8">
        <v>345351.73</v>
      </c>
      <c r="I43" s="8">
        <v>406043.54</v>
      </c>
      <c r="J43" s="5">
        <v>377230.84</v>
      </c>
      <c r="K43" s="5">
        <v>412168.38</v>
      </c>
      <c r="L43" s="8">
        <v>441564.02</v>
      </c>
      <c r="M43" s="21">
        <v>387419.79</v>
      </c>
      <c r="N43" s="5">
        <f t="shared" si="0"/>
        <v>4319704.1</v>
      </c>
      <c r="Q43" s="11"/>
      <c r="R43" s="10"/>
      <c r="S43" s="9"/>
    </row>
    <row r="44" spans="1:14" ht="12.75">
      <c r="A44" t="s">
        <v>51</v>
      </c>
      <c r="B44" s="5">
        <v>7417803.27</v>
      </c>
      <c r="C44" s="8">
        <v>7461266.55</v>
      </c>
      <c r="D44" s="8">
        <v>7321027.52</v>
      </c>
      <c r="E44" s="8">
        <v>7340856.9</v>
      </c>
      <c r="F44" s="8">
        <v>7335422.25</v>
      </c>
      <c r="G44" s="8">
        <v>7646167.29</v>
      </c>
      <c r="H44" s="8">
        <v>7504698.13</v>
      </c>
      <c r="I44" s="8">
        <v>8871516.37</v>
      </c>
      <c r="J44" s="5">
        <v>7433827.35</v>
      </c>
      <c r="K44" s="5">
        <v>7773324.79</v>
      </c>
      <c r="L44" s="8">
        <v>8554625.58</v>
      </c>
      <c r="M44" s="21">
        <v>8032403.5</v>
      </c>
      <c r="N44" s="5">
        <f t="shared" si="0"/>
        <v>92692939.5</v>
      </c>
    </row>
    <row r="45" spans="1:14" ht="12.75">
      <c r="A45" t="s">
        <v>16</v>
      </c>
      <c r="B45" s="5">
        <v>30410.48</v>
      </c>
      <c r="C45" s="8">
        <v>30745.21</v>
      </c>
      <c r="D45" s="8">
        <v>30968.18</v>
      </c>
      <c r="E45" s="8">
        <v>26774.22</v>
      </c>
      <c r="F45" s="8">
        <v>27193.91</v>
      </c>
      <c r="G45" s="8">
        <v>26243.52</v>
      </c>
      <c r="H45" s="8">
        <v>25617.5</v>
      </c>
      <c r="I45" s="8">
        <v>31189.23</v>
      </c>
      <c r="J45" s="5">
        <v>26646.32</v>
      </c>
      <c r="K45" s="5">
        <v>27361.38</v>
      </c>
      <c r="L45" s="8">
        <v>33942.71</v>
      </c>
      <c r="M45" s="21">
        <v>27895.38</v>
      </c>
      <c r="N45" s="5">
        <f t="shared" si="0"/>
        <v>344988.04000000004</v>
      </c>
    </row>
    <row r="46" spans="1:14" ht="12.75">
      <c r="A46" t="s">
        <v>52</v>
      </c>
      <c r="B46" s="5">
        <v>648273.99</v>
      </c>
      <c r="C46" s="8">
        <v>637985.15</v>
      </c>
      <c r="D46" s="8">
        <v>624720.35</v>
      </c>
      <c r="E46" s="8">
        <v>630963.77</v>
      </c>
      <c r="F46" s="8">
        <v>634433.02</v>
      </c>
      <c r="G46" s="8">
        <v>657262.81</v>
      </c>
      <c r="H46" s="8">
        <v>730526.84</v>
      </c>
      <c r="I46" s="8">
        <v>906545.39</v>
      </c>
      <c r="J46" s="5">
        <v>719244.87</v>
      </c>
      <c r="K46" s="5">
        <v>765099.15</v>
      </c>
      <c r="L46" s="8">
        <v>835496.25</v>
      </c>
      <c r="M46" s="21">
        <v>752177.71</v>
      </c>
      <c r="N46" s="5">
        <f t="shared" si="0"/>
        <v>8542729.3</v>
      </c>
    </row>
    <row r="47" spans="1:14" ht="12.75">
      <c r="A47" t="s">
        <v>17</v>
      </c>
      <c r="B47" s="5">
        <v>152188.43</v>
      </c>
      <c r="C47" s="8">
        <v>152314</v>
      </c>
      <c r="D47" s="8">
        <v>145888.49</v>
      </c>
      <c r="E47" s="8">
        <v>137085.09</v>
      </c>
      <c r="F47" s="8">
        <v>134117.16</v>
      </c>
      <c r="G47" s="8">
        <v>134291.12</v>
      </c>
      <c r="H47" s="8">
        <v>135771.62</v>
      </c>
      <c r="I47" s="8">
        <v>155479.96</v>
      </c>
      <c r="J47" s="5">
        <v>129259.37</v>
      </c>
      <c r="K47" s="5">
        <v>147954.25</v>
      </c>
      <c r="L47" s="8">
        <v>152509.76</v>
      </c>
      <c r="M47" s="21">
        <v>145002.13</v>
      </c>
      <c r="N47" s="5">
        <f t="shared" si="0"/>
        <v>1721861.3800000004</v>
      </c>
    </row>
    <row r="48" spans="1:14" ht="12.75">
      <c r="A48" t="s">
        <v>18</v>
      </c>
      <c r="B48" s="5">
        <v>103638.36</v>
      </c>
      <c r="C48" s="8">
        <v>90005.63</v>
      </c>
      <c r="D48" s="8">
        <v>112518.55</v>
      </c>
      <c r="E48" s="8">
        <v>81667.16</v>
      </c>
      <c r="F48" s="8">
        <v>87394.91</v>
      </c>
      <c r="G48" s="8">
        <v>76395.76</v>
      </c>
      <c r="H48" s="8">
        <v>76936.98</v>
      </c>
      <c r="I48" s="8">
        <v>103045.46</v>
      </c>
      <c r="J48" s="5">
        <v>76288.31</v>
      </c>
      <c r="K48" s="5">
        <v>86591.87</v>
      </c>
      <c r="L48" s="8">
        <v>77415.3</v>
      </c>
      <c r="M48" s="21">
        <v>86945.07</v>
      </c>
      <c r="N48" s="5">
        <f t="shared" si="0"/>
        <v>1058843.3599999999</v>
      </c>
    </row>
    <row r="49" spans="1:14" ht="12.75">
      <c r="A49" t="s">
        <v>19</v>
      </c>
      <c r="B49" s="5">
        <v>11930.59</v>
      </c>
      <c r="C49" s="8">
        <v>12359.69</v>
      </c>
      <c r="D49" s="8">
        <v>12095.49</v>
      </c>
      <c r="E49" s="8">
        <v>10930.33</v>
      </c>
      <c r="F49" s="8">
        <v>13511.97</v>
      </c>
      <c r="G49" s="8">
        <v>10074.91</v>
      </c>
      <c r="H49" s="8">
        <v>12637.21</v>
      </c>
      <c r="I49" s="8">
        <v>13636.24</v>
      </c>
      <c r="J49" s="5">
        <v>10168.31</v>
      </c>
      <c r="K49" s="5">
        <v>10404.32</v>
      </c>
      <c r="L49" s="8">
        <v>12664.59</v>
      </c>
      <c r="M49" s="21">
        <v>11332.68</v>
      </c>
      <c r="N49" s="5">
        <f t="shared" si="0"/>
        <v>141746.33</v>
      </c>
    </row>
    <row r="50" spans="1:14" ht="12.75">
      <c r="A50" t="s">
        <v>53</v>
      </c>
      <c r="B50" s="5">
        <v>1099508.13</v>
      </c>
      <c r="C50" s="8">
        <v>1084892.27</v>
      </c>
      <c r="D50" s="8">
        <v>1055453.18</v>
      </c>
      <c r="E50" s="8">
        <v>1041619.5</v>
      </c>
      <c r="F50" s="8">
        <v>1079327.86</v>
      </c>
      <c r="G50" s="8">
        <v>1130753.05</v>
      </c>
      <c r="H50" s="8">
        <v>1135162.97</v>
      </c>
      <c r="I50" s="8">
        <v>1306907.45</v>
      </c>
      <c r="J50" s="5">
        <v>1127344.52</v>
      </c>
      <c r="K50" s="5">
        <v>1203397.79</v>
      </c>
      <c r="L50" s="8">
        <v>1303761.59</v>
      </c>
      <c r="M50" s="21">
        <v>1235215.47</v>
      </c>
      <c r="N50" s="5">
        <f t="shared" si="0"/>
        <v>13803343.78</v>
      </c>
    </row>
    <row r="51" spans="1:14" ht="12.75">
      <c r="A51" t="s">
        <v>54</v>
      </c>
      <c r="B51" s="5">
        <v>3325498.48</v>
      </c>
      <c r="C51" s="8">
        <v>3229525.6</v>
      </c>
      <c r="D51" s="8">
        <v>3112070.52</v>
      </c>
      <c r="E51" s="8">
        <v>3067467.93</v>
      </c>
      <c r="F51" s="8">
        <v>3092564.5</v>
      </c>
      <c r="G51" s="8">
        <v>3408140.59</v>
      </c>
      <c r="H51" s="8">
        <v>3773172.37</v>
      </c>
      <c r="I51" s="8">
        <v>4421077.32</v>
      </c>
      <c r="J51" s="5">
        <v>4063105.25</v>
      </c>
      <c r="K51" s="5">
        <v>4350313.17</v>
      </c>
      <c r="L51" s="8">
        <v>4892089.4</v>
      </c>
      <c r="M51" s="21">
        <v>3920849.03</v>
      </c>
      <c r="N51" s="5">
        <f t="shared" si="0"/>
        <v>44655874.16</v>
      </c>
    </row>
    <row r="52" spans="1:14" ht="12.75">
      <c r="A52" t="s">
        <v>55</v>
      </c>
      <c r="B52" s="5">
        <v>952677.05</v>
      </c>
      <c r="C52" s="8">
        <v>932778.28</v>
      </c>
      <c r="D52" s="8">
        <v>960234.15</v>
      </c>
      <c r="E52" s="8">
        <v>907572.31</v>
      </c>
      <c r="F52" s="8">
        <v>944165.06</v>
      </c>
      <c r="G52" s="8">
        <v>964553.59</v>
      </c>
      <c r="H52" s="8">
        <v>978616</v>
      </c>
      <c r="I52" s="8">
        <v>1097126.73</v>
      </c>
      <c r="J52" s="5">
        <v>915051.46</v>
      </c>
      <c r="K52" s="5">
        <v>960781.52</v>
      </c>
      <c r="L52" s="8">
        <v>1059561.86</v>
      </c>
      <c r="M52" s="21">
        <v>977354.32</v>
      </c>
      <c r="N52" s="5">
        <f t="shared" si="0"/>
        <v>11650472.329999998</v>
      </c>
    </row>
    <row r="53" spans="1:14" ht="12.75">
      <c r="A53" t="s">
        <v>20</v>
      </c>
      <c r="B53" s="5">
        <v>114063.96</v>
      </c>
      <c r="C53" s="8">
        <v>119874.52</v>
      </c>
      <c r="D53" s="8">
        <v>110835.4</v>
      </c>
      <c r="E53" s="8">
        <v>109408.92</v>
      </c>
      <c r="F53" s="8">
        <v>110863.68</v>
      </c>
      <c r="G53" s="8">
        <v>110187.99</v>
      </c>
      <c r="H53" s="8">
        <v>109454.99</v>
      </c>
      <c r="I53" s="8">
        <v>125063.5</v>
      </c>
      <c r="J53" s="5">
        <v>108981.57</v>
      </c>
      <c r="K53" s="5">
        <v>118607</v>
      </c>
      <c r="L53" s="8">
        <v>134981.89</v>
      </c>
      <c r="M53" s="21">
        <v>122857.87</v>
      </c>
      <c r="N53" s="5">
        <f t="shared" si="0"/>
        <v>1395181.29</v>
      </c>
    </row>
    <row r="54" spans="1:14" ht="12.75">
      <c r="A54" t="s">
        <v>21</v>
      </c>
      <c r="B54" s="5">
        <v>9930.12</v>
      </c>
      <c r="C54" s="8">
        <v>12355.61</v>
      </c>
      <c r="D54" s="8">
        <v>10515.37</v>
      </c>
      <c r="E54" s="8">
        <v>11899.69</v>
      </c>
      <c r="F54" s="8">
        <v>10482.25</v>
      </c>
      <c r="G54" s="8">
        <v>8506.54</v>
      </c>
      <c r="H54" s="8">
        <v>9021.46</v>
      </c>
      <c r="I54" s="8">
        <v>9892.55</v>
      </c>
      <c r="J54" s="5">
        <v>9635.58</v>
      </c>
      <c r="K54" s="5">
        <v>9376.71</v>
      </c>
      <c r="L54" s="8">
        <v>13480.85</v>
      </c>
      <c r="M54" s="21">
        <v>9698.37</v>
      </c>
      <c r="N54" s="5">
        <f t="shared" si="0"/>
        <v>124795.1</v>
      </c>
    </row>
    <row r="55" spans="1:14" ht="12.75">
      <c r="A55" t="s">
        <v>22</v>
      </c>
      <c r="B55" s="5">
        <v>35340.62</v>
      </c>
      <c r="C55" s="8">
        <v>37216.36</v>
      </c>
      <c r="D55" s="8">
        <v>36628.87</v>
      </c>
      <c r="E55" s="8">
        <v>38528.04</v>
      </c>
      <c r="F55" s="8">
        <v>31133.51</v>
      </c>
      <c r="G55" s="8">
        <v>33145.39</v>
      </c>
      <c r="H55" s="8">
        <v>33433.5</v>
      </c>
      <c r="I55" s="8">
        <v>34416.55</v>
      </c>
      <c r="J55" s="5">
        <v>31476.11</v>
      </c>
      <c r="K55" s="5">
        <v>38877.15</v>
      </c>
      <c r="L55" s="8">
        <v>37526.34</v>
      </c>
      <c r="M55" s="21">
        <v>34104.57</v>
      </c>
      <c r="N55" s="5">
        <f t="shared" si="0"/>
        <v>421827.01000000007</v>
      </c>
    </row>
    <row r="56" spans="1:14" ht="12.75">
      <c r="A56" t="s">
        <v>56</v>
      </c>
      <c r="B56" s="5">
        <v>1817824.91</v>
      </c>
      <c r="C56" s="8">
        <v>1801795.75</v>
      </c>
      <c r="D56" s="8">
        <v>1754102.03</v>
      </c>
      <c r="E56" s="8">
        <v>1677694.63</v>
      </c>
      <c r="F56" s="8">
        <v>1683305.75</v>
      </c>
      <c r="G56" s="8">
        <v>1764969.41</v>
      </c>
      <c r="H56" s="8">
        <v>1881431.52</v>
      </c>
      <c r="I56" s="8">
        <v>2214030.25</v>
      </c>
      <c r="J56" s="5">
        <v>1906889.65</v>
      </c>
      <c r="K56" s="5">
        <v>2024189.78</v>
      </c>
      <c r="L56" s="8">
        <v>2253090.04</v>
      </c>
      <c r="M56" s="21">
        <v>1973696.9</v>
      </c>
      <c r="N56" s="5">
        <f t="shared" si="0"/>
        <v>22753020.619999997</v>
      </c>
    </row>
    <row r="57" spans="1:14" ht="12.75">
      <c r="A57" t="s">
        <v>23</v>
      </c>
      <c r="B57" s="5">
        <v>1530632.41</v>
      </c>
      <c r="C57" s="8">
        <v>1574505.22</v>
      </c>
      <c r="D57" s="8">
        <v>1475648.17</v>
      </c>
      <c r="E57" s="8">
        <v>1496200.47</v>
      </c>
      <c r="F57" s="8">
        <v>1485338.77</v>
      </c>
      <c r="G57" s="8">
        <v>1545184.62</v>
      </c>
      <c r="H57" s="8">
        <v>1519949.31</v>
      </c>
      <c r="I57" s="8">
        <v>1814930.85</v>
      </c>
      <c r="J57" s="5">
        <v>1517599.51</v>
      </c>
      <c r="K57" s="5">
        <v>1647490.89</v>
      </c>
      <c r="L57" s="8">
        <v>1821082.08</v>
      </c>
      <c r="M57" s="21">
        <v>1662792.34</v>
      </c>
      <c r="N57" s="5">
        <f t="shared" si="0"/>
        <v>19091354.64</v>
      </c>
    </row>
    <row r="58" spans="1:14" ht="12.75">
      <c r="A58" t="s">
        <v>24</v>
      </c>
      <c r="B58" s="5">
        <v>1082553.44</v>
      </c>
      <c r="C58" s="8">
        <v>1093519.13</v>
      </c>
      <c r="D58" s="8">
        <v>1008613.25</v>
      </c>
      <c r="E58" s="8">
        <v>1064396.54</v>
      </c>
      <c r="F58" s="8">
        <v>1064766.89</v>
      </c>
      <c r="G58" s="8">
        <v>1116306.25</v>
      </c>
      <c r="H58" s="8">
        <v>1214070.56</v>
      </c>
      <c r="I58" s="8">
        <v>1416629.57</v>
      </c>
      <c r="J58" s="5">
        <v>1169669.62</v>
      </c>
      <c r="K58" s="5">
        <v>1225621.55</v>
      </c>
      <c r="L58" s="8">
        <v>1363530.22</v>
      </c>
      <c r="M58" s="21">
        <v>1224086.79</v>
      </c>
      <c r="N58" s="5">
        <f t="shared" si="0"/>
        <v>14043763.810000002</v>
      </c>
    </row>
    <row r="59" spans="1:14" ht="12.75">
      <c r="A59" t="s">
        <v>57</v>
      </c>
      <c r="B59" s="5">
        <v>845902.47</v>
      </c>
      <c r="C59" s="8">
        <v>822885.68</v>
      </c>
      <c r="D59" s="8">
        <v>851840.77</v>
      </c>
      <c r="E59" s="8">
        <v>750900.35</v>
      </c>
      <c r="F59" s="8">
        <v>618109.05</v>
      </c>
      <c r="G59" s="8">
        <v>796905.66</v>
      </c>
      <c r="H59" s="8">
        <v>766154.59</v>
      </c>
      <c r="I59" s="8">
        <v>957742.99</v>
      </c>
      <c r="J59" s="5">
        <v>972711.04</v>
      </c>
      <c r="K59" s="5">
        <v>1001867.47</v>
      </c>
      <c r="L59" s="8">
        <v>1144105.53</v>
      </c>
      <c r="M59" s="21">
        <v>934884.87</v>
      </c>
      <c r="N59" s="5">
        <f t="shared" si="0"/>
        <v>10464010.469999999</v>
      </c>
    </row>
    <row r="60" spans="1:14" ht="12.75">
      <c r="A60" t="s">
        <v>58</v>
      </c>
      <c r="B60" s="5">
        <v>373877.54</v>
      </c>
      <c r="C60" s="8">
        <v>387770.55</v>
      </c>
      <c r="D60" s="8">
        <v>372530.44</v>
      </c>
      <c r="E60" s="8">
        <v>308780.24</v>
      </c>
      <c r="F60" s="8">
        <v>315804.92</v>
      </c>
      <c r="G60" s="8">
        <v>332090.81</v>
      </c>
      <c r="H60" s="8">
        <v>301307.06</v>
      </c>
      <c r="I60" s="8">
        <v>334824.83</v>
      </c>
      <c r="J60" s="5">
        <v>288670.37</v>
      </c>
      <c r="K60" s="5">
        <v>337034.79</v>
      </c>
      <c r="L60" s="8">
        <v>411016.62</v>
      </c>
      <c r="M60" s="21">
        <v>392084.1</v>
      </c>
      <c r="N60" s="5">
        <f t="shared" si="0"/>
        <v>4155792.2700000005</v>
      </c>
    </row>
    <row r="61" spans="1:14" ht="12.75">
      <c r="A61" t="s">
        <v>59</v>
      </c>
      <c r="B61" s="5">
        <v>1248677.07</v>
      </c>
      <c r="C61" s="8">
        <v>1405714.43</v>
      </c>
      <c r="D61" s="8">
        <v>1434745.77</v>
      </c>
      <c r="E61" s="8">
        <v>1199613.44</v>
      </c>
      <c r="F61" s="8">
        <v>1038138.77</v>
      </c>
      <c r="G61" s="8">
        <v>1032279.01</v>
      </c>
      <c r="H61" s="8">
        <v>947372.44</v>
      </c>
      <c r="I61" s="8">
        <v>1047972.75</v>
      </c>
      <c r="J61" s="5">
        <v>863590.17</v>
      </c>
      <c r="K61" s="5">
        <v>979742.95</v>
      </c>
      <c r="L61" s="8">
        <v>1171514.34</v>
      </c>
      <c r="M61" s="21">
        <v>1169701.48</v>
      </c>
      <c r="N61" s="5">
        <f t="shared" si="0"/>
        <v>13539062.62</v>
      </c>
    </row>
    <row r="62" spans="1:14" ht="12.75">
      <c r="A62" t="s">
        <v>25</v>
      </c>
      <c r="B62" s="5">
        <v>162442.17</v>
      </c>
      <c r="C62" s="8">
        <v>154673.63</v>
      </c>
      <c r="D62" s="8">
        <v>151252.59</v>
      </c>
      <c r="E62" s="8">
        <v>142416.1</v>
      </c>
      <c r="F62" s="8">
        <v>155214.45</v>
      </c>
      <c r="G62" s="8">
        <v>161460.91</v>
      </c>
      <c r="H62" s="8">
        <v>165580.39</v>
      </c>
      <c r="I62" s="8">
        <v>198715.31</v>
      </c>
      <c r="J62" s="5">
        <v>175659.5</v>
      </c>
      <c r="K62" s="5">
        <v>193142.38</v>
      </c>
      <c r="L62" s="8">
        <v>200880.57</v>
      </c>
      <c r="M62" s="21">
        <v>180760.71</v>
      </c>
      <c r="N62" s="5">
        <f t="shared" si="0"/>
        <v>2042198.7100000002</v>
      </c>
    </row>
    <row r="63" spans="1:14" ht="12.75">
      <c r="A63" t="s">
        <v>60</v>
      </c>
      <c r="B63" s="5">
        <v>11802460.87</v>
      </c>
      <c r="C63" s="8">
        <v>12944086.14</v>
      </c>
      <c r="D63" s="8">
        <v>12591719.57</v>
      </c>
      <c r="E63" s="8">
        <v>12285705.28</v>
      </c>
      <c r="F63" s="8">
        <v>12188649.57</v>
      </c>
      <c r="G63" s="8">
        <v>12613194.18</v>
      </c>
      <c r="H63" s="8">
        <v>12741254.39</v>
      </c>
      <c r="I63" s="8">
        <v>14640680</v>
      </c>
      <c r="J63" s="5">
        <v>12818957.83</v>
      </c>
      <c r="K63" s="5">
        <v>12809827.81</v>
      </c>
      <c r="L63" s="8">
        <v>15277395.6</v>
      </c>
      <c r="M63" s="21">
        <v>13562275.05</v>
      </c>
      <c r="N63" s="5">
        <f t="shared" si="0"/>
        <v>156276206.29000002</v>
      </c>
    </row>
    <row r="64" spans="1:14" ht="12.75">
      <c r="A64" t="s">
        <v>61</v>
      </c>
      <c r="B64" s="5">
        <v>1340833.24</v>
      </c>
      <c r="C64" s="8">
        <v>1444336.95</v>
      </c>
      <c r="D64" s="8">
        <v>1453482.56</v>
      </c>
      <c r="E64" s="8">
        <v>1336028.43</v>
      </c>
      <c r="F64" s="8">
        <v>1301444</v>
      </c>
      <c r="G64" s="8">
        <v>1323118.49</v>
      </c>
      <c r="H64" s="8">
        <v>1353575.67</v>
      </c>
      <c r="I64" s="8">
        <v>1601045.52</v>
      </c>
      <c r="J64" s="5">
        <v>1394425.74</v>
      </c>
      <c r="K64" s="5">
        <v>1528666.26</v>
      </c>
      <c r="L64" s="8">
        <v>1767180.69</v>
      </c>
      <c r="M64" s="21">
        <v>1582159.73</v>
      </c>
      <c r="N64" s="5">
        <f t="shared" si="0"/>
        <v>17426297.279999997</v>
      </c>
    </row>
    <row r="65" spans="1:14" ht="12.75">
      <c r="A65" t="s">
        <v>62</v>
      </c>
      <c r="B65" s="5">
        <v>6570362.09</v>
      </c>
      <c r="C65" s="8">
        <v>6151648.08</v>
      </c>
      <c r="D65" s="8">
        <v>6055478.27</v>
      </c>
      <c r="E65" s="8">
        <v>6072767.2</v>
      </c>
      <c r="F65" s="8">
        <v>6449139.67</v>
      </c>
      <c r="G65" s="8">
        <v>6721823.85</v>
      </c>
      <c r="H65" s="8">
        <v>7162247.39</v>
      </c>
      <c r="I65" s="8">
        <v>8427153.92</v>
      </c>
      <c r="J65" s="5">
        <v>7127204.78</v>
      </c>
      <c r="K65" s="5">
        <v>7415535.2</v>
      </c>
      <c r="L65" s="8">
        <v>8019279.67</v>
      </c>
      <c r="M65" s="21">
        <v>7178416.53</v>
      </c>
      <c r="N65" s="5">
        <f t="shared" si="0"/>
        <v>83351056.65</v>
      </c>
    </row>
    <row r="66" spans="1:14" ht="12.75">
      <c r="A66" t="s">
        <v>26</v>
      </c>
      <c r="B66" s="5">
        <v>2094962.89</v>
      </c>
      <c r="C66" s="8">
        <v>2092762.65</v>
      </c>
      <c r="D66" s="8">
        <v>1991240.19</v>
      </c>
      <c r="E66" s="8">
        <v>1988442.92</v>
      </c>
      <c r="F66" s="8">
        <v>2031301.45</v>
      </c>
      <c r="G66" s="8">
        <v>2051657.6</v>
      </c>
      <c r="H66" s="8">
        <v>2168323.86</v>
      </c>
      <c r="I66" s="8">
        <v>2551546.91</v>
      </c>
      <c r="J66" s="5">
        <v>2124607.29</v>
      </c>
      <c r="K66" s="5">
        <v>2242300.33</v>
      </c>
      <c r="L66" s="8">
        <v>2455768.01</v>
      </c>
      <c r="M66" s="21">
        <v>2247100.58</v>
      </c>
      <c r="N66" s="5">
        <f t="shared" si="0"/>
        <v>26040014.679999992</v>
      </c>
    </row>
    <row r="67" spans="1:14" ht="12.75">
      <c r="A67" t="s">
        <v>63</v>
      </c>
      <c r="B67" s="5">
        <v>3482914.14</v>
      </c>
      <c r="C67" s="8">
        <v>3440238.85</v>
      </c>
      <c r="D67" s="8">
        <v>3423666.93</v>
      </c>
      <c r="E67" s="8">
        <v>3239165.11</v>
      </c>
      <c r="F67" s="8">
        <v>3200573.17</v>
      </c>
      <c r="G67" s="8">
        <v>3331145.96</v>
      </c>
      <c r="H67" s="8">
        <v>3314911.72</v>
      </c>
      <c r="I67" s="8">
        <v>3927001.66</v>
      </c>
      <c r="J67" s="5">
        <v>3375677.91</v>
      </c>
      <c r="K67" s="5">
        <v>3535532.2</v>
      </c>
      <c r="L67" s="8">
        <v>4163953.24</v>
      </c>
      <c r="M67" s="21">
        <v>3800003.3</v>
      </c>
      <c r="N67" s="5">
        <f t="shared" si="0"/>
        <v>42234784.19</v>
      </c>
    </row>
    <row r="68" spans="1:14" ht="12.75">
      <c r="A68" t="s">
        <v>64</v>
      </c>
      <c r="B68" s="5">
        <v>2396301.31</v>
      </c>
      <c r="C68" s="8">
        <v>2380611.72</v>
      </c>
      <c r="D68" s="8">
        <v>2387811.59</v>
      </c>
      <c r="E68" s="8">
        <v>2321325.31</v>
      </c>
      <c r="F68" s="8">
        <v>2413414.72</v>
      </c>
      <c r="G68" s="8">
        <v>2446449.58</v>
      </c>
      <c r="H68" s="8">
        <v>2389784.15</v>
      </c>
      <c r="I68" s="8">
        <v>2837634.24</v>
      </c>
      <c r="J68" s="5">
        <v>2453930.94</v>
      </c>
      <c r="K68" s="5">
        <v>2628309.62</v>
      </c>
      <c r="L68" s="8">
        <v>2549763.87</v>
      </c>
      <c r="M68" s="21">
        <v>2708544.39</v>
      </c>
      <c r="N68" s="5">
        <f t="shared" si="0"/>
        <v>29913881.440000005</v>
      </c>
    </row>
    <row r="69" spans="1:14" ht="12.75">
      <c r="A69" t="s">
        <v>65</v>
      </c>
      <c r="B69" s="5">
        <v>210980.92</v>
      </c>
      <c r="C69" s="8">
        <v>214394.45</v>
      </c>
      <c r="D69" s="8">
        <v>201100.76</v>
      </c>
      <c r="E69" s="8">
        <v>190598.85</v>
      </c>
      <c r="F69" s="8">
        <v>198573.96</v>
      </c>
      <c r="G69" s="8">
        <v>197412.5</v>
      </c>
      <c r="H69" s="8">
        <v>180737.93</v>
      </c>
      <c r="I69" s="8">
        <v>236435.97</v>
      </c>
      <c r="J69" s="5">
        <v>193706.95</v>
      </c>
      <c r="K69" s="5">
        <v>214106.03</v>
      </c>
      <c r="L69" s="8">
        <v>228625.04</v>
      </c>
      <c r="M69" s="21">
        <v>216989.76</v>
      </c>
      <c r="N69" s="5">
        <f t="shared" si="0"/>
        <v>2483663.12</v>
      </c>
    </row>
    <row r="70" spans="1:14" ht="12.75">
      <c r="A70" t="s">
        <v>66</v>
      </c>
      <c r="B70" s="5">
        <v>1432189.24</v>
      </c>
      <c r="C70" s="8">
        <v>1324790.04</v>
      </c>
      <c r="D70" s="8">
        <v>1274413.5</v>
      </c>
      <c r="E70" s="8">
        <v>1189575.51</v>
      </c>
      <c r="F70" s="8">
        <v>1121992.49</v>
      </c>
      <c r="G70" s="8">
        <v>1137841.47</v>
      </c>
      <c r="H70" s="8">
        <v>1146802.06</v>
      </c>
      <c r="I70" s="8">
        <v>1432000.05</v>
      </c>
      <c r="J70" s="5">
        <v>1178769.51</v>
      </c>
      <c r="K70" s="5">
        <v>1250678.98</v>
      </c>
      <c r="L70" s="8">
        <v>1489741.34</v>
      </c>
      <c r="M70" s="21">
        <v>1357954.83</v>
      </c>
      <c r="N70" s="5">
        <f t="shared" si="0"/>
        <v>15336749.020000001</v>
      </c>
    </row>
    <row r="71" spans="1:14" ht="12.75">
      <c r="A71" t="s">
        <v>67</v>
      </c>
      <c r="B71" s="5">
        <v>637935.73</v>
      </c>
      <c r="C71" s="8">
        <v>633301.27</v>
      </c>
      <c r="D71" s="8">
        <v>606405.74</v>
      </c>
      <c r="E71" s="8">
        <v>597168.36</v>
      </c>
      <c r="F71" s="8">
        <v>625810.2</v>
      </c>
      <c r="G71" s="8">
        <v>643772.52</v>
      </c>
      <c r="H71" s="8">
        <v>638905.37</v>
      </c>
      <c r="I71" s="8">
        <v>736712.6</v>
      </c>
      <c r="J71" s="5">
        <v>669066.25</v>
      </c>
      <c r="K71" s="5">
        <v>690417.39</v>
      </c>
      <c r="L71" s="8">
        <v>765978.82</v>
      </c>
      <c r="M71" s="21">
        <v>697284.4</v>
      </c>
      <c r="N71" s="5">
        <f t="shared" si="0"/>
        <v>7942758.649999999</v>
      </c>
    </row>
    <row r="72" spans="1:14" ht="12.75">
      <c r="A72" t="s">
        <v>68</v>
      </c>
      <c r="B72" s="5">
        <v>595946.81</v>
      </c>
      <c r="C72" s="8">
        <v>621712.88</v>
      </c>
      <c r="D72" s="8">
        <v>593661.16</v>
      </c>
      <c r="E72" s="8">
        <v>547768.72</v>
      </c>
      <c r="F72" s="8">
        <v>528389.36</v>
      </c>
      <c r="G72" s="8">
        <v>515001.41</v>
      </c>
      <c r="H72" s="8">
        <v>512601.95</v>
      </c>
      <c r="I72" s="8">
        <v>575911.47</v>
      </c>
      <c r="J72" s="5">
        <v>484033.05</v>
      </c>
      <c r="K72" s="5">
        <v>507883.77</v>
      </c>
      <c r="L72" s="8">
        <v>590394.55</v>
      </c>
      <c r="M72" s="21">
        <v>556729</v>
      </c>
      <c r="N72" s="5">
        <f t="shared" si="0"/>
        <v>6630034.13</v>
      </c>
    </row>
    <row r="73" spans="1:14" ht="12.75">
      <c r="A73" t="s">
        <v>69</v>
      </c>
      <c r="B73" s="5">
        <v>2157057.05</v>
      </c>
      <c r="C73" s="8">
        <v>2149358.79</v>
      </c>
      <c r="D73" s="8">
        <v>2043913.89</v>
      </c>
      <c r="E73" s="8">
        <v>1995813.13</v>
      </c>
      <c r="F73" s="8">
        <v>1973109.66</v>
      </c>
      <c r="G73" s="8">
        <v>2223308.3</v>
      </c>
      <c r="H73" s="8">
        <v>2341741.26</v>
      </c>
      <c r="I73" s="8">
        <v>2746180.15</v>
      </c>
      <c r="J73" s="5">
        <v>2469128.75</v>
      </c>
      <c r="K73" s="5">
        <v>2590052.9</v>
      </c>
      <c r="L73" s="8">
        <v>2977653.38</v>
      </c>
      <c r="M73" s="21">
        <v>2537809.92</v>
      </c>
      <c r="N73" s="5">
        <f t="shared" si="0"/>
        <v>28205127.18</v>
      </c>
    </row>
    <row r="74" spans="1:14" ht="12.75">
      <c r="A74" t="s">
        <v>70</v>
      </c>
      <c r="B74" s="5">
        <v>1850494.69</v>
      </c>
      <c r="C74" s="8">
        <v>1894264.37</v>
      </c>
      <c r="D74" s="8">
        <v>1811261.37</v>
      </c>
      <c r="E74" s="8">
        <v>1835200.35</v>
      </c>
      <c r="F74" s="8">
        <v>1833080.11</v>
      </c>
      <c r="G74" s="8">
        <v>1886397.92</v>
      </c>
      <c r="H74" s="8">
        <v>1946435.57</v>
      </c>
      <c r="I74" s="8">
        <v>2300543.65</v>
      </c>
      <c r="J74" s="5">
        <v>1754556.22</v>
      </c>
      <c r="K74" s="5">
        <v>1938279.29</v>
      </c>
      <c r="L74" s="8">
        <v>2143374.51</v>
      </c>
      <c r="M74" s="21">
        <v>1993220.89</v>
      </c>
      <c r="N74" s="5">
        <f t="shared" si="0"/>
        <v>23187108.939999998</v>
      </c>
    </row>
    <row r="75" spans="1:14" ht="12.75">
      <c r="A75" t="s">
        <v>27</v>
      </c>
      <c r="B75" s="5">
        <v>411128.68</v>
      </c>
      <c r="C75" s="8">
        <v>407353.51</v>
      </c>
      <c r="D75" s="8">
        <v>402669.25</v>
      </c>
      <c r="E75" s="8">
        <v>383201.88</v>
      </c>
      <c r="F75" s="8">
        <v>417308.41</v>
      </c>
      <c r="G75" s="8">
        <v>468807.57</v>
      </c>
      <c r="H75" s="8">
        <v>444863.27</v>
      </c>
      <c r="I75" s="8">
        <v>491341.78</v>
      </c>
      <c r="J75" s="5">
        <v>491228.63</v>
      </c>
      <c r="K75" s="5">
        <v>498929.87</v>
      </c>
      <c r="L75" s="8">
        <v>588514.08</v>
      </c>
      <c r="M75" s="21">
        <v>495893.53</v>
      </c>
      <c r="N75" s="5">
        <f t="shared" si="0"/>
        <v>5501240.46</v>
      </c>
    </row>
    <row r="76" spans="1:14" ht="12.75">
      <c r="A76" t="s">
        <v>71</v>
      </c>
      <c r="B76" s="5">
        <v>131660.52</v>
      </c>
      <c r="C76" s="8">
        <v>137968.35</v>
      </c>
      <c r="D76" s="8">
        <v>121423.01</v>
      </c>
      <c r="E76" s="8">
        <v>121378.66</v>
      </c>
      <c r="F76" s="8">
        <v>120435.01</v>
      </c>
      <c r="G76" s="8">
        <v>126799.68</v>
      </c>
      <c r="H76" s="8">
        <v>133667.75</v>
      </c>
      <c r="I76" s="8">
        <v>133059.9</v>
      </c>
      <c r="J76" s="5">
        <v>116725.11</v>
      </c>
      <c r="K76" s="5">
        <v>128997.57</v>
      </c>
      <c r="L76" s="8">
        <v>147004.6</v>
      </c>
      <c r="M76" s="21">
        <v>136357.8</v>
      </c>
      <c r="N76" s="5">
        <f t="shared" si="0"/>
        <v>1555477.9600000002</v>
      </c>
    </row>
    <row r="77" spans="1:14" ht="12.75">
      <c r="A77" t="s">
        <v>28</v>
      </c>
      <c r="B77" s="5">
        <v>82891.78</v>
      </c>
      <c r="C77" s="8">
        <v>83162.18</v>
      </c>
      <c r="D77" s="8">
        <v>79748.76</v>
      </c>
      <c r="E77" s="8">
        <v>80035.49</v>
      </c>
      <c r="F77" s="8">
        <v>70208.22</v>
      </c>
      <c r="G77" s="8">
        <v>75145.89</v>
      </c>
      <c r="H77" s="8">
        <v>64858.39</v>
      </c>
      <c r="I77" s="8">
        <v>73807.28</v>
      </c>
      <c r="J77" s="5">
        <v>65642.94</v>
      </c>
      <c r="K77" s="5">
        <v>75086.83</v>
      </c>
      <c r="L77" s="8">
        <v>76222.96</v>
      </c>
      <c r="M77" s="21">
        <v>67014.68</v>
      </c>
      <c r="N77" s="5">
        <f t="shared" si="0"/>
        <v>893825.3999999999</v>
      </c>
    </row>
    <row r="78" spans="1:14" ht="12.75">
      <c r="A78" t="s">
        <v>29</v>
      </c>
      <c r="B78" s="5">
        <v>16995.09</v>
      </c>
      <c r="C78" s="8">
        <v>17542.75</v>
      </c>
      <c r="D78" s="8">
        <v>16977</v>
      </c>
      <c r="E78" s="8">
        <v>19316.5</v>
      </c>
      <c r="F78" s="8">
        <v>18176.38</v>
      </c>
      <c r="G78" s="8">
        <v>21094.13</v>
      </c>
      <c r="H78" s="8">
        <v>24557.5</v>
      </c>
      <c r="I78" s="8">
        <v>21239.01</v>
      </c>
      <c r="J78" s="5">
        <v>17149.72</v>
      </c>
      <c r="K78" s="5">
        <v>18497.36</v>
      </c>
      <c r="L78" s="8">
        <v>20286.39</v>
      </c>
      <c r="M78" s="21">
        <v>25463.1</v>
      </c>
      <c r="N78" s="5">
        <f t="shared" si="0"/>
        <v>237294.93000000002</v>
      </c>
    </row>
    <row r="79" spans="1:14" ht="12.75">
      <c r="A79" t="s">
        <v>72</v>
      </c>
      <c r="B79" s="5">
        <v>1512751.18</v>
      </c>
      <c r="C79" s="8">
        <v>1528789.72</v>
      </c>
      <c r="D79" s="8">
        <v>1535722.51</v>
      </c>
      <c r="E79" s="8">
        <v>1431832.18</v>
      </c>
      <c r="F79" s="8">
        <v>1387667.67</v>
      </c>
      <c r="G79" s="8">
        <v>1461306.67</v>
      </c>
      <c r="H79" s="8">
        <v>1436520.75</v>
      </c>
      <c r="I79" s="8">
        <v>1666323.87</v>
      </c>
      <c r="J79" s="5">
        <v>1512492.07</v>
      </c>
      <c r="K79" s="5">
        <v>1662733.57</v>
      </c>
      <c r="L79" s="8">
        <v>1812454.49</v>
      </c>
      <c r="M79" s="21">
        <v>1646757.43</v>
      </c>
      <c r="N79" s="5">
        <f t="shared" si="0"/>
        <v>18595352.11</v>
      </c>
    </row>
    <row r="80" spans="1:14" ht="12.75">
      <c r="A80" t="s">
        <v>73</v>
      </c>
      <c r="B80" s="5">
        <v>79267.96</v>
      </c>
      <c r="C80" s="8">
        <v>85777.97</v>
      </c>
      <c r="D80" s="8">
        <v>78861.02</v>
      </c>
      <c r="E80" s="8">
        <v>72868.95</v>
      </c>
      <c r="F80" s="8">
        <v>77840.68</v>
      </c>
      <c r="G80" s="8">
        <v>76065.38</v>
      </c>
      <c r="H80" s="8">
        <v>71879.44</v>
      </c>
      <c r="I80" s="8">
        <v>79282.55</v>
      </c>
      <c r="J80" s="5">
        <v>69594.29</v>
      </c>
      <c r="K80" s="5">
        <v>73940.16</v>
      </c>
      <c r="L80" s="8">
        <v>86259.34</v>
      </c>
      <c r="M80" s="21">
        <v>80505.12</v>
      </c>
      <c r="N80" s="5">
        <f t="shared" si="0"/>
        <v>932142.8600000001</v>
      </c>
    </row>
    <row r="81" spans="1:14" ht="12.75">
      <c r="A81" t="s">
        <v>74</v>
      </c>
      <c r="B81" s="5">
        <v>870720.11</v>
      </c>
      <c r="C81" s="8">
        <v>1116348.5</v>
      </c>
      <c r="D81" s="8">
        <v>1102055.85</v>
      </c>
      <c r="E81" s="8">
        <v>763563.94</v>
      </c>
      <c r="F81" s="8">
        <v>589003.74</v>
      </c>
      <c r="G81" s="8">
        <v>612418.13</v>
      </c>
      <c r="H81" s="8">
        <v>482949.35</v>
      </c>
      <c r="I81" s="8">
        <v>504878.46</v>
      </c>
      <c r="J81" s="5">
        <v>444328.53</v>
      </c>
      <c r="K81" s="5">
        <v>541682.81</v>
      </c>
      <c r="L81" s="8">
        <v>746514.04</v>
      </c>
      <c r="M81" s="21">
        <v>784667.3</v>
      </c>
      <c r="N81" s="5">
        <f>SUM(B81:M81)</f>
        <v>8559130.76</v>
      </c>
    </row>
    <row r="82" spans="1:14" ht="12.75">
      <c r="A82" t="s">
        <v>30</v>
      </c>
      <c r="B82" s="5">
        <v>57893.07</v>
      </c>
      <c r="C82" s="8">
        <v>55799.98</v>
      </c>
      <c r="D82" s="8">
        <v>58136.39</v>
      </c>
      <c r="E82" s="8">
        <v>49603.44</v>
      </c>
      <c r="F82" s="8">
        <v>54702.27</v>
      </c>
      <c r="G82" s="8">
        <v>50343.02</v>
      </c>
      <c r="H82" s="8">
        <v>54344.51</v>
      </c>
      <c r="I82" s="8">
        <v>59179.68</v>
      </c>
      <c r="J82" s="5">
        <v>50906.44</v>
      </c>
      <c r="K82" s="5">
        <v>59143.24</v>
      </c>
      <c r="L82" s="8">
        <v>63824.93</v>
      </c>
      <c r="M82" s="21">
        <v>58566.8</v>
      </c>
      <c r="N82" s="5">
        <f>SUM(B82:M82)</f>
        <v>672443.7700000001</v>
      </c>
    </row>
    <row r="83" ht="12.75">
      <c r="A83" t="s">
        <v>1</v>
      </c>
    </row>
    <row r="84" spans="1:14" ht="12.75">
      <c r="A84" t="s">
        <v>31</v>
      </c>
      <c r="B84" s="5">
        <f>SUM(B16:B82)</f>
        <v>97047081.72999999</v>
      </c>
      <c r="C84" s="5">
        <f aca="true" t="shared" si="1" ref="C84:M84">SUM(C16:C82)</f>
        <v>97581604.66000003</v>
      </c>
      <c r="D84" s="5">
        <f t="shared" si="1"/>
        <v>95574625.78000002</v>
      </c>
      <c r="E84" s="5">
        <f t="shared" si="1"/>
        <v>93388354.80999999</v>
      </c>
      <c r="F84" s="5">
        <f t="shared" si="1"/>
        <v>92985652.33999997</v>
      </c>
      <c r="G84" s="5">
        <f t="shared" si="1"/>
        <v>97363245.31999995</v>
      </c>
      <c r="H84" s="5">
        <f t="shared" si="1"/>
        <v>99353465.42000002</v>
      </c>
      <c r="I84" s="5">
        <f t="shared" si="1"/>
        <v>115990577.30999999</v>
      </c>
      <c r="J84" s="5">
        <f t="shared" si="1"/>
        <v>99134766.22999999</v>
      </c>
      <c r="K84" s="5">
        <f t="shared" si="1"/>
        <v>103339053.99000001</v>
      </c>
      <c r="L84" s="5">
        <f t="shared" si="1"/>
        <v>116541344.94000001</v>
      </c>
      <c r="M84" s="5">
        <f t="shared" si="1"/>
        <v>105740051.53</v>
      </c>
      <c r="N84" s="5">
        <f>SUM(B84:M84)</f>
        <v>1214039824.06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8:N8"/>
    <mergeCell ref="A4:N4"/>
    <mergeCell ref="A5:N5"/>
    <mergeCell ref="A6:N6"/>
    <mergeCell ref="A7:N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98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/>
    <row r="11" spans="3:14" ht="12.75" hidden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v>-295005</v>
      </c>
      <c r="C16" s="8">
        <v>-295005</v>
      </c>
      <c r="D16" s="8">
        <v>-295005</v>
      </c>
      <c r="E16" s="8">
        <v>-295005</v>
      </c>
      <c r="F16" s="22">
        <v>-295005</v>
      </c>
      <c r="G16" s="8">
        <v>-295005</v>
      </c>
      <c r="H16" s="8">
        <v>-295005</v>
      </c>
      <c r="I16" s="8">
        <v>-295005</v>
      </c>
      <c r="J16" s="5">
        <v>-295005</v>
      </c>
      <c r="K16" s="5">
        <v>-295005</v>
      </c>
      <c r="L16" s="8">
        <v>-295005</v>
      </c>
      <c r="M16" s="21">
        <v>-295005</v>
      </c>
      <c r="N16" s="5">
        <f>SUM(B16:M16)</f>
        <v>-3540060</v>
      </c>
    </row>
    <row r="17" spans="1:14" ht="12.75">
      <c r="A17" t="s">
        <v>39</v>
      </c>
      <c r="B17" s="5">
        <v>-26776.67</v>
      </c>
      <c r="C17" s="8">
        <v>-26776.67</v>
      </c>
      <c r="D17" s="8">
        <v>-26776.67</v>
      </c>
      <c r="E17" s="8">
        <v>-26776.67</v>
      </c>
      <c r="F17" s="8">
        <v>-26776.67</v>
      </c>
      <c r="G17" s="8">
        <v>-26776.67</v>
      </c>
      <c r="H17" s="8">
        <v>-26776.67</v>
      </c>
      <c r="I17" s="8">
        <v>-26776.67</v>
      </c>
      <c r="J17" s="5">
        <v>-26776.67</v>
      </c>
      <c r="K17" s="5">
        <v>-26776.67</v>
      </c>
      <c r="L17" s="8">
        <v>-26776.67</v>
      </c>
      <c r="M17" s="21">
        <v>-26776.67</v>
      </c>
      <c r="N17" s="5">
        <f aca="true" t="shared" si="0" ref="N17:N80">SUM(B17:M17)</f>
        <v>-321320.03999999986</v>
      </c>
    </row>
    <row r="18" spans="1:14" ht="12.75">
      <c r="A18" t="s">
        <v>40</v>
      </c>
      <c r="B18" s="5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 s="5">
        <v>0</v>
      </c>
      <c r="L18" s="8">
        <v>0</v>
      </c>
      <c r="M18" s="21">
        <v>0</v>
      </c>
      <c r="N18" s="5">
        <f t="shared" si="0"/>
        <v>0</v>
      </c>
    </row>
    <row r="19" spans="1:14" ht="12.75">
      <c r="A19" t="s">
        <v>2</v>
      </c>
      <c r="B19" s="5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 s="5">
        <v>0</v>
      </c>
      <c r="L19" s="8">
        <v>0</v>
      </c>
      <c r="M19" s="21">
        <v>0</v>
      </c>
      <c r="N19" s="5">
        <f t="shared" si="0"/>
        <v>0</v>
      </c>
    </row>
    <row r="20" spans="1:14" ht="12.75">
      <c r="A20" t="s">
        <v>41</v>
      </c>
      <c r="B20" s="5">
        <v>-570389.17</v>
      </c>
      <c r="C20" s="8">
        <v>-570389.17</v>
      </c>
      <c r="D20" s="8">
        <v>-570389.17</v>
      </c>
      <c r="E20" s="8">
        <v>-570389.17</v>
      </c>
      <c r="F20" s="8">
        <v>-570389.17</v>
      </c>
      <c r="G20" s="8">
        <v>-570389.17</v>
      </c>
      <c r="H20" s="8">
        <v>-570389.17</v>
      </c>
      <c r="I20" s="8">
        <v>-570389.17</v>
      </c>
      <c r="J20" s="5">
        <v>-570389.17</v>
      </c>
      <c r="K20" s="5">
        <v>-570389.17</v>
      </c>
      <c r="L20" s="8">
        <v>-570389.17</v>
      </c>
      <c r="M20" s="21">
        <v>-570389.17</v>
      </c>
      <c r="N20" s="5">
        <f t="shared" si="0"/>
        <v>-6844670.04</v>
      </c>
    </row>
    <row r="21" spans="1:14" ht="12.75">
      <c r="A21" t="s">
        <v>42</v>
      </c>
      <c r="B21" s="5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 s="5">
        <v>0</v>
      </c>
      <c r="L21" s="8">
        <v>0</v>
      </c>
      <c r="M21" s="21">
        <v>0</v>
      </c>
      <c r="N21" s="5">
        <f t="shared" si="0"/>
        <v>0</v>
      </c>
    </row>
    <row r="22" spans="1:14" ht="12.75">
      <c r="A22" t="s">
        <v>3</v>
      </c>
      <c r="B22" s="5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 s="5">
        <v>0</v>
      </c>
      <c r="L22" s="8">
        <v>0</v>
      </c>
      <c r="M22" s="21">
        <v>0</v>
      </c>
      <c r="N22" s="5">
        <f t="shared" si="0"/>
        <v>0</v>
      </c>
    </row>
    <row r="23" spans="1:14" ht="12.75">
      <c r="A23" t="s">
        <v>43</v>
      </c>
      <c r="B23" s="5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 s="5">
        <v>0</v>
      </c>
      <c r="L23" s="8">
        <v>0</v>
      </c>
      <c r="M23" s="21">
        <v>0</v>
      </c>
      <c r="N23" s="5">
        <f t="shared" si="0"/>
        <v>0</v>
      </c>
    </row>
    <row r="24" spans="1:14" ht="12.75">
      <c r="A24" t="s">
        <v>44</v>
      </c>
      <c r="B24" s="5">
        <v>-153042.5</v>
      </c>
      <c r="C24" s="8">
        <v>-153042.5</v>
      </c>
      <c r="D24" s="8">
        <v>-153042.5</v>
      </c>
      <c r="E24" s="8">
        <v>-153042.5</v>
      </c>
      <c r="F24" s="8">
        <v>-153042.5</v>
      </c>
      <c r="G24" s="8">
        <v>-153042.5</v>
      </c>
      <c r="H24" s="8">
        <v>-153042.5</v>
      </c>
      <c r="I24" s="8">
        <v>-153042.5</v>
      </c>
      <c r="J24" s="5">
        <v>-153042.5</v>
      </c>
      <c r="K24" s="5">
        <v>-153042.5</v>
      </c>
      <c r="L24" s="8">
        <v>-153042.5</v>
      </c>
      <c r="M24" s="21">
        <v>-153042.5</v>
      </c>
      <c r="N24" s="5">
        <f t="shared" si="0"/>
        <v>-1836510</v>
      </c>
    </row>
    <row r="25" spans="1:14" ht="12.75">
      <c r="A25" t="s">
        <v>45</v>
      </c>
      <c r="B25" s="5">
        <v>-146579.17</v>
      </c>
      <c r="C25" s="8">
        <v>-146579.17</v>
      </c>
      <c r="D25" s="8">
        <v>-146579.17</v>
      </c>
      <c r="E25" s="8">
        <v>-146579.17</v>
      </c>
      <c r="F25" s="8">
        <v>-146579.17</v>
      </c>
      <c r="G25" s="8">
        <v>-146579.17</v>
      </c>
      <c r="H25" s="8">
        <v>-146579.17</v>
      </c>
      <c r="I25" s="8">
        <v>-146579.17</v>
      </c>
      <c r="J25" s="5">
        <v>-146579.17</v>
      </c>
      <c r="K25" s="5">
        <v>-146579.17</v>
      </c>
      <c r="L25" s="8">
        <v>-146579.17</v>
      </c>
      <c r="M25" s="21">
        <v>-146579.17</v>
      </c>
      <c r="N25" s="5">
        <f t="shared" si="0"/>
        <v>-1758950.0399999998</v>
      </c>
    </row>
    <row r="26" spans="1:14" ht="12.75">
      <c r="A26" t="s">
        <v>46</v>
      </c>
      <c r="B26" s="5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 s="5">
        <v>0</v>
      </c>
      <c r="L26" s="8">
        <v>0</v>
      </c>
      <c r="M26" s="21">
        <v>0</v>
      </c>
      <c r="N26" s="5">
        <f t="shared" si="0"/>
        <v>0</v>
      </c>
    </row>
    <row r="27" spans="1:14" ht="12.75">
      <c r="A27" t="s">
        <v>4</v>
      </c>
      <c r="B27" s="5">
        <v>-128574.17</v>
      </c>
      <c r="C27" s="8">
        <v>-128574.17</v>
      </c>
      <c r="D27" s="8">
        <v>-128574.17</v>
      </c>
      <c r="E27" s="8">
        <v>-128574.17</v>
      </c>
      <c r="F27" s="8">
        <v>-128574.17</v>
      </c>
      <c r="G27" s="8">
        <v>-128574.17</v>
      </c>
      <c r="H27" s="8">
        <v>-128574.17</v>
      </c>
      <c r="I27" s="8">
        <v>-128574.17</v>
      </c>
      <c r="J27" s="5">
        <v>-128574.17</v>
      </c>
      <c r="K27" s="5">
        <v>-128574.17</v>
      </c>
      <c r="L27" s="8">
        <v>-128574.17</v>
      </c>
      <c r="M27" s="21">
        <v>-128574.17</v>
      </c>
      <c r="N27" s="5">
        <f t="shared" si="0"/>
        <v>-1542890.0399999998</v>
      </c>
    </row>
    <row r="28" spans="1:14" ht="12.75">
      <c r="A28" t="s">
        <v>94</v>
      </c>
      <c r="B28" s="5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 s="5">
        <v>0</v>
      </c>
      <c r="L28" s="8">
        <v>0</v>
      </c>
      <c r="M28" s="21">
        <v>0</v>
      </c>
      <c r="N28" s="5">
        <f t="shared" si="0"/>
        <v>0</v>
      </c>
    </row>
    <row r="29" spans="1:14" ht="12.75">
      <c r="A29" t="s">
        <v>5</v>
      </c>
      <c r="B29" s="5">
        <v>-38549.17</v>
      </c>
      <c r="C29" s="8">
        <v>-38549.17</v>
      </c>
      <c r="D29" s="8">
        <v>-38549.17</v>
      </c>
      <c r="E29" s="8">
        <v>-38549.17</v>
      </c>
      <c r="F29" s="8">
        <v>-38549.17</v>
      </c>
      <c r="G29" s="8">
        <v>-38549.17</v>
      </c>
      <c r="H29" s="8">
        <v>-38549.17</v>
      </c>
      <c r="I29" s="8">
        <v>-38549.17</v>
      </c>
      <c r="J29" s="5">
        <v>-38549.17</v>
      </c>
      <c r="K29" s="5">
        <v>-38549.17</v>
      </c>
      <c r="L29" s="8">
        <v>-38549.17</v>
      </c>
      <c r="M29" s="21">
        <v>-38549.17</v>
      </c>
      <c r="N29" s="5">
        <f t="shared" si="0"/>
        <v>-462590.03999999986</v>
      </c>
    </row>
    <row r="30" spans="1:14" ht="12.75">
      <c r="A30" t="s">
        <v>6</v>
      </c>
      <c r="B30" s="5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 s="5">
        <v>0</v>
      </c>
      <c r="L30" s="8">
        <v>0</v>
      </c>
      <c r="M30" s="21">
        <v>0</v>
      </c>
      <c r="N30" s="5">
        <f t="shared" si="0"/>
        <v>0</v>
      </c>
    </row>
    <row r="31" spans="1:14" ht="12.75">
      <c r="A31" t="s">
        <v>47</v>
      </c>
      <c r="B31" s="5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 s="5">
        <v>0</v>
      </c>
      <c r="L31" s="8">
        <v>0</v>
      </c>
      <c r="M31" s="21">
        <v>0</v>
      </c>
      <c r="N31" s="5">
        <f t="shared" si="0"/>
        <v>0</v>
      </c>
    </row>
    <row r="32" spans="1:14" ht="12.75">
      <c r="A32" t="s">
        <v>48</v>
      </c>
      <c r="B32" s="5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 s="5">
        <v>0</v>
      </c>
      <c r="L32" s="8">
        <v>0</v>
      </c>
      <c r="M32" s="21">
        <v>0</v>
      </c>
      <c r="N32" s="5">
        <f t="shared" si="0"/>
        <v>0</v>
      </c>
    </row>
    <row r="33" spans="1:14" ht="12.75">
      <c r="A33" t="s">
        <v>7</v>
      </c>
      <c r="B33" s="5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 s="5">
        <v>0</v>
      </c>
      <c r="L33" s="8">
        <v>0</v>
      </c>
      <c r="M33" s="21">
        <v>0</v>
      </c>
      <c r="N33" s="5">
        <f t="shared" si="0"/>
        <v>0</v>
      </c>
    </row>
    <row r="34" spans="1:14" ht="12.75">
      <c r="A34" t="s">
        <v>8</v>
      </c>
      <c r="B34" s="5">
        <v>-21005.83</v>
      </c>
      <c r="C34" s="8">
        <v>-21005.83</v>
      </c>
      <c r="D34" s="8">
        <v>-21005.83</v>
      </c>
      <c r="E34" s="8">
        <v>-21005.83</v>
      </c>
      <c r="F34" s="8">
        <v>-21005.83</v>
      </c>
      <c r="G34" s="8">
        <v>-21005.83</v>
      </c>
      <c r="H34" s="8">
        <v>-21005.83</v>
      </c>
      <c r="I34" s="8">
        <v>-21005.83</v>
      </c>
      <c r="J34" s="5">
        <v>-21005.83</v>
      </c>
      <c r="K34" s="5">
        <v>-21005.83</v>
      </c>
      <c r="L34" s="8">
        <v>-21005.83</v>
      </c>
      <c r="M34" s="21">
        <v>-21005.83</v>
      </c>
      <c r="N34" s="5">
        <f t="shared" si="0"/>
        <v>-252069.96000000008</v>
      </c>
    </row>
    <row r="35" spans="1:14" ht="12.75">
      <c r="A35" t="s">
        <v>9</v>
      </c>
      <c r="B35" s="5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 s="5">
        <v>0</v>
      </c>
      <c r="L35" s="8">
        <v>0</v>
      </c>
      <c r="M35" s="21">
        <v>0</v>
      </c>
      <c r="N35" s="5">
        <f t="shared" si="0"/>
        <v>0</v>
      </c>
    </row>
    <row r="36" spans="1:14" ht="12.75">
      <c r="A36" t="s">
        <v>10</v>
      </c>
      <c r="B36" s="5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 s="5">
        <v>0</v>
      </c>
      <c r="L36" s="8">
        <v>0</v>
      </c>
      <c r="M36" s="21">
        <v>0</v>
      </c>
      <c r="N36" s="5">
        <f t="shared" si="0"/>
        <v>0</v>
      </c>
    </row>
    <row r="37" spans="1:14" ht="12.75">
      <c r="A37" t="s">
        <v>11</v>
      </c>
      <c r="B37" s="5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 s="5">
        <v>0</v>
      </c>
      <c r="L37" s="8">
        <v>0</v>
      </c>
      <c r="M37" s="21">
        <v>0</v>
      </c>
      <c r="N37" s="5">
        <f t="shared" si="0"/>
        <v>0</v>
      </c>
    </row>
    <row r="38" spans="1:14" ht="12.75">
      <c r="A38" t="s">
        <v>49</v>
      </c>
      <c r="B38" s="5">
        <v>-17543.33</v>
      </c>
      <c r="C38" s="8">
        <v>-17543.33</v>
      </c>
      <c r="D38" s="8">
        <v>-17543.33</v>
      </c>
      <c r="E38" s="8">
        <v>-17543.33</v>
      </c>
      <c r="F38" s="8">
        <v>-17543.33</v>
      </c>
      <c r="G38" s="8">
        <v>-17543.33</v>
      </c>
      <c r="H38" s="8">
        <v>-17543.33</v>
      </c>
      <c r="I38" s="8">
        <v>-17543.33</v>
      </c>
      <c r="J38" s="5">
        <v>-17543.33</v>
      </c>
      <c r="K38" s="5">
        <v>-17543.33</v>
      </c>
      <c r="L38" s="8">
        <v>-17543.33</v>
      </c>
      <c r="M38" s="21">
        <v>-17543.33</v>
      </c>
      <c r="N38" s="5">
        <f t="shared" si="0"/>
        <v>-210519.96000000008</v>
      </c>
    </row>
    <row r="39" spans="1:14" ht="12.75">
      <c r="A39" t="s">
        <v>12</v>
      </c>
      <c r="B39" s="5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 s="5">
        <v>0</v>
      </c>
      <c r="L39" s="8">
        <v>0</v>
      </c>
      <c r="M39" s="21">
        <v>0</v>
      </c>
      <c r="N39" s="5">
        <f t="shared" si="0"/>
        <v>0</v>
      </c>
    </row>
    <row r="40" spans="1:14" ht="12.75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 s="5">
        <v>0</v>
      </c>
      <c r="L40" s="8">
        <v>0</v>
      </c>
      <c r="M40" s="21">
        <v>0</v>
      </c>
      <c r="N40" s="5">
        <f t="shared" si="0"/>
        <v>0</v>
      </c>
    </row>
    <row r="41" spans="1:14" ht="12.75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 s="5">
        <v>0</v>
      </c>
      <c r="L41" s="8">
        <v>0</v>
      </c>
      <c r="M41" s="21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 s="5">
        <v>0</v>
      </c>
      <c r="L42" s="8">
        <v>0</v>
      </c>
      <c r="M42" s="21">
        <v>0</v>
      </c>
      <c r="N42" s="5">
        <f t="shared" si="0"/>
        <v>0</v>
      </c>
    </row>
    <row r="43" spans="1:14" ht="12.75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 s="5">
        <v>0</v>
      </c>
      <c r="L43" s="8">
        <v>0</v>
      </c>
      <c r="M43" s="21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 s="5">
        <v>0</v>
      </c>
      <c r="L44" s="8">
        <v>0</v>
      </c>
      <c r="M44" s="21">
        <v>0</v>
      </c>
      <c r="N44" s="5">
        <f t="shared" si="0"/>
        <v>0</v>
      </c>
    </row>
    <row r="45" spans="1:14" ht="12.75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 s="5">
        <v>0</v>
      </c>
      <c r="L45" s="8">
        <v>0</v>
      </c>
      <c r="M45" s="21">
        <v>0</v>
      </c>
      <c r="N45" s="5">
        <f t="shared" si="0"/>
        <v>0</v>
      </c>
    </row>
    <row r="46" spans="1:14" ht="12.75">
      <c r="A46" t="s">
        <v>52</v>
      </c>
      <c r="B46" s="5">
        <v>-91640.83</v>
      </c>
      <c r="C46" s="8">
        <v>-91640.83</v>
      </c>
      <c r="D46" s="8">
        <v>-91640.83</v>
      </c>
      <c r="E46" s="8">
        <v>-91640.83</v>
      </c>
      <c r="F46" s="8">
        <v>-91640.83</v>
      </c>
      <c r="G46" s="8">
        <v>-91640.83</v>
      </c>
      <c r="H46" s="8">
        <v>-91640.83</v>
      </c>
      <c r="I46" s="8">
        <v>-91640.83</v>
      </c>
      <c r="J46" s="5">
        <v>-91640.83</v>
      </c>
      <c r="K46" s="5">
        <v>-91640.83</v>
      </c>
      <c r="L46" s="8">
        <v>-91640.83</v>
      </c>
      <c r="M46" s="21">
        <v>-91640.83</v>
      </c>
      <c r="N46" s="5">
        <f t="shared" si="0"/>
        <v>-1099689.9599999997</v>
      </c>
    </row>
    <row r="47" spans="1:14" ht="12.75">
      <c r="A47" t="s">
        <v>17</v>
      </c>
      <c r="B47" s="5">
        <v>0</v>
      </c>
      <c r="C47" s="8">
        <v>-30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 s="5">
        <v>0</v>
      </c>
      <c r="L47" s="8">
        <v>0</v>
      </c>
      <c r="M47" s="21">
        <v>0</v>
      </c>
      <c r="N47" s="5">
        <f t="shared" si="0"/>
        <v>-30</v>
      </c>
    </row>
    <row r="48" spans="1:14" ht="12.75">
      <c r="A48" t="s">
        <v>18</v>
      </c>
      <c r="B48" s="5">
        <v>-19159.17</v>
      </c>
      <c r="C48" s="8">
        <v>-19159.17</v>
      </c>
      <c r="D48" s="8">
        <v>-19159.17</v>
      </c>
      <c r="E48" s="8">
        <v>-19159.17</v>
      </c>
      <c r="F48" s="8">
        <v>-19159.17</v>
      </c>
      <c r="G48" s="8">
        <v>-19159.17</v>
      </c>
      <c r="H48" s="8">
        <v>-19159.17</v>
      </c>
      <c r="I48" s="8">
        <v>-19159.17</v>
      </c>
      <c r="J48" s="5">
        <v>-19159.17</v>
      </c>
      <c r="K48" s="5">
        <v>-19159.17</v>
      </c>
      <c r="L48" s="8">
        <v>-19159.17</v>
      </c>
      <c r="M48" s="21">
        <v>-19159.17</v>
      </c>
      <c r="N48" s="5">
        <f t="shared" si="0"/>
        <v>-229910.03999999992</v>
      </c>
    </row>
    <row r="49" spans="1:14" ht="12.75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 s="5">
        <v>0</v>
      </c>
      <c r="L49" s="8">
        <v>0</v>
      </c>
      <c r="M49" s="21">
        <v>0</v>
      </c>
      <c r="N49" s="5">
        <f t="shared" si="0"/>
        <v>0</v>
      </c>
    </row>
    <row r="50" spans="1:14" ht="12.75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 s="5">
        <v>0</v>
      </c>
      <c r="L50" s="8">
        <v>0</v>
      </c>
      <c r="M50" s="21">
        <v>0</v>
      </c>
      <c r="N50" s="5">
        <f t="shared" si="0"/>
        <v>0</v>
      </c>
    </row>
    <row r="51" spans="1:14" ht="12.75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 s="5">
        <v>0</v>
      </c>
      <c r="L51" s="8">
        <v>0</v>
      </c>
      <c r="M51" s="21">
        <v>0</v>
      </c>
      <c r="N51" s="5">
        <f t="shared" si="0"/>
        <v>0</v>
      </c>
    </row>
    <row r="52" spans="1:14" ht="12.75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21">
        <v>0</v>
      </c>
      <c r="N52" s="5">
        <f t="shared" si="0"/>
        <v>0</v>
      </c>
    </row>
    <row r="53" spans="1:14" ht="12.75">
      <c r="A53" t="s">
        <v>20</v>
      </c>
      <c r="B53" s="5">
        <v>-59093.33</v>
      </c>
      <c r="C53" s="8">
        <v>-59093.33</v>
      </c>
      <c r="D53" s="8">
        <v>-59093.33</v>
      </c>
      <c r="E53" s="8">
        <v>-59093.33</v>
      </c>
      <c r="F53" s="8">
        <v>-59093.33</v>
      </c>
      <c r="G53" s="8">
        <v>-59093.33</v>
      </c>
      <c r="H53" s="8">
        <v>-59093.33</v>
      </c>
      <c r="I53" s="8">
        <v>-59093.33</v>
      </c>
      <c r="J53" s="5">
        <v>-59093.33</v>
      </c>
      <c r="K53" s="5">
        <v>-59093.33</v>
      </c>
      <c r="L53" s="8">
        <v>-59093.33</v>
      </c>
      <c r="M53" s="21">
        <v>-59093.33</v>
      </c>
      <c r="N53" s="5">
        <f t="shared" si="0"/>
        <v>-709119.96</v>
      </c>
    </row>
    <row r="54" spans="1:14" ht="12.75">
      <c r="A54" t="s">
        <v>21</v>
      </c>
      <c r="B54" s="5">
        <v>-9930.12</v>
      </c>
      <c r="C54" s="8">
        <v>-11541.67</v>
      </c>
      <c r="D54" s="8">
        <v>-10515.37</v>
      </c>
      <c r="E54" s="8">
        <v>-11541.67</v>
      </c>
      <c r="F54" s="8">
        <v>-10482.25</v>
      </c>
      <c r="G54" s="8">
        <v>-8506.54</v>
      </c>
      <c r="H54" s="8">
        <v>-9021.46</v>
      </c>
      <c r="I54" s="8">
        <v>-9892.55</v>
      </c>
      <c r="J54" s="5">
        <v>-9635.58</v>
      </c>
      <c r="K54" s="5">
        <v>-9376.71</v>
      </c>
      <c r="L54" s="8">
        <v>-11541.67</v>
      </c>
      <c r="M54" s="21">
        <v>-9698.37</v>
      </c>
      <c r="N54" s="5">
        <f t="shared" si="0"/>
        <v>-121683.96</v>
      </c>
    </row>
    <row r="55" spans="1:14" ht="12.75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 s="5">
        <v>0</v>
      </c>
      <c r="L55" s="8">
        <v>0</v>
      </c>
      <c r="M55" s="21">
        <v>0</v>
      </c>
      <c r="N55" s="5">
        <f t="shared" si="0"/>
        <v>0</v>
      </c>
    </row>
    <row r="56" spans="1:14" ht="12.75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21">
        <v>0</v>
      </c>
      <c r="N56" s="5">
        <f t="shared" si="0"/>
        <v>0</v>
      </c>
    </row>
    <row r="57" spans="1:14" ht="12.75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21">
        <v>0</v>
      </c>
      <c r="N57" s="5">
        <f t="shared" si="0"/>
        <v>0</v>
      </c>
    </row>
    <row r="58" spans="1:14" ht="12.75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 s="5">
        <v>0</v>
      </c>
      <c r="L58" s="8">
        <v>0</v>
      </c>
      <c r="M58" s="21">
        <v>0</v>
      </c>
      <c r="N58" s="5">
        <f t="shared" si="0"/>
        <v>0</v>
      </c>
    </row>
    <row r="59" spans="1:14" ht="12.75">
      <c r="A59" t="s">
        <v>57</v>
      </c>
      <c r="B59" s="5">
        <v>-60478.33</v>
      </c>
      <c r="C59" s="8">
        <v>-60478.33</v>
      </c>
      <c r="D59" s="8">
        <v>-60478.33</v>
      </c>
      <c r="E59" s="8">
        <v>-60478.33</v>
      </c>
      <c r="F59" s="8">
        <v>-60478.33</v>
      </c>
      <c r="G59" s="8">
        <v>-60478.33</v>
      </c>
      <c r="H59" s="8">
        <v>-60478.33</v>
      </c>
      <c r="I59" s="8">
        <v>-60478.33</v>
      </c>
      <c r="J59" s="5">
        <v>-60478.33</v>
      </c>
      <c r="K59" s="5">
        <v>-60478.33</v>
      </c>
      <c r="L59" s="8">
        <v>-60478.33</v>
      </c>
      <c r="M59" s="21">
        <v>-60478.33</v>
      </c>
      <c r="N59" s="5">
        <f t="shared" si="0"/>
        <v>-725739.96</v>
      </c>
    </row>
    <row r="60" spans="1:14" ht="12.75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 s="5">
        <v>0</v>
      </c>
      <c r="L60" s="8">
        <v>0</v>
      </c>
      <c r="M60" s="21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 s="5">
        <v>0</v>
      </c>
      <c r="L61" s="8">
        <v>0</v>
      </c>
      <c r="M61" s="21">
        <v>0</v>
      </c>
      <c r="N61" s="5">
        <f t="shared" si="0"/>
        <v>0</v>
      </c>
    </row>
    <row r="62" spans="1:14" ht="12.75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 s="5">
        <v>0</v>
      </c>
      <c r="L62" s="8">
        <v>0</v>
      </c>
      <c r="M62" s="21">
        <v>0</v>
      </c>
      <c r="N62" s="5">
        <f t="shared" si="0"/>
        <v>0</v>
      </c>
    </row>
    <row r="63" spans="1:14" ht="12.75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 s="5">
        <v>0</v>
      </c>
      <c r="L63" s="8">
        <v>0</v>
      </c>
      <c r="M63" s="21">
        <v>0</v>
      </c>
      <c r="N63" s="5">
        <f t="shared" si="0"/>
        <v>0</v>
      </c>
    </row>
    <row r="64" spans="1:14" ht="12.75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 s="5">
        <v>0</v>
      </c>
      <c r="L64" s="8">
        <v>0</v>
      </c>
      <c r="M64" s="21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 s="5">
        <v>0</v>
      </c>
      <c r="L65" s="8">
        <v>0</v>
      </c>
      <c r="M65" s="21">
        <v>0</v>
      </c>
      <c r="N65" s="5">
        <f t="shared" si="0"/>
        <v>0</v>
      </c>
    </row>
    <row r="66" spans="1:14" ht="12.75">
      <c r="A66" t="s">
        <v>26</v>
      </c>
      <c r="B66" s="5">
        <v>-552153.33</v>
      </c>
      <c r="C66" s="8">
        <v>-552153.33</v>
      </c>
      <c r="D66" s="8">
        <v>-552153.33</v>
      </c>
      <c r="E66" s="8">
        <v>-552153.33</v>
      </c>
      <c r="F66" s="8">
        <v>-552153.33</v>
      </c>
      <c r="G66" s="8">
        <v>-552153.33</v>
      </c>
      <c r="H66" s="8">
        <v>-552153.33</v>
      </c>
      <c r="I66" s="8">
        <v>-552153.33</v>
      </c>
      <c r="J66" s="5">
        <v>-552153.33</v>
      </c>
      <c r="K66" s="5">
        <v>-552153.33</v>
      </c>
      <c r="L66" s="8">
        <v>-552153.33</v>
      </c>
      <c r="M66" s="21">
        <v>-552153.33</v>
      </c>
      <c r="N66" s="5">
        <f t="shared" si="0"/>
        <v>-6625839.96</v>
      </c>
    </row>
    <row r="67" spans="1:14" ht="12.75">
      <c r="A67" t="s">
        <v>63</v>
      </c>
      <c r="B67" s="5">
        <v>-1533887.5</v>
      </c>
      <c r="C67" s="8">
        <v>-1533887.5</v>
      </c>
      <c r="D67" s="8">
        <v>-1533887.5</v>
      </c>
      <c r="E67" s="8">
        <v>-1533887.5</v>
      </c>
      <c r="F67" s="8">
        <v>-1533887.5</v>
      </c>
      <c r="G67" s="8">
        <v>-1533887.5</v>
      </c>
      <c r="H67" s="8">
        <v>-1533887.5</v>
      </c>
      <c r="I67" s="8">
        <v>-1533887.5</v>
      </c>
      <c r="J67" s="5">
        <v>-1533887.5</v>
      </c>
      <c r="K67" s="5">
        <v>-1533887.5</v>
      </c>
      <c r="L67" s="8">
        <v>-1533887.5</v>
      </c>
      <c r="M67" s="21">
        <v>-1533887.5</v>
      </c>
      <c r="N67" s="5">
        <f t="shared" si="0"/>
        <v>-18406650</v>
      </c>
    </row>
    <row r="68" spans="1:14" ht="12.75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 s="5">
        <v>0</v>
      </c>
      <c r="L68" s="8">
        <v>0</v>
      </c>
      <c r="M68" s="21">
        <v>0</v>
      </c>
      <c r="N68" s="5">
        <f t="shared" si="0"/>
        <v>0</v>
      </c>
    </row>
    <row r="69" spans="1:14" ht="12.75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 s="5">
        <v>0</v>
      </c>
      <c r="L69" s="8">
        <v>0</v>
      </c>
      <c r="M69" s="21">
        <v>0</v>
      </c>
      <c r="N69" s="5">
        <f t="shared" si="0"/>
        <v>0</v>
      </c>
    </row>
    <row r="70" spans="1:14" ht="12.75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-0.5</v>
      </c>
      <c r="H70" s="8">
        <v>0</v>
      </c>
      <c r="I70" s="8">
        <v>0</v>
      </c>
      <c r="J70" s="5">
        <v>0</v>
      </c>
      <c r="K70" s="5">
        <v>0</v>
      </c>
      <c r="L70" s="8">
        <v>0</v>
      </c>
      <c r="M70" s="21">
        <v>0</v>
      </c>
      <c r="N70" s="5">
        <f t="shared" si="0"/>
        <v>-0.5</v>
      </c>
    </row>
    <row r="71" spans="1:14" ht="12.75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 s="5">
        <v>0</v>
      </c>
      <c r="L71" s="8">
        <v>0</v>
      </c>
      <c r="M71" s="21">
        <v>0</v>
      </c>
      <c r="N71" s="5">
        <f t="shared" si="0"/>
        <v>0</v>
      </c>
    </row>
    <row r="72" spans="1:14" ht="12.75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 s="5">
        <v>0</v>
      </c>
      <c r="L72" s="8">
        <v>0</v>
      </c>
      <c r="M72" s="21">
        <v>0</v>
      </c>
      <c r="N72" s="5">
        <f t="shared" si="0"/>
        <v>0</v>
      </c>
    </row>
    <row r="73" spans="1:14" ht="12.75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 s="5">
        <v>0</v>
      </c>
      <c r="L73" s="8">
        <v>0</v>
      </c>
      <c r="M73" s="21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 s="5">
        <v>0</v>
      </c>
      <c r="L74" s="8">
        <v>0</v>
      </c>
      <c r="M74" s="21">
        <v>0</v>
      </c>
      <c r="N74" s="5">
        <f t="shared" si="0"/>
        <v>0</v>
      </c>
    </row>
    <row r="75" spans="1:14" ht="12.75">
      <c r="A75" t="s">
        <v>27</v>
      </c>
      <c r="B75" s="5">
        <v>-50321.67</v>
      </c>
      <c r="C75" s="8">
        <v>-50321.67</v>
      </c>
      <c r="D75" s="8">
        <v>-50321.67</v>
      </c>
      <c r="E75" s="8">
        <v>-50321.67</v>
      </c>
      <c r="F75" s="8">
        <v>-50321.67</v>
      </c>
      <c r="G75" s="8">
        <v>-50321.67</v>
      </c>
      <c r="H75" s="8">
        <v>-50321.67</v>
      </c>
      <c r="I75" s="8">
        <v>-50321.67</v>
      </c>
      <c r="J75" s="5">
        <v>-50321.67</v>
      </c>
      <c r="K75" s="5">
        <v>-50321.67</v>
      </c>
      <c r="L75" s="8">
        <v>-50321.67</v>
      </c>
      <c r="M75" s="21">
        <v>-50321.67</v>
      </c>
      <c r="N75" s="5">
        <f t="shared" si="0"/>
        <v>-603860.0399999999</v>
      </c>
    </row>
    <row r="76" spans="1:14" ht="12.75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 s="5">
        <v>0</v>
      </c>
      <c r="L76" s="8">
        <v>0</v>
      </c>
      <c r="M76" s="21">
        <v>0</v>
      </c>
      <c r="N76" s="5">
        <f t="shared" si="0"/>
        <v>0</v>
      </c>
    </row>
    <row r="77" spans="1:14" ht="12.75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 s="5">
        <v>0</v>
      </c>
      <c r="L77" s="8">
        <v>0</v>
      </c>
      <c r="M77" s="21">
        <v>0</v>
      </c>
      <c r="N77" s="5">
        <f t="shared" si="0"/>
        <v>0</v>
      </c>
    </row>
    <row r="78" spans="1:14" ht="12.75">
      <c r="A78" t="s">
        <v>29</v>
      </c>
      <c r="B78" s="5">
        <v>-16995.09</v>
      </c>
      <c r="C78" s="8">
        <v>-17312.5</v>
      </c>
      <c r="D78" s="8">
        <v>-16977</v>
      </c>
      <c r="E78" s="8">
        <v>-17312.5</v>
      </c>
      <c r="F78" s="8">
        <v>-17312.5</v>
      </c>
      <c r="G78" s="8">
        <v>-17312.5</v>
      </c>
      <c r="H78" s="8">
        <v>-17312.5</v>
      </c>
      <c r="I78" s="8">
        <v>-17312.5</v>
      </c>
      <c r="J78" s="5">
        <v>-17149.72</v>
      </c>
      <c r="K78" s="5">
        <v>-17312.5</v>
      </c>
      <c r="L78" s="8">
        <v>-17312.5</v>
      </c>
      <c r="M78" s="21">
        <v>-17312.5</v>
      </c>
      <c r="N78" s="5">
        <f t="shared" si="0"/>
        <v>-206934.31</v>
      </c>
    </row>
    <row r="79" spans="1:14" ht="12.75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 s="5">
        <v>0</v>
      </c>
      <c r="L79" s="8">
        <v>0</v>
      </c>
      <c r="M79" s="21">
        <v>0</v>
      </c>
      <c r="N79" s="5">
        <f t="shared" si="0"/>
        <v>0</v>
      </c>
    </row>
    <row r="80" spans="1:14" ht="12.75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 s="5">
        <v>0</v>
      </c>
      <c r="L80" s="8">
        <v>0</v>
      </c>
      <c r="M80" s="21">
        <v>0</v>
      </c>
      <c r="N80" s="5">
        <f t="shared" si="0"/>
        <v>0</v>
      </c>
    </row>
    <row r="81" spans="1:14" ht="12.75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 s="5">
        <v>0</v>
      </c>
      <c r="L81" s="8">
        <v>0</v>
      </c>
      <c r="M81" s="21">
        <v>0</v>
      </c>
      <c r="N81" s="5">
        <f>SUM(B81:M81)</f>
        <v>0</v>
      </c>
    </row>
    <row r="82" spans="1:14" ht="12.75">
      <c r="A82" t="s">
        <v>30</v>
      </c>
      <c r="B82" s="5">
        <v>-26315</v>
      </c>
      <c r="C82" s="8">
        <v>-26315</v>
      </c>
      <c r="D82" s="8">
        <v>-26315</v>
      </c>
      <c r="E82" s="8">
        <v>-26315</v>
      </c>
      <c r="F82" s="8">
        <v>-26315</v>
      </c>
      <c r="G82" s="8">
        <v>-26315</v>
      </c>
      <c r="H82" s="8">
        <v>-26315</v>
      </c>
      <c r="I82" s="8">
        <v>-26315</v>
      </c>
      <c r="J82" s="5">
        <v>-26315</v>
      </c>
      <c r="K82" s="5">
        <v>-26315</v>
      </c>
      <c r="L82" s="8">
        <v>-26315</v>
      </c>
      <c r="M82" s="21">
        <v>-26315</v>
      </c>
      <c r="N82" s="5">
        <f>SUM(B82:M82)</f>
        <v>-315780</v>
      </c>
    </row>
    <row r="83" ht="12.75">
      <c r="A83" t="s">
        <v>1</v>
      </c>
    </row>
    <row r="84" spans="1:14" ht="12.75">
      <c r="A84" t="s">
        <v>31</v>
      </c>
      <c r="B84" s="5">
        <f>SUM(B16:B82)</f>
        <v>-3817439.38</v>
      </c>
      <c r="C84" s="5">
        <f aca="true" t="shared" si="1" ref="C84:M84">SUM(C16:C82)</f>
        <v>-3819398.34</v>
      </c>
      <c r="D84" s="5">
        <f t="shared" si="1"/>
        <v>-3818006.54</v>
      </c>
      <c r="E84" s="5">
        <f t="shared" si="1"/>
        <v>-3819368.34</v>
      </c>
      <c r="F84" s="5">
        <f t="shared" si="1"/>
        <v>-3818308.92</v>
      </c>
      <c r="G84" s="5">
        <f t="shared" si="1"/>
        <v>-3816333.71</v>
      </c>
      <c r="H84" s="5">
        <f t="shared" si="1"/>
        <v>-3816848.13</v>
      </c>
      <c r="I84" s="5">
        <f t="shared" si="1"/>
        <v>-3817719.22</v>
      </c>
      <c r="J84" s="5">
        <f t="shared" si="1"/>
        <v>-3817299.47</v>
      </c>
      <c r="K84" s="5">
        <f t="shared" si="1"/>
        <v>-3817203.38</v>
      </c>
      <c r="L84" s="5">
        <f t="shared" si="1"/>
        <v>-3819368.34</v>
      </c>
      <c r="M84" s="5">
        <f t="shared" si="1"/>
        <v>-3817525.04</v>
      </c>
      <c r="N84" s="5">
        <f>SUM(B84:M84)</f>
        <v>-45814818.809999995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5:N5"/>
    <mergeCell ref="A6:N6"/>
    <mergeCell ref="A7:N7"/>
    <mergeCell ref="A8:N8"/>
    <mergeCell ref="A9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230"/>
  <sheetViews>
    <sheetView zoomScalePageLayoutView="0" workbookViewId="0" topLeftCell="A1">
      <pane ySplit="13" topLeftCell="A61" activePane="bottomLeft" state="frozen"/>
      <selection pane="topLeft" activeCell="A1" sqref="A1"/>
      <selection pane="bottomLeft" activeCell="S21" sqref="S2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hidden="1"/>
    <row r="3" ht="12.75" hidden="1"/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12.75" hidden="1"/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v>669642.21</v>
      </c>
      <c r="C16" s="5">
        <v>656936</v>
      </c>
      <c r="D16" s="20">
        <v>662783.67</v>
      </c>
      <c r="E16" s="5">
        <v>673291.88</v>
      </c>
      <c r="F16" s="20">
        <v>665556.95</v>
      </c>
      <c r="G16" s="20">
        <v>690251</v>
      </c>
      <c r="H16" s="5">
        <v>669219.83</v>
      </c>
      <c r="I16" s="20">
        <v>768178.07</v>
      </c>
      <c r="J16" s="20">
        <v>641832.94</v>
      </c>
      <c r="K16" s="20">
        <v>684604.58</v>
      </c>
      <c r="L16" s="20">
        <v>749184.66</v>
      </c>
      <c r="M16" s="20">
        <v>710336.71</v>
      </c>
      <c r="N16" s="5">
        <f>SUM(B16:M16)</f>
        <v>8241818.500000001</v>
      </c>
    </row>
    <row r="17" spans="1:14" ht="12.75">
      <c r="A17" t="s">
        <v>39</v>
      </c>
      <c r="B17" s="5">
        <v>19838.99</v>
      </c>
      <c r="C17" s="5">
        <v>19222.8</v>
      </c>
      <c r="D17" s="20">
        <v>18604.95</v>
      </c>
      <c r="E17" s="5">
        <v>16863.89</v>
      </c>
      <c r="F17" s="20">
        <v>17124.25</v>
      </c>
      <c r="G17" s="20">
        <v>18649.16</v>
      </c>
      <c r="H17" s="5">
        <v>19086.56</v>
      </c>
      <c r="I17" s="20">
        <v>20215.46</v>
      </c>
      <c r="J17" s="20">
        <v>17106.12</v>
      </c>
      <c r="K17" s="20">
        <v>18760.37</v>
      </c>
      <c r="L17" s="20">
        <v>20738.34</v>
      </c>
      <c r="M17" s="20">
        <v>19591.55</v>
      </c>
      <c r="N17" s="5">
        <f aca="true" t="shared" si="0" ref="N17:N80">SUM(B17:M17)</f>
        <v>225802.43999999997</v>
      </c>
    </row>
    <row r="18" spans="1:14" ht="12.75">
      <c r="A18" t="s">
        <v>40</v>
      </c>
      <c r="B18" s="5">
        <v>731536.54</v>
      </c>
      <c r="C18" s="5">
        <v>868370.22</v>
      </c>
      <c r="D18" s="20">
        <v>908813.03</v>
      </c>
      <c r="E18" s="5">
        <v>684726.42</v>
      </c>
      <c r="F18" s="20">
        <v>617565.07</v>
      </c>
      <c r="G18" s="20">
        <v>598949.8</v>
      </c>
      <c r="H18" s="5">
        <v>528367.91</v>
      </c>
      <c r="I18" s="20">
        <v>599591.43</v>
      </c>
      <c r="J18" s="20">
        <v>504176.38</v>
      </c>
      <c r="K18" s="20">
        <v>588654.53</v>
      </c>
      <c r="L18" s="20">
        <v>790037.8</v>
      </c>
      <c r="M18" s="20">
        <v>691841.68</v>
      </c>
      <c r="N18" s="5">
        <f t="shared" si="0"/>
        <v>8112630.81</v>
      </c>
    </row>
    <row r="19" spans="1:14" ht="12.75">
      <c r="A19" t="s">
        <v>2</v>
      </c>
      <c r="B19" s="5">
        <v>24037.58</v>
      </c>
      <c r="C19" s="5">
        <v>24186.15</v>
      </c>
      <c r="D19" s="20">
        <v>25241.06</v>
      </c>
      <c r="E19" s="5">
        <v>25658.07</v>
      </c>
      <c r="F19" s="20">
        <v>24271.48</v>
      </c>
      <c r="G19" s="20">
        <v>25465.84</v>
      </c>
      <c r="H19" s="5">
        <v>26402.73</v>
      </c>
      <c r="I19" s="20">
        <v>30772.48</v>
      </c>
      <c r="J19" s="20">
        <v>22855.04</v>
      </c>
      <c r="K19" s="20">
        <v>25400.34</v>
      </c>
      <c r="L19" s="20">
        <v>32180.29</v>
      </c>
      <c r="M19" s="20">
        <v>27192.77</v>
      </c>
      <c r="N19" s="5">
        <f t="shared" si="0"/>
        <v>313663.8300000001</v>
      </c>
    </row>
    <row r="20" spans="1:14" ht="12.75">
      <c r="A20" t="s">
        <v>41</v>
      </c>
      <c r="B20" s="5">
        <v>1440931.15</v>
      </c>
      <c r="C20" s="5">
        <v>1442016.12</v>
      </c>
      <c r="D20" s="20">
        <v>1430178.3</v>
      </c>
      <c r="E20" s="5">
        <v>1416282.62</v>
      </c>
      <c r="F20" s="20">
        <v>1375954.45</v>
      </c>
      <c r="G20" s="20">
        <v>1405977.46</v>
      </c>
      <c r="H20" s="5">
        <v>1448206.9</v>
      </c>
      <c r="I20" s="20">
        <v>1723280.76</v>
      </c>
      <c r="J20" s="20">
        <v>1412221.9</v>
      </c>
      <c r="K20" s="20">
        <v>1515835.72</v>
      </c>
      <c r="L20" s="20">
        <v>1717005.7</v>
      </c>
      <c r="M20" s="20">
        <v>1567402.28</v>
      </c>
      <c r="N20" s="5">
        <f t="shared" si="0"/>
        <v>17895293.360000003</v>
      </c>
    </row>
    <row r="21" spans="1:14" ht="12.75">
      <c r="A21" t="s">
        <v>42</v>
      </c>
      <c r="B21" s="5">
        <v>8981063.3</v>
      </c>
      <c r="C21" s="5">
        <v>8761954.35</v>
      </c>
      <c r="D21" s="20">
        <v>8605328.91</v>
      </c>
      <c r="E21" s="5">
        <v>8809271.52</v>
      </c>
      <c r="F21" s="20">
        <v>8664907.83</v>
      </c>
      <c r="G21" s="20">
        <v>8992311.26</v>
      </c>
      <c r="H21" s="5">
        <v>9431633.92</v>
      </c>
      <c r="I21" s="20">
        <v>10890467.31</v>
      </c>
      <c r="J21" s="20">
        <v>9222348.37</v>
      </c>
      <c r="K21" s="20">
        <v>9584579.38</v>
      </c>
      <c r="L21" s="20">
        <v>10420966.51</v>
      </c>
      <c r="M21" s="20">
        <v>9589654.91</v>
      </c>
      <c r="N21" s="5">
        <f t="shared" si="0"/>
        <v>111954487.57</v>
      </c>
    </row>
    <row r="22" spans="1:14" ht="12.75">
      <c r="A22" t="s">
        <v>3</v>
      </c>
      <c r="B22" s="5">
        <v>6149.05</v>
      </c>
      <c r="C22" s="5">
        <v>6845.4</v>
      </c>
      <c r="D22" s="20">
        <v>6362.97</v>
      </c>
      <c r="E22" s="5">
        <v>6277.23</v>
      </c>
      <c r="F22" s="20">
        <v>6323.03</v>
      </c>
      <c r="G22" s="20">
        <v>6142.31</v>
      </c>
      <c r="H22" s="5">
        <v>5635.51</v>
      </c>
      <c r="I22" s="20">
        <v>6926.58</v>
      </c>
      <c r="J22" s="20">
        <v>5919.65</v>
      </c>
      <c r="K22" s="20">
        <v>6507.09</v>
      </c>
      <c r="L22" s="20">
        <v>6975.23</v>
      </c>
      <c r="M22" s="20">
        <v>6360.5</v>
      </c>
      <c r="N22" s="5">
        <f t="shared" si="0"/>
        <v>76424.55</v>
      </c>
    </row>
    <row r="23" spans="1:14" ht="12.75">
      <c r="A23" t="s">
        <v>43</v>
      </c>
      <c r="B23" s="5">
        <v>96552.3</v>
      </c>
      <c r="C23" s="5">
        <v>93888.8</v>
      </c>
      <c r="D23" s="20">
        <v>86837.88</v>
      </c>
      <c r="E23" s="5">
        <v>90178.7</v>
      </c>
      <c r="F23" s="20">
        <v>93722.69</v>
      </c>
      <c r="G23" s="20">
        <v>102386.17</v>
      </c>
      <c r="H23" s="5">
        <v>112265.15</v>
      </c>
      <c r="I23" s="20">
        <v>125351.38</v>
      </c>
      <c r="J23" s="20">
        <v>117517.69</v>
      </c>
      <c r="K23" s="20">
        <v>121149.57</v>
      </c>
      <c r="L23" s="20">
        <v>139153.06</v>
      </c>
      <c r="M23" s="20">
        <v>116623.93</v>
      </c>
      <c r="N23" s="5">
        <f t="shared" si="0"/>
        <v>1295627.32</v>
      </c>
    </row>
    <row r="24" spans="1:14" ht="12.75">
      <c r="A24" t="s">
        <v>44</v>
      </c>
      <c r="B24" s="5">
        <v>47927.77</v>
      </c>
      <c r="C24" s="5">
        <v>46215.68</v>
      </c>
      <c r="D24" s="20">
        <v>44614.74</v>
      </c>
      <c r="E24" s="5">
        <v>42324.1</v>
      </c>
      <c r="F24" s="20">
        <v>40994.91</v>
      </c>
      <c r="G24" s="20">
        <v>42269.06</v>
      </c>
      <c r="H24" s="5">
        <v>46570.9</v>
      </c>
      <c r="I24" s="20">
        <v>51589.68</v>
      </c>
      <c r="J24" s="20">
        <v>43364.69</v>
      </c>
      <c r="K24" s="20">
        <v>48295.39</v>
      </c>
      <c r="L24" s="20">
        <v>51307.32</v>
      </c>
      <c r="M24" s="20">
        <v>47834.23</v>
      </c>
      <c r="N24" s="5">
        <f t="shared" si="0"/>
        <v>553308.4700000001</v>
      </c>
    </row>
    <row r="25" spans="1:14" ht="12.75">
      <c r="A25" t="s">
        <v>45</v>
      </c>
      <c r="B25" s="5">
        <v>71876.13</v>
      </c>
      <c r="C25" s="5">
        <v>73167.63</v>
      </c>
      <c r="D25" s="20">
        <v>70122.35</v>
      </c>
      <c r="E25" s="5">
        <v>67900.17</v>
      </c>
      <c r="F25" s="20">
        <v>69682.85</v>
      </c>
      <c r="G25" s="20">
        <v>69972.17</v>
      </c>
      <c r="H25" s="5">
        <v>72091.1</v>
      </c>
      <c r="I25" s="20">
        <v>86634.2</v>
      </c>
      <c r="J25" s="20">
        <v>64509.99</v>
      </c>
      <c r="K25" s="20">
        <v>73959.64</v>
      </c>
      <c r="L25" s="20">
        <v>79453.89</v>
      </c>
      <c r="M25" s="20">
        <v>77581.69</v>
      </c>
      <c r="N25" s="5">
        <f t="shared" si="0"/>
        <v>876951.81</v>
      </c>
    </row>
    <row r="26" spans="1:14" ht="12.75">
      <c r="A26" t="s">
        <v>46</v>
      </c>
      <c r="B26" s="5">
        <v>309111.69</v>
      </c>
      <c r="C26" s="5">
        <v>294216.36</v>
      </c>
      <c r="D26" s="20">
        <v>276224.31</v>
      </c>
      <c r="E26" s="5">
        <v>269210.14</v>
      </c>
      <c r="F26" s="20">
        <v>287357.33</v>
      </c>
      <c r="G26" s="20">
        <v>341895.72</v>
      </c>
      <c r="H26" s="5">
        <v>378294.71</v>
      </c>
      <c r="I26" s="20">
        <v>449243.03</v>
      </c>
      <c r="J26" s="20">
        <v>423025.95</v>
      </c>
      <c r="K26" s="20">
        <v>440660.52</v>
      </c>
      <c r="L26" s="20">
        <v>480414.4</v>
      </c>
      <c r="M26" s="20">
        <v>389373.78</v>
      </c>
      <c r="N26" s="5">
        <f t="shared" si="0"/>
        <v>4339027.94</v>
      </c>
    </row>
    <row r="27" spans="1:14" ht="12.75">
      <c r="A27" t="s">
        <v>4</v>
      </c>
      <c r="B27" s="5">
        <v>65270.4</v>
      </c>
      <c r="C27" s="5">
        <v>65258.63</v>
      </c>
      <c r="D27" s="20">
        <v>66335.39</v>
      </c>
      <c r="E27" s="5">
        <v>61086.33</v>
      </c>
      <c r="F27" s="20">
        <v>62312.78</v>
      </c>
      <c r="G27" s="20">
        <v>68195.16</v>
      </c>
      <c r="H27" s="5">
        <v>62931.67</v>
      </c>
      <c r="I27" s="20">
        <v>72382.99</v>
      </c>
      <c r="J27" s="20">
        <v>62768.29</v>
      </c>
      <c r="K27" s="20">
        <v>71117.78</v>
      </c>
      <c r="L27" s="20">
        <v>75672.99</v>
      </c>
      <c r="M27" s="20">
        <v>72049.19</v>
      </c>
      <c r="N27" s="5">
        <f t="shared" si="0"/>
        <v>805381.6000000001</v>
      </c>
    </row>
    <row r="28" spans="1:14" ht="12.75">
      <c r="A28" t="s">
        <v>94</v>
      </c>
      <c r="B28" s="5">
        <v>8429514.25</v>
      </c>
      <c r="C28" s="5">
        <v>8136849.9</v>
      </c>
      <c r="D28" s="20">
        <v>8239798.36</v>
      </c>
      <c r="E28" s="5">
        <v>8356081.52</v>
      </c>
      <c r="F28" s="20">
        <v>8203685.52</v>
      </c>
      <c r="G28" s="20">
        <v>8609170.73</v>
      </c>
      <c r="H28" s="5">
        <v>8996697.66</v>
      </c>
      <c r="I28" s="20">
        <v>10510685.84</v>
      </c>
      <c r="J28" s="20">
        <v>8847069.21</v>
      </c>
      <c r="K28" s="20">
        <v>8575371.11</v>
      </c>
      <c r="L28" s="20">
        <v>9924554.22</v>
      </c>
      <c r="M28" s="20">
        <v>9128608.84</v>
      </c>
      <c r="N28" s="5">
        <f t="shared" si="0"/>
        <v>105958087.16000001</v>
      </c>
    </row>
    <row r="29" spans="1:14" ht="12.75">
      <c r="A29" t="s">
        <v>5</v>
      </c>
      <c r="B29" s="5">
        <v>22181.84</v>
      </c>
      <c r="C29" s="5">
        <v>20057.11</v>
      </c>
      <c r="D29" s="20">
        <v>19249.85</v>
      </c>
      <c r="E29" s="5">
        <v>16706.87</v>
      </c>
      <c r="F29" s="20">
        <v>17589.82</v>
      </c>
      <c r="G29" s="20">
        <v>21281.48</v>
      </c>
      <c r="H29" s="5">
        <v>21875.62</v>
      </c>
      <c r="I29" s="20">
        <v>24351.76</v>
      </c>
      <c r="J29" s="20">
        <v>23451.52</v>
      </c>
      <c r="K29" s="20">
        <v>23064.89</v>
      </c>
      <c r="L29" s="20">
        <v>25104.03</v>
      </c>
      <c r="M29" s="20">
        <v>22152.6</v>
      </c>
      <c r="N29" s="5">
        <f t="shared" si="0"/>
        <v>257067.39</v>
      </c>
    </row>
    <row r="30" spans="1:14" ht="12.75">
      <c r="A30" t="s">
        <v>6</v>
      </c>
      <c r="B30" s="5">
        <v>4047.88</v>
      </c>
      <c r="C30" s="5">
        <v>4307.07</v>
      </c>
      <c r="D30" s="20">
        <v>3579.09</v>
      </c>
      <c r="E30" s="5">
        <v>3137.13</v>
      </c>
      <c r="F30" s="20">
        <v>3350.62</v>
      </c>
      <c r="G30" s="20">
        <v>3691.41</v>
      </c>
      <c r="H30" s="5">
        <v>2873.53</v>
      </c>
      <c r="I30" s="20">
        <v>3698.42</v>
      </c>
      <c r="J30" s="20">
        <v>3667.65</v>
      </c>
      <c r="K30" s="20">
        <v>3856.34</v>
      </c>
      <c r="L30" s="20">
        <v>4240.71</v>
      </c>
      <c r="M30" s="20">
        <v>4101.46</v>
      </c>
      <c r="N30" s="5">
        <f t="shared" si="0"/>
        <v>44551.31</v>
      </c>
    </row>
    <row r="31" spans="1:14" ht="12.75">
      <c r="A31" t="s">
        <v>47</v>
      </c>
      <c r="B31" s="5">
        <v>351335.44</v>
      </c>
      <c r="C31" s="5">
        <v>351626.99</v>
      </c>
      <c r="D31" s="20">
        <v>336592.26</v>
      </c>
      <c r="E31" s="5">
        <v>338465.82</v>
      </c>
      <c r="F31" s="20">
        <v>336437.64</v>
      </c>
      <c r="G31" s="20">
        <v>355343.09</v>
      </c>
      <c r="H31" s="5">
        <v>345834.13</v>
      </c>
      <c r="I31" s="20">
        <v>403715.46</v>
      </c>
      <c r="J31" s="20">
        <v>323307.92</v>
      </c>
      <c r="K31" s="20">
        <v>346792.53</v>
      </c>
      <c r="L31" s="20">
        <v>387653.15</v>
      </c>
      <c r="M31" s="20">
        <v>358725.01</v>
      </c>
      <c r="N31" s="5">
        <f t="shared" si="0"/>
        <v>4235829.44</v>
      </c>
    </row>
    <row r="32" spans="1:14" ht="12.75">
      <c r="A32" t="s">
        <v>48</v>
      </c>
      <c r="B32" s="5">
        <v>405606.8</v>
      </c>
      <c r="C32" s="5">
        <v>394716.16</v>
      </c>
      <c r="D32" s="20">
        <v>382018.23</v>
      </c>
      <c r="E32" s="5">
        <v>350376.31</v>
      </c>
      <c r="F32" s="20">
        <v>344092.41</v>
      </c>
      <c r="G32" s="20">
        <v>337540.8</v>
      </c>
      <c r="H32" s="5">
        <v>325691.55</v>
      </c>
      <c r="I32" s="20">
        <v>376398.07</v>
      </c>
      <c r="J32" s="20">
        <v>316067.06</v>
      </c>
      <c r="K32" s="20">
        <v>332861.21</v>
      </c>
      <c r="L32" s="20">
        <v>380415.44</v>
      </c>
      <c r="M32" s="20">
        <v>366532.64</v>
      </c>
      <c r="N32" s="5">
        <f t="shared" si="0"/>
        <v>4312316.68</v>
      </c>
    </row>
    <row r="33" spans="1:14" ht="12.75">
      <c r="A33" t="s">
        <v>7</v>
      </c>
      <c r="B33" s="5">
        <v>217840.31</v>
      </c>
      <c r="C33" s="5">
        <v>224099.52</v>
      </c>
      <c r="D33" s="20">
        <v>219263.02</v>
      </c>
      <c r="E33" s="5">
        <v>201227.45</v>
      </c>
      <c r="F33" s="20">
        <v>196212.19</v>
      </c>
      <c r="G33" s="20">
        <v>215185.13</v>
      </c>
      <c r="H33" s="5">
        <v>223981.19</v>
      </c>
      <c r="I33" s="20">
        <v>246277.59</v>
      </c>
      <c r="J33" s="20">
        <v>205514.82</v>
      </c>
      <c r="K33" s="20">
        <v>222676.15</v>
      </c>
      <c r="L33" s="20">
        <v>257138.65</v>
      </c>
      <c r="M33" s="20">
        <v>243488.17</v>
      </c>
      <c r="N33" s="5">
        <f t="shared" si="0"/>
        <v>2672904.19</v>
      </c>
    </row>
    <row r="34" spans="1:14" ht="12.75">
      <c r="A34" t="s">
        <v>8</v>
      </c>
      <c r="B34" s="5">
        <v>27059.72</v>
      </c>
      <c r="C34" s="5">
        <v>34676.48</v>
      </c>
      <c r="D34" s="20">
        <v>32462.04</v>
      </c>
      <c r="E34" s="5">
        <v>23905.93</v>
      </c>
      <c r="F34" s="20">
        <v>19138.07</v>
      </c>
      <c r="G34" s="20">
        <v>17815.31</v>
      </c>
      <c r="H34" s="5">
        <v>14684.53</v>
      </c>
      <c r="I34" s="20">
        <v>15116.05</v>
      </c>
      <c r="J34" s="20">
        <v>16311.36</v>
      </c>
      <c r="K34" s="20">
        <v>16612.22</v>
      </c>
      <c r="L34" s="20">
        <v>23899.59</v>
      </c>
      <c r="M34" s="20">
        <v>24746.7</v>
      </c>
      <c r="N34" s="5">
        <f t="shared" si="0"/>
        <v>266428</v>
      </c>
    </row>
    <row r="35" spans="1:14" ht="12.75">
      <c r="A35" t="s">
        <v>9</v>
      </c>
      <c r="B35" s="5">
        <v>44319.37</v>
      </c>
      <c r="C35" s="5">
        <v>43842.87</v>
      </c>
      <c r="D35" s="20">
        <v>41195.67</v>
      </c>
      <c r="E35" s="5">
        <v>38262.06</v>
      </c>
      <c r="F35" s="20">
        <v>40678.86</v>
      </c>
      <c r="G35" s="20">
        <v>42795.91</v>
      </c>
      <c r="H35" s="5">
        <v>39941.47</v>
      </c>
      <c r="I35" s="20">
        <v>42233.99</v>
      </c>
      <c r="J35" s="20">
        <v>44420.66</v>
      </c>
      <c r="K35" s="20">
        <v>45633.03</v>
      </c>
      <c r="L35" s="20">
        <v>46424.48</v>
      </c>
      <c r="M35" s="20">
        <v>44144.09</v>
      </c>
      <c r="N35" s="5">
        <f t="shared" si="0"/>
        <v>513892.45999999996</v>
      </c>
    </row>
    <row r="36" spans="1:14" ht="12.75">
      <c r="A36" t="s">
        <v>10</v>
      </c>
      <c r="B36" s="5">
        <v>4458.44</v>
      </c>
      <c r="C36" s="5">
        <v>4780.48</v>
      </c>
      <c r="D36" s="20">
        <v>4602.21</v>
      </c>
      <c r="E36" s="5">
        <v>4449.88</v>
      </c>
      <c r="F36" s="20">
        <v>4462.21</v>
      </c>
      <c r="G36" s="20">
        <v>4439.39</v>
      </c>
      <c r="H36" s="5">
        <v>4032.46</v>
      </c>
      <c r="I36" s="20">
        <v>4197.66</v>
      </c>
      <c r="J36" s="20">
        <v>4120.23</v>
      </c>
      <c r="K36" s="20">
        <v>4562.73</v>
      </c>
      <c r="L36" s="20">
        <v>5813.57</v>
      </c>
      <c r="M36" s="20">
        <v>4894.66</v>
      </c>
      <c r="N36" s="5">
        <f t="shared" si="0"/>
        <v>54813.919999999984</v>
      </c>
    </row>
    <row r="37" spans="1:14" ht="12.75">
      <c r="A37" t="s">
        <v>11</v>
      </c>
      <c r="B37" s="5">
        <v>2507.92</v>
      </c>
      <c r="C37" s="5">
        <v>2809.06</v>
      </c>
      <c r="D37" s="20">
        <v>2723.7</v>
      </c>
      <c r="E37" s="5">
        <v>2327.62</v>
      </c>
      <c r="F37" s="20">
        <v>2218.08</v>
      </c>
      <c r="G37" s="20">
        <v>2246.56</v>
      </c>
      <c r="H37" s="5">
        <v>1955.25</v>
      </c>
      <c r="I37" s="20">
        <v>2296.42</v>
      </c>
      <c r="J37" s="20">
        <v>2273.21</v>
      </c>
      <c r="K37" s="20">
        <v>2432.23</v>
      </c>
      <c r="L37" s="20">
        <v>2777.1</v>
      </c>
      <c r="M37" s="20">
        <v>2557.1</v>
      </c>
      <c r="N37" s="5">
        <f t="shared" si="0"/>
        <v>29124.249999999996</v>
      </c>
    </row>
    <row r="38" spans="1:14" ht="12.75">
      <c r="A38" t="s">
        <v>49</v>
      </c>
      <c r="B38" s="5">
        <v>21883.82</v>
      </c>
      <c r="C38" s="5">
        <v>30335.88</v>
      </c>
      <c r="D38" s="20">
        <v>32276.82</v>
      </c>
      <c r="E38" s="5">
        <v>21829.84</v>
      </c>
      <c r="F38" s="20">
        <v>18172.49</v>
      </c>
      <c r="G38" s="20">
        <v>17888.66</v>
      </c>
      <c r="H38" s="5">
        <v>13215.14</v>
      </c>
      <c r="I38" s="20">
        <v>16544.69</v>
      </c>
      <c r="J38" s="20">
        <v>13956.6</v>
      </c>
      <c r="K38" s="20">
        <v>16579.92</v>
      </c>
      <c r="L38" s="20">
        <v>22300.89</v>
      </c>
      <c r="M38" s="20">
        <v>21959.42</v>
      </c>
      <c r="N38" s="5">
        <f t="shared" si="0"/>
        <v>246944.16999999998</v>
      </c>
    </row>
    <row r="39" spans="1:14" ht="12.75">
      <c r="A39" t="s">
        <v>12</v>
      </c>
      <c r="B39" s="5">
        <v>8398.28</v>
      </c>
      <c r="C39" s="5">
        <v>9308.98</v>
      </c>
      <c r="D39" s="20">
        <v>8015.57</v>
      </c>
      <c r="E39" s="5">
        <v>7855.18</v>
      </c>
      <c r="F39" s="20">
        <v>8415.99</v>
      </c>
      <c r="G39" s="20">
        <v>7896.12</v>
      </c>
      <c r="H39" s="5">
        <v>9609.18</v>
      </c>
      <c r="I39" s="20">
        <v>9606.11</v>
      </c>
      <c r="J39" s="20">
        <v>8561.57</v>
      </c>
      <c r="K39" s="20">
        <v>8244.25</v>
      </c>
      <c r="L39" s="20">
        <v>9712.71</v>
      </c>
      <c r="M39" s="20">
        <v>11449.32</v>
      </c>
      <c r="N39" s="5">
        <f t="shared" si="0"/>
        <v>107073.26000000001</v>
      </c>
    </row>
    <row r="40" spans="1:14" ht="12.75">
      <c r="A40" t="s">
        <v>13</v>
      </c>
      <c r="B40" s="5">
        <v>22568.24</v>
      </c>
      <c r="C40" s="5">
        <v>23021.79</v>
      </c>
      <c r="D40" s="20">
        <v>20064.88</v>
      </c>
      <c r="E40" s="5">
        <v>20102.27</v>
      </c>
      <c r="F40" s="20">
        <v>20168.75</v>
      </c>
      <c r="G40" s="20">
        <v>21416.72</v>
      </c>
      <c r="H40" s="5">
        <v>21771.09</v>
      </c>
      <c r="I40" s="20">
        <v>24967.68</v>
      </c>
      <c r="J40" s="20">
        <v>23444.21</v>
      </c>
      <c r="K40" s="20">
        <v>24608.84</v>
      </c>
      <c r="L40" s="20">
        <v>25194.59</v>
      </c>
      <c r="M40" s="20">
        <v>23770.42</v>
      </c>
      <c r="N40" s="5">
        <f t="shared" si="0"/>
        <v>271099.48</v>
      </c>
    </row>
    <row r="41" spans="1:14" ht="12.75">
      <c r="A41" t="s">
        <v>14</v>
      </c>
      <c r="B41" s="5">
        <v>33137.57</v>
      </c>
      <c r="C41" s="5">
        <v>32640.62</v>
      </c>
      <c r="D41" s="20">
        <v>30588.42</v>
      </c>
      <c r="E41" s="5">
        <v>33967.35</v>
      </c>
      <c r="F41" s="20">
        <v>34889.98</v>
      </c>
      <c r="G41" s="20">
        <v>35116.69</v>
      </c>
      <c r="H41" s="5">
        <v>38215.25</v>
      </c>
      <c r="I41" s="20">
        <v>44266.58</v>
      </c>
      <c r="J41" s="20">
        <v>40805.34</v>
      </c>
      <c r="K41" s="20">
        <v>30905.69</v>
      </c>
      <c r="L41" s="20">
        <v>37159.46</v>
      </c>
      <c r="M41" s="20">
        <v>42003.72</v>
      </c>
      <c r="N41" s="5">
        <f t="shared" si="0"/>
        <v>433696.67000000004</v>
      </c>
    </row>
    <row r="42" spans="1:14" ht="12.75">
      <c r="A42" t="s">
        <v>50</v>
      </c>
      <c r="B42" s="5">
        <v>29672.31</v>
      </c>
      <c r="C42" s="5">
        <v>31043.1</v>
      </c>
      <c r="D42" s="20">
        <v>29019.92</v>
      </c>
      <c r="E42" s="5">
        <v>27255.99</v>
      </c>
      <c r="F42" s="20">
        <v>29435.56</v>
      </c>
      <c r="G42" s="20">
        <v>30074.54</v>
      </c>
      <c r="H42" s="5">
        <v>30848.07</v>
      </c>
      <c r="I42" s="20">
        <v>35926.59</v>
      </c>
      <c r="J42" s="20">
        <v>29798.43</v>
      </c>
      <c r="K42" s="20">
        <v>33680.22</v>
      </c>
      <c r="L42" s="20">
        <v>36355.68</v>
      </c>
      <c r="M42" s="20">
        <v>33873.88</v>
      </c>
      <c r="N42" s="5">
        <f t="shared" si="0"/>
        <v>376984.29</v>
      </c>
    </row>
    <row r="43" spans="1:14" ht="12.75">
      <c r="A43" t="s">
        <v>15</v>
      </c>
      <c r="B43" s="5">
        <v>80398.9</v>
      </c>
      <c r="C43" s="5">
        <v>80626.41</v>
      </c>
      <c r="D43" s="20">
        <v>74411.69</v>
      </c>
      <c r="E43" s="5">
        <v>75203.12</v>
      </c>
      <c r="F43" s="20">
        <v>78950.02</v>
      </c>
      <c r="G43" s="20">
        <v>89056.4</v>
      </c>
      <c r="H43" s="5">
        <v>86984.39</v>
      </c>
      <c r="I43" s="20">
        <v>102270.96</v>
      </c>
      <c r="J43" s="20">
        <v>95013.85</v>
      </c>
      <c r="K43" s="20">
        <v>103813.64</v>
      </c>
      <c r="L43" s="20">
        <v>111217.57</v>
      </c>
      <c r="M43" s="20">
        <v>97580.15</v>
      </c>
      <c r="N43" s="5">
        <f t="shared" si="0"/>
        <v>1075527.0999999999</v>
      </c>
    </row>
    <row r="44" spans="1:14" ht="12.75">
      <c r="A44" t="s">
        <v>51</v>
      </c>
      <c r="B44" s="5">
        <v>2652439.92</v>
      </c>
      <c r="C44" s="5">
        <v>2667981.42</v>
      </c>
      <c r="D44" s="20">
        <v>2617835.08</v>
      </c>
      <c r="E44" s="5">
        <v>2618457.46</v>
      </c>
      <c r="F44" s="20">
        <v>2616518.96</v>
      </c>
      <c r="G44" s="20">
        <v>2727360.6</v>
      </c>
      <c r="H44" s="5">
        <v>2676899.05</v>
      </c>
      <c r="I44" s="20">
        <v>3164438.24</v>
      </c>
      <c r="J44" s="20">
        <v>2651619.7</v>
      </c>
      <c r="K44" s="20">
        <v>2772717.22</v>
      </c>
      <c r="L44" s="20">
        <v>3051404.43</v>
      </c>
      <c r="M44" s="20">
        <v>2865129.67</v>
      </c>
      <c r="N44" s="5">
        <f t="shared" si="0"/>
        <v>33082801.749999993</v>
      </c>
    </row>
    <row r="45" spans="1:14" ht="12.75">
      <c r="A45" t="s">
        <v>16</v>
      </c>
      <c r="B45" s="5">
        <v>7329.72</v>
      </c>
      <c r="C45" s="5">
        <v>7410.4</v>
      </c>
      <c r="D45" s="20">
        <v>7464.13</v>
      </c>
      <c r="E45" s="5">
        <v>6432.39</v>
      </c>
      <c r="F45" s="20">
        <v>6533.22</v>
      </c>
      <c r="G45" s="20">
        <v>6304.89</v>
      </c>
      <c r="H45" s="5">
        <v>6154.48</v>
      </c>
      <c r="I45" s="20">
        <v>7493.07</v>
      </c>
      <c r="J45" s="20">
        <v>6401.66</v>
      </c>
      <c r="K45" s="20">
        <v>6573.46</v>
      </c>
      <c r="L45" s="20">
        <v>8154.58</v>
      </c>
      <c r="M45" s="20">
        <v>6701.74</v>
      </c>
      <c r="N45" s="5">
        <f t="shared" si="0"/>
        <v>82953.74</v>
      </c>
    </row>
    <row r="46" spans="1:14" ht="12.75">
      <c r="A46" t="s">
        <v>52</v>
      </c>
      <c r="B46" s="5">
        <v>247263.39</v>
      </c>
      <c r="C46" s="5">
        <v>243339.04</v>
      </c>
      <c r="D46" s="20">
        <v>238279.58</v>
      </c>
      <c r="E46" s="5">
        <v>240562.37</v>
      </c>
      <c r="F46" s="20">
        <v>241885.07</v>
      </c>
      <c r="G46" s="20">
        <v>250589.19</v>
      </c>
      <c r="H46" s="5">
        <v>278521.96</v>
      </c>
      <c r="I46" s="20">
        <v>345631.11</v>
      </c>
      <c r="J46" s="20">
        <v>274220.58</v>
      </c>
      <c r="K46" s="20">
        <v>291703.07</v>
      </c>
      <c r="L46" s="20">
        <v>318542.79</v>
      </c>
      <c r="M46" s="20">
        <v>286776.61</v>
      </c>
      <c r="N46" s="5">
        <f t="shared" si="0"/>
        <v>3257314.76</v>
      </c>
    </row>
    <row r="47" spans="1:14" ht="12.75">
      <c r="A47" t="s">
        <v>17</v>
      </c>
      <c r="B47" s="5">
        <v>59027.25</v>
      </c>
      <c r="C47" s="5">
        <v>59075.96</v>
      </c>
      <c r="D47" s="20">
        <v>56583.78</v>
      </c>
      <c r="E47" s="5">
        <v>53039.9</v>
      </c>
      <c r="F47" s="20">
        <v>51891.57</v>
      </c>
      <c r="G47" s="20">
        <v>51958.89</v>
      </c>
      <c r="H47" s="5">
        <v>52531.69</v>
      </c>
      <c r="I47" s="20">
        <v>60157.11</v>
      </c>
      <c r="J47" s="20">
        <v>50012.02</v>
      </c>
      <c r="K47" s="20">
        <v>57245.3</v>
      </c>
      <c r="L47" s="20">
        <v>59007.89</v>
      </c>
      <c r="M47" s="20">
        <v>56103.1</v>
      </c>
      <c r="N47" s="5">
        <f t="shared" si="0"/>
        <v>666634.46</v>
      </c>
    </row>
    <row r="48" spans="1:14" ht="12.75">
      <c r="A48" t="s">
        <v>18</v>
      </c>
      <c r="B48" s="5">
        <v>20028.9</v>
      </c>
      <c r="C48" s="5">
        <v>17394.27</v>
      </c>
      <c r="D48" s="20">
        <v>21745.06</v>
      </c>
      <c r="E48" s="5">
        <v>15980.75</v>
      </c>
      <c r="F48" s="20">
        <v>17101.57</v>
      </c>
      <c r="G48" s="20">
        <v>14949.24</v>
      </c>
      <c r="H48" s="5">
        <v>15055.14</v>
      </c>
      <c r="I48" s="20">
        <v>20164.09</v>
      </c>
      <c r="J48" s="20">
        <v>14928.21</v>
      </c>
      <c r="K48" s="20">
        <v>16944.42</v>
      </c>
      <c r="L48" s="20">
        <v>15148.74</v>
      </c>
      <c r="M48" s="20">
        <v>17013.54</v>
      </c>
      <c r="N48" s="5">
        <f t="shared" si="0"/>
        <v>206453.92999999996</v>
      </c>
    </row>
    <row r="49" spans="1:14" ht="12.75">
      <c r="A49" t="s">
        <v>19</v>
      </c>
      <c r="B49" s="5">
        <v>2239.62</v>
      </c>
      <c r="C49" s="5">
        <v>2320.17</v>
      </c>
      <c r="D49" s="20">
        <v>2270.57</v>
      </c>
      <c r="E49" s="5">
        <v>2041.78</v>
      </c>
      <c r="F49" s="20">
        <v>2524.02</v>
      </c>
      <c r="G49" s="20">
        <v>1881.98</v>
      </c>
      <c r="H49" s="5">
        <v>2360.62</v>
      </c>
      <c r="I49" s="20">
        <v>2547.24</v>
      </c>
      <c r="J49" s="20">
        <v>1899.43</v>
      </c>
      <c r="K49" s="20">
        <v>1943.52</v>
      </c>
      <c r="L49" s="20">
        <v>2365.73</v>
      </c>
      <c r="M49" s="20">
        <v>2116.94</v>
      </c>
      <c r="N49" s="5">
        <f t="shared" si="0"/>
        <v>26511.62</v>
      </c>
    </row>
    <row r="50" spans="1:14" ht="12.75">
      <c r="A50" t="s">
        <v>53</v>
      </c>
      <c r="B50" s="5">
        <v>636951.6</v>
      </c>
      <c r="C50" s="5">
        <v>628484.54</v>
      </c>
      <c r="D50" s="20">
        <v>611430.32</v>
      </c>
      <c r="E50" s="5">
        <v>606377.67</v>
      </c>
      <c r="F50" s="20">
        <v>628329.57</v>
      </c>
      <c r="G50" s="20">
        <v>658266.68</v>
      </c>
      <c r="H50" s="5">
        <v>660833.9</v>
      </c>
      <c r="I50" s="20">
        <v>760814.77</v>
      </c>
      <c r="J50" s="20">
        <v>656282.39</v>
      </c>
      <c r="K50" s="20">
        <v>700556.73</v>
      </c>
      <c r="L50" s="20">
        <v>758983.41</v>
      </c>
      <c r="M50" s="20">
        <v>719079.35</v>
      </c>
      <c r="N50" s="5">
        <f t="shared" si="0"/>
        <v>8026390.93</v>
      </c>
    </row>
    <row r="51" spans="1:14" ht="12.75">
      <c r="A51" t="s">
        <v>54</v>
      </c>
      <c r="B51" s="5">
        <v>1744384.31</v>
      </c>
      <c r="C51" s="5">
        <v>1694041.9</v>
      </c>
      <c r="D51" s="20">
        <v>1632431.05</v>
      </c>
      <c r="E51" s="5">
        <v>1602322.38</v>
      </c>
      <c r="F51" s="20">
        <v>1615431.83</v>
      </c>
      <c r="G51" s="20">
        <v>1780276.13</v>
      </c>
      <c r="H51" s="5">
        <v>1970954.12</v>
      </c>
      <c r="I51" s="20">
        <v>2309393.71</v>
      </c>
      <c r="J51" s="20">
        <v>2122403.45</v>
      </c>
      <c r="K51" s="20">
        <v>2272429.37</v>
      </c>
      <c r="L51" s="20">
        <v>2555431.56</v>
      </c>
      <c r="M51" s="20">
        <v>2297838.27</v>
      </c>
      <c r="N51" s="5">
        <f t="shared" si="0"/>
        <v>23597338.08</v>
      </c>
    </row>
    <row r="52" spans="1:14" ht="12.75">
      <c r="A52" t="s">
        <v>55</v>
      </c>
      <c r="B52" s="5">
        <v>805442.61</v>
      </c>
      <c r="C52" s="5">
        <v>788619.15</v>
      </c>
      <c r="D52" s="20">
        <v>811831.78</v>
      </c>
      <c r="E52" s="5">
        <v>765359.56</v>
      </c>
      <c r="F52" s="20">
        <v>796218.38</v>
      </c>
      <c r="G52" s="20">
        <v>813412.12</v>
      </c>
      <c r="H52" s="5">
        <v>825271</v>
      </c>
      <c r="I52" s="20">
        <v>925211.61</v>
      </c>
      <c r="J52" s="20">
        <v>771666.77</v>
      </c>
      <c r="K52" s="20">
        <v>810231.12</v>
      </c>
      <c r="L52" s="20">
        <v>893532.99</v>
      </c>
      <c r="M52" s="20">
        <v>824207.03</v>
      </c>
      <c r="N52" s="5">
        <f t="shared" si="0"/>
        <v>9831004.12</v>
      </c>
    </row>
    <row r="53" spans="1:14" ht="12.75">
      <c r="A53" t="s">
        <v>20</v>
      </c>
      <c r="B53" s="5">
        <v>28350.13</v>
      </c>
      <c r="C53" s="5">
        <v>29794.34</v>
      </c>
      <c r="D53" s="20">
        <v>27547.69</v>
      </c>
      <c r="E53" s="5">
        <v>27193.23</v>
      </c>
      <c r="F53" s="20">
        <v>27554.83</v>
      </c>
      <c r="G53" s="20">
        <v>27386.89</v>
      </c>
      <c r="H53" s="5">
        <v>27204.7</v>
      </c>
      <c r="I53" s="20">
        <v>31084.14</v>
      </c>
      <c r="J53" s="20">
        <v>27087.04</v>
      </c>
      <c r="K53" s="20">
        <v>29479.43</v>
      </c>
      <c r="L53" s="20">
        <v>33549.33</v>
      </c>
      <c r="M53" s="20">
        <v>30535.95</v>
      </c>
      <c r="N53" s="5">
        <f t="shared" si="0"/>
        <v>346767.70000000007</v>
      </c>
    </row>
    <row r="54" spans="1:14" ht="12.75">
      <c r="A54" t="s">
        <v>21</v>
      </c>
      <c r="B54" s="5">
        <v>1442.96</v>
      </c>
      <c r="C54" s="5">
        <v>1795.41</v>
      </c>
      <c r="D54" s="20">
        <v>1528</v>
      </c>
      <c r="E54" s="5">
        <v>1762.11</v>
      </c>
      <c r="F54" s="20">
        <v>1552.22</v>
      </c>
      <c r="G54" s="20">
        <v>1259.66</v>
      </c>
      <c r="H54" s="5">
        <v>1335.9</v>
      </c>
      <c r="I54" s="20">
        <v>1464.9</v>
      </c>
      <c r="J54" s="20">
        <v>1426.84</v>
      </c>
      <c r="K54" s="20">
        <v>1388.51</v>
      </c>
      <c r="L54" s="20">
        <v>1996.25</v>
      </c>
      <c r="M54" s="20">
        <v>1436.14</v>
      </c>
      <c r="N54" s="5">
        <f t="shared" si="0"/>
        <v>18388.9</v>
      </c>
    </row>
    <row r="55" spans="1:14" ht="12.75">
      <c r="A55" t="s">
        <v>22</v>
      </c>
      <c r="B55" s="5">
        <v>9251.68</v>
      </c>
      <c r="C55" s="5">
        <v>9742.73</v>
      </c>
      <c r="D55" s="20">
        <v>9588.93</v>
      </c>
      <c r="E55" s="5">
        <v>10033.86</v>
      </c>
      <c r="F55" s="20">
        <v>8108.1</v>
      </c>
      <c r="G55" s="20">
        <v>8632.06</v>
      </c>
      <c r="H55" s="5">
        <v>8707.09</v>
      </c>
      <c r="I55" s="20">
        <v>8963.1</v>
      </c>
      <c r="J55" s="20">
        <v>8197.32</v>
      </c>
      <c r="K55" s="20">
        <v>10124.78</v>
      </c>
      <c r="L55" s="20">
        <v>9772.98</v>
      </c>
      <c r="M55" s="20">
        <v>8881.86</v>
      </c>
      <c r="N55" s="5">
        <f t="shared" si="0"/>
        <v>110004.48999999999</v>
      </c>
    </row>
    <row r="56" spans="1:14" ht="12.75">
      <c r="A56" t="s">
        <v>56</v>
      </c>
      <c r="B56" s="5">
        <v>427701.51</v>
      </c>
      <c r="C56" s="5">
        <v>423930.13</v>
      </c>
      <c r="D56" s="20">
        <v>412708.66</v>
      </c>
      <c r="E56" s="5">
        <v>390808.67</v>
      </c>
      <c r="F56" s="20">
        <v>392115.74</v>
      </c>
      <c r="G56" s="20">
        <v>411138.79</v>
      </c>
      <c r="H56" s="5">
        <v>438267.94</v>
      </c>
      <c r="I56" s="20">
        <v>515744.77</v>
      </c>
      <c r="J56" s="20">
        <v>444198.25</v>
      </c>
      <c r="K56" s="20">
        <v>471522.6</v>
      </c>
      <c r="L56" s="20">
        <v>524843.5</v>
      </c>
      <c r="M56" s="20">
        <v>459760.59</v>
      </c>
      <c r="N56" s="5">
        <f t="shared" si="0"/>
        <v>5312741.149999999</v>
      </c>
    </row>
    <row r="57" spans="1:14" ht="12.75">
      <c r="A57" t="s">
        <v>23</v>
      </c>
      <c r="B57" s="5">
        <v>320294.58</v>
      </c>
      <c r="C57" s="5">
        <v>329475.25</v>
      </c>
      <c r="D57" s="20">
        <v>308788.78</v>
      </c>
      <c r="E57" s="5">
        <v>313360.73</v>
      </c>
      <c r="F57" s="20">
        <v>311085.87</v>
      </c>
      <c r="G57" s="20">
        <v>323619.84</v>
      </c>
      <c r="H57" s="5">
        <v>318334.62</v>
      </c>
      <c r="I57" s="20">
        <v>380114.87</v>
      </c>
      <c r="J57" s="20">
        <v>317842.49</v>
      </c>
      <c r="K57" s="20">
        <v>345046.64</v>
      </c>
      <c r="L57" s="20">
        <v>381403.17</v>
      </c>
      <c r="M57" s="20">
        <v>348251.33</v>
      </c>
      <c r="N57" s="5">
        <f t="shared" si="0"/>
        <v>3997618.1700000004</v>
      </c>
    </row>
    <row r="58" spans="1:14" ht="12.75">
      <c r="A58" t="s">
        <v>24</v>
      </c>
      <c r="B58" s="5">
        <v>146550.69</v>
      </c>
      <c r="C58" s="5">
        <v>148035.17</v>
      </c>
      <c r="D58" s="20">
        <v>136541.04</v>
      </c>
      <c r="E58" s="5">
        <v>143472.22</v>
      </c>
      <c r="F58" s="20">
        <v>143522.14</v>
      </c>
      <c r="G58" s="20">
        <v>150469.24</v>
      </c>
      <c r="H58" s="5">
        <v>163647.1</v>
      </c>
      <c r="I58" s="20">
        <v>190950.44</v>
      </c>
      <c r="J58" s="20">
        <v>157662.19</v>
      </c>
      <c r="K58" s="20">
        <v>165204.08</v>
      </c>
      <c r="L58" s="20">
        <v>183793.07</v>
      </c>
      <c r="M58" s="20">
        <v>164997.21</v>
      </c>
      <c r="N58" s="5">
        <f t="shared" si="0"/>
        <v>1894844.59</v>
      </c>
    </row>
    <row r="59" spans="1:14" ht="12.75">
      <c r="A59" t="s">
        <v>57</v>
      </c>
      <c r="B59" s="5">
        <v>570710.29</v>
      </c>
      <c r="C59" s="5">
        <v>555181.41</v>
      </c>
      <c r="D59" s="20">
        <v>574716.71</v>
      </c>
      <c r="E59" s="5">
        <v>501966.27</v>
      </c>
      <c r="F59" s="20">
        <v>413197.16</v>
      </c>
      <c r="G59" s="20">
        <v>532720.16</v>
      </c>
      <c r="H59" s="5">
        <v>512163.5</v>
      </c>
      <c r="I59" s="20">
        <v>640237.66</v>
      </c>
      <c r="J59" s="20">
        <v>650243.58</v>
      </c>
      <c r="K59" s="20">
        <v>669734.24</v>
      </c>
      <c r="L59" s="20">
        <v>764818.37</v>
      </c>
      <c r="M59" s="20">
        <v>624957.31</v>
      </c>
      <c r="N59" s="5">
        <f t="shared" si="0"/>
        <v>7010646.66</v>
      </c>
    </row>
    <row r="60" spans="1:14" ht="12.75">
      <c r="A60" t="s">
        <v>58</v>
      </c>
      <c r="B60" s="5">
        <v>85910.45</v>
      </c>
      <c r="C60" s="5">
        <v>89102.82</v>
      </c>
      <c r="D60" s="20">
        <v>85600.91</v>
      </c>
      <c r="E60" s="5">
        <v>71973.86</v>
      </c>
      <c r="F60" s="20">
        <v>73611.25</v>
      </c>
      <c r="G60" s="20">
        <v>77407.35</v>
      </c>
      <c r="H60" s="5">
        <v>70231.94</v>
      </c>
      <c r="I60" s="20">
        <v>78044.63</v>
      </c>
      <c r="J60" s="20">
        <v>67286.44</v>
      </c>
      <c r="K60" s="20">
        <v>78559.75</v>
      </c>
      <c r="L60" s="20">
        <v>95804.25</v>
      </c>
      <c r="M60" s="20">
        <v>91391.25</v>
      </c>
      <c r="N60" s="5">
        <f t="shared" si="0"/>
        <v>964924.9000000001</v>
      </c>
    </row>
    <row r="61" spans="1:14" ht="12.75">
      <c r="A61" t="s">
        <v>59</v>
      </c>
      <c r="B61" s="5">
        <v>622026.81</v>
      </c>
      <c r="C61" s="5">
        <v>700254.76</v>
      </c>
      <c r="D61" s="20">
        <v>714716.69</v>
      </c>
      <c r="E61" s="5">
        <v>597392.99</v>
      </c>
      <c r="F61" s="20">
        <v>516980.55</v>
      </c>
      <c r="G61" s="20">
        <v>514062.47</v>
      </c>
      <c r="H61" s="5">
        <v>471780.02</v>
      </c>
      <c r="I61" s="20">
        <v>521877.76</v>
      </c>
      <c r="J61" s="20">
        <v>430057.47</v>
      </c>
      <c r="K61" s="20">
        <v>487900.14</v>
      </c>
      <c r="L61" s="20">
        <v>583399.98</v>
      </c>
      <c r="M61" s="20">
        <v>582497.2</v>
      </c>
      <c r="N61" s="5">
        <f t="shared" si="0"/>
        <v>6742946.839999999</v>
      </c>
    </row>
    <row r="62" spans="1:14" ht="12.75">
      <c r="A62" t="s">
        <v>25</v>
      </c>
      <c r="B62" s="5">
        <v>25129.26</v>
      </c>
      <c r="C62" s="5">
        <v>23927.49</v>
      </c>
      <c r="D62" s="20">
        <v>23398.27</v>
      </c>
      <c r="E62" s="5">
        <v>21993.08</v>
      </c>
      <c r="F62" s="20">
        <v>23969.51</v>
      </c>
      <c r="G62" s="20">
        <v>24934.14</v>
      </c>
      <c r="H62" s="5">
        <v>25570.3</v>
      </c>
      <c r="I62" s="20">
        <v>30687.27</v>
      </c>
      <c r="J62" s="20">
        <v>27126.8</v>
      </c>
      <c r="K62" s="20">
        <v>29826.66</v>
      </c>
      <c r="L62" s="20">
        <v>31021.65</v>
      </c>
      <c r="M62" s="20">
        <v>27914.58</v>
      </c>
      <c r="N62" s="5">
        <f t="shared" si="0"/>
        <v>315499.01</v>
      </c>
    </row>
    <row r="63" spans="1:14" ht="12.75">
      <c r="A63" t="s">
        <v>60</v>
      </c>
      <c r="B63" s="5">
        <v>4813213.49</v>
      </c>
      <c r="C63" s="5">
        <v>5278784.7</v>
      </c>
      <c r="D63" s="20">
        <v>5135084.52</v>
      </c>
      <c r="E63" s="5">
        <v>4998497.79</v>
      </c>
      <c r="F63" s="20">
        <v>4959010.19</v>
      </c>
      <c r="G63" s="20">
        <v>5131738.19</v>
      </c>
      <c r="H63" s="5">
        <v>5183840.1</v>
      </c>
      <c r="I63" s="20">
        <v>5956630.47</v>
      </c>
      <c r="J63" s="20">
        <v>5215454.11</v>
      </c>
      <c r="K63" s="20">
        <v>5211739.53</v>
      </c>
      <c r="L63" s="20">
        <v>6215681.26</v>
      </c>
      <c r="M63" s="20">
        <v>5517876.28</v>
      </c>
      <c r="N63" s="5">
        <f t="shared" si="0"/>
        <v>63617550.63</v>
      </c>
    </row>
    <row r="64" spans="1:14" ht="12.75">
      <c r="A64" t="s">
        <v>61</v>
      </c>
      <c r="B64" s="5">
        <v>542136.04</v>
      </c>
      <c r="C64" s="5">
        <v>583985.47</v>
      </c>
      <c r="D64" s="20">
        <v>587683.29</v>
      </c>
      <c r="E64" s="5">
        <v>538541.96</v>
      </c>
      <c r="F64" s="20">
        <v>524601.27</v>
      </c>
      <c r="G64" s="20">
        <v>533338.08</v>
      </c>
      <c r="H64" s="5">
        <v>545615.12</v>
      </c>
      <c r="I64" s="20">
        <v>645368.16</v>
      </c>
      <c r="J64" s="20">
        <v>562081.44</v>
      </c>
      <c r="K64" s="20">
        <v>616192.68</v>
      </c>
      <c r="L64" s="20">
        <v>712335.86</v>
      </c>
      <c r="M64" s="20">
        <v>637755.45</v>
      </c>
      <c r="N64" s="5">
        <f t="shared" si="0"/>
        <v>7029634.82</v>
      </c>
    </row>
    <row r="65" spans="1:14" ht="12.75">
      <c r="A65" t="s">
        <v>62</v>
      </c>
      <c r="B65" s="5">
        <v>4480290.88</v>
      </c>
      <c r="C65" s="5">
        <v>4194772.3</v>
      </c>
      <c r="D65" s="20">
        <v>4129194.66</v>
      </c>
      <c r="E65" s="5">
        <v>4148102.85</v>
      </c>
      <c r="F65" s="20">
        <v>4405190.24</v>
      </c>
      <c r="G65" s="20">
        <v>4591451.65</v>
      </c>
      <c r="H65" s="5">
        <v>4892290.1</v>
      </c>
      <c r="I65" s="20">
        <v>5756305.21</v>
      </c>
      <c r="J65" s="20">
        <v>4868353.72</v>
      </c>
      <c r="K65" s="20">
        <v>5065302.52</v>
      </c>
      <c r="L65" s="20">
        <v>5477700.01</v>
      </c>
      <c r="M65" s="20">
        <v>4903334.73</v>
      </c>
      <c r="N65" s="5">
        <f t="shared" si="0"/>
        <v>56912288.86999999</v>
      </c>
    </row>
    <row r="66" spans="1:14" ht="12.75">
      <c r="A66" t="s">
        <v>26</v>
      </c>
      <c r="B66" s="5">
        <v>186761.55</v>
      </c>
      <c r="C66" s="5">
        <v>186565.41</v>
      </c>
      <c r="D66" s="20">
        <v>177514.9</v>
      </c>
      <c r="E66" s="5">
        <v>178158.73</v>
      </c>
      <c r="F66" s="20">
        <v>181998.72</v>
      </c>
      <c r="G66" s="20">
        <v>183822.59</v>
      </c>
      <c r="H66" s="5">
        <v>194275.54</v>
      </c>
      <c r="I66" s="20">
        <v>228611.23</v>
      </c>
      <c r="J66" s="20">
        <v>190358.65</v>
      </c>
      <c r="K66" s="20">
        <v>200903.62</v>
      </c>
      <c r="L66" s="20">
        <v>220029.71</v>
      </c>
      <c r="M66" s="20">
        <v>201333.69</v>
      </c>
      <c r="N66" s="5">
        <f t="shared" si="0"/>
        <v>2330334.34</v>
      </c>
    </row>
    <row r="67" spans="1:14" ht="12.75">
      <c r="A67" t="s">
        <v>63</v>
      </c>
      <c r="B67" s="5">
        <v>3222430.99</v>
      </c>
      <c r="C67" s="5">
        <v>3182947.37</v>
      </c>
      <c r="D67" s="20">
        <v>3167614.83</v>
      </c>
      <c r="E67" s="5">
        <v>3001911.47</v>
      </c>
      <c r="F67" s="20">
        <v>2966146.22</v>
      </c>
      <c r="G67" s="20">
        <v>3087155.18</v>
      </c>
      <c r="H67" s="5">
        <v>3072110</v>
      </c>
      <c r="I67" s="20">
        <v>3639367.26</v>
      </c>
      <c r="J67" s="20">
        <v>3128425.36</v>
      </c>
      <c r="K67" s="20">
        <v>3276571.09</v>
      </c>
      <c r="L67" s="20">
        <v>3858963.24</v>
      </c>
      <c r="M67" s="20">
        <v>3521670.91</v>
      </c>
      <c r="N67" s="5">
        <f t="shared" si="0"/>
        <v>39125313.92</v>
      </c>
    </row>
    <row r="68" spans="1:14" ht="12.75">
      <c r="A68" t="s">
        <v>64</v>
      </c>
      <c r="B68" s="5">
        <v>1044410.15</v>
      </c>
      <c r="C68" s="5">
        <v>1037571.97</v>
      </c>
      <c r="D68" s="20">
        <v>1040709.97</v>
      </c>
      <c r="E68" s="5">
        <v>1011772.15</v>
      </c>
      <c r="F68" s="20">
        <v>1051910.23</v>
      </c>
      <c r="G68" s="20">
        <v>1066308.8</v>
      </c>
      <c r="H68" s="5">
        <v>1041610.64</v>
      </c>
      <c r="I68" s="20">
        <v>1236810.42</v>
      </c>
      <c r="J68" s="20">
        <v>1069569.63</v>
      </c>
      <c r="K68" s="20">
        <v>1145574.25</v>
      </c>
      <c r="L68" s="20">
        <v>1111339.33</v>
      </c>
      <c r="M68" s="20">
        <v>1180545.36</v>
      </c>
      <c r="N68" s="5">
        <f t="shared" si="0"/>
        <v>13038132.899999997</v>
      </c>
    </row>
    <row r="69" spans="1:14" ht="12.75">
      <c r="A69" t="s">
        <v>65</v>
      </c>
      <c r="B69" s="5">
        <v>46025.01</v>
      </c>
      <c r="C69" s="5">
        <v>46769.67</v>
      </c>
      <c r="D69" s="20">
        <v>43869.67</v>
      </c>
      <c r="E69" s="5">
        <v>41693.82</v>
      </c>
      <c r="F69" s="20">
        <v>43438.38</v>
      </c>
      <c r="G69" s="20">
        <v>43184.33</v>
      </c>
      <c r="H69" s="5">
        <v>39536.73</v>
      </c>
      <c r="I69" s="20">
        <v>51720.77</v>
      </c>
      <c r="J69" s="20">
        <v>42373.73</v>
      </c>
      <c r="K69" s="20">
        <v>46836.06</v>
      </c>
      <c r="L69" s="20">
        <v>50012.11</v>
      </c>
      <c r="M69" s="20">
        <v>47466.89</v>
      </c>
      <c r="N69" s="5">
        <f t="shared" si="0"/>
        <v>542927.1699999999</v>
      </c>
    </row>
    <row r="70" spans="1:14" ht="12.75">
      <c r="A70" t="s">
        <v>66</v>
      </c>
      <c r="B70" s="5">
        <v>150963.27</v>
      </c>
      <c r="C70" s="5">
        <v>139642.61</v>
      </c>
      <c r="D70" s="20">
        <v>134332.54</v>
      </c>
      <c r="E70" s="5">
        <v>123720.43</v>
      </c>
      <c r="F70" s="20">
        <v>116691.53</v>
      </c>
      <c r="G70" s="20">
        <v>118339.9</v>
      </c>
      <c r="H70" s="5">
        <v>119271.83</v>
      </c>
      <c r="I70" s="20">
        <v>148933.52</v>
      </c>
      <c r="J70" s="20">
        <v>122596.58</v>
      </c>
      <c r="K70" s="20">
        <v>130075.44</v>
      </c>
      <c r="L70" s="20">
        <v>154938.84</v>
      </c>
      <c r="M70" s="20">
        <v>141232.53</v>
      </c>
      <c r="N70" s="5">
        <f t="shared" si="0"/>
        <v>1600739.0200000003</v>
      </c>
    </row>
    <row r="71" spans="1:14" ht="12.75">
      <c r="A71" t="s">
        <v>67</v>
      </c>
      <c r="B71" s="5">
        <v>635067.7</v>
      </c>
      <c r="C71" s="5">
        <v>630454.07</v>
      </c>
      <c r="D71" s="20">
        <v>603679.45</v>
      </c>
      <c r="E71" s="5">
        <v>596625.34</v>
      </c>
      <c r="F71" s="20">
        <v>625241.13</v>
      </c>
      <c r="G71" s="20">
        <v>643187.12</v>
      </c>
      <c r="H71" s="5">
        <v>638324.4</v>
      </c>
      <c r="I71" s="20">
        <v>736042.69</v>
      </c>
      <c r="J71" s="20">
        <v>668457.85</v>
      </c>
      <c r="K71" s="20">
        <v>689789.58</v>
      </c>
      <c r="L71" s="20">
        <v>765282.3</v>
      </c>
      <c r="M71" s="20">
        <v>696650.35</v>
      </c>
      <c r="N71" s="5">
        <f t="shared" si="0"/>
        <v>7928801.9799999995</v>
      </c>
    </row>
    <row r="72" spans="1:14" ht="12.75">
      <c r="A72" t="s">
        <v>68</v>
      </c>
      <c r="B72" s="5">
        <v>63083.89</v>
      </c>
      <c r="C72" s="5">
        <v>65811.35</v>
      </c>
      <c r="D72" s="20">
        <v>62841.93</v>
      </c>
      <c r="E72" s="5">
        <v>57560.53</v>
      </c>
      <c r="F72" s="20">
        <v>55524.11</v>
      </c>
      <c r="G72" s="20">
        <v>54117.27</v>
      </c>
      <c r="H72" s="5">
        <v>53865.14</v>
      </c>
      <c r="I72" s="20">
        <v>60517.82</v>
      </c>
      <c r="J72" s="20">
        <v>50863.07</v>
      </c>
      <c r="K72" s="20">
        <v>53369.34</v>
      </c>
      <c r="L72" s="20">
        <v>62039.73</v>
      </c>
      <c r="M72" s="20">
        <v>58502.09</v>
      </c>
      <c r="N72" s="5">
        <f t="shared" si="0"/>
        <v>698096.27</v>
      </c>
    </row>
    <row r="73" spans="1:14" ht="12.75">
      <c r="A73" t="s">
        <v>69</v>
      </c>
      <c r="B73" s="5">
        <v>871349.1</v>
      </c>
      <c r="C73" s="5">
        <v>868239.37</v>
      </c>
      <c r="D73" s="20">
        <v>825644.62</v>
      </c>
      <c r="E73" s="5">
        <v>808558.52</v>
      </c>
      <c r="F73" s="20">
        <v>799360.73</v>
      </c>
      <c r="G73" s="20">
        <v>900723.03</v>
      </c>
      <c r="H73" s="5">
        <v>948703.46</v>
      </c>
      <c r="I73" s="20">
        <v>1112552.73</v>
      </c>
      <c r="J73" s="20">
        <v>1000311.64</v>
      </c>
      <c r="K73" s="20">
        <v>1049301.31</v>
      </c>
      <c r="L73" s="20">
        <v>1206328.88</v>
      </c>
      <c r="M73" s="20">
        <v>1028136.25</v>
      </c>
      <c r="N73" s="5">
        <f t="shared" si="0"/>
        <v>11419209.64</v>
      </c>
    </row>
    <row r="74" spans="1:14" ht="12.75">
      <c r="A74" t="s">
        <v>70</v>
      </c>
      <c r="B74" s="5">
        <v>1136167.73</v>
      </c>
      <c r="C74" s="5">
        <v>1163041.45</v>
      </c>
      <c r="D74" s="20">
        <v>1112079.22</v>
      </c>
      <c r="E74" s="5">
        <v>1134292.25</v>
      </c>
      <c r="F74" s="20">
        <v>1132981.78</v>
      </c>
      <c r="G74" s="20">
        <v>1165936.21</v>
      </c>
      <c r="H74" s="5">
        <v>1203044</v>
      </c>
      <c r="I74" s="20">
        <v>1421909.51</v>
      </c>
      <c r="J74" s="20">
        <v>1084448.09</v>
      </c>
      <c r="K74" s="20">
        <v>1198002.82</v>
      </c>
      <c r="L74" s="20">
        <v>1324767.14</v>
      </c>
      <c r="M74" s="20">
        <v>1231960.87</v>
      </c>
      <c r="N74" s="5">
        <f t="shared" si="0"/>
        <v>14308631.07</v>
      </c>
    </row>
    <row r="75" spans="1:14" ht="12.75">
      <c r="A75" t="s">
        <v>27</v>
      </c>
      <c r="B75" s="5">
        <v>55585.85</v>
      </c>
      <c r="C75" s="5">
        <v>55075.45</v>
      </c>
      <c r="D75" s="20">
        <v>54442.12</v>
      </c>
      <c r="E75" s="5">
        <v>49765.29</v>
      </c>
      <c r="F75" s="20">
        <v>54194.61</v>
      </c>
      <c r="G75" s="20">
        <v>60882.65</v>
      </c>
      <c r="H75" s="5">
        <v>57773.07</v>
      </c>
      <c r="I75" s="20">
        <v>63809.1</v>
      </c>
      <c r="J75" s="20">
        <v>63794.4</v>
      </c>
      <c r="K75" s="20">
        <v>64794.54</v>
      </c>
      <c r="L75" s="20">
        <v>76428.57</v>
      </c>
      <c r="M75" s="20">
        <v>64400.23</v>
      </c>
      <c r="N75" s="5">
        <f t="shared" si="0"/>
        <v>720945.8800000001</v>
      </c>
    </row>
    <row r="76" spans="1:14" ht="12.75">
      <c r="A76" t="s">
        <v>71</v>
      </c>
      <c r="B76" s="5">
        <v>25716.31</v>
      </c>
      <c r="C76" s="5">
        <v>26948.38</v>
      </c>
      <c r="D76" s="20">
        <v>23716.69</v>
      </c>
      <c r="E76" s="5">
        <v>23584</v>
      </c>
      <c r="F76" s="20">
        <v>23400.65</v>
      </c>
      <c r="G76" s="20">
        <v>24637.32</v>
      </c>
      <c r="H76" s="5">
        <v>25971.79</v>
      </c>
      <c r="I76" s="20">
        <v>25853.69</v>
      </c>
      <c r="J76" s="20">
        <v>22679.82</v>
      </c>
      <c r="K76" s="20">
        <v>25064.38</v>
      </c>
      <c r="L76" s="20">
        <v>28563.16</v>
      </c>
      <c r="M76" s="20">
        <v>26494.47</v>
      </c>
      <c r="N76" s="5">
        <f t="shared" si="0"/>
        <v>302630.66000000003</v>
      </c>
    </row>
    <row r="77" spans="1:14" ht="12.75">
      <c r="A77" t="s">
        <v>28</v>
      </c>
      <c r="B77" s="5">
        <v>33948.21</v>
      </c>
      <c r="C77" s="5">
        <v>34058.95</v>
      </c>
      <c r="D77" s="20">
        <v>32660.99</v>
      </c>
      <c r="E77" s="5">
        <v>32559.09</v>
      </c>
      <c r="F77" s="20">
        <v>28561.27</v>
      </c>
      <c r="G77" s="20">
        <v>30569.96</v>
      </c>
      <c r="H77" s="5">
        <v>26384.92</v>
      </c>
      <c r="I77" s="20">
        <v>30025.4</v>
      </c>
      <c r="J77" s="20">
        <v>26704.08</v>
      </c>
      <c r="K77" s="20">
        <v>30545.93</v>
      </c>
      <c r="L77" s="20">
        <v>31008.12</v>
      </c>
      <c r="M77" s="20">
        <v>27262.11</v>
      </c>
      <c r="N77" s="5">
        <f t="shared" si="0"/>
        <v>364289.02999999997</v>
      </c>
    </row>
    <row r="78" spans="1:14" ht="12.75">
      <c r="A78" t="s">
        <v>29</v>
      </c>
      <c r="B78" s="5">
        <v>4388.6</v>
      </c>
      <c r="C78" s="5">
        <v>4530.03</v>
      </c>
      <c r="D78" s="20">
        <v>4383.93</v>
      </c>
      <c r="E78" s="5">
        <v>4939.28</v>
      </c>
      <c r="F78" s="20">
        <v>4647.73</v>
      </c>
      <c r="G78" s="20">
        <v>5393.82</v>
      </c>
      <c r="H78" s="5">
        <v>6279.4</v>
      </c>
      <c r="I78" s="20">
        <v>5430.86</v>
      </c>
      <c r="J78" s="20">
        <v>4385.22</v>
      </c>
      <c r="K78" s="20">
        <v>4729.82</v>
      </c>
      <c r="L78" s="20">
        <v>5187.27</v>
      </c>
      <c r="M78" s="20">
        <v>6510.96</v>
      </c>
      <c r="N78" s="5">
        <f t="shared" si="0"/>
        <v>60806.920000000006</v>
      </c>
    </row>
    <row r="79" spans="1:14" ht="12.75">
      <c r="A79" t="s">
        <v>72</v>
      </c>
      <c r="B79" s="5">
        <v>1566979.31</v>
      </c>
      <c r="C79" s="5">
        <v>1583592.8</v>
      </c>
      <c r="D79" s="20">
        <v>1590774.11</v>
      </c>
      <c r="E79" s="5">
        <v>1493998.87</v>
      </c>
      <c r="F79" s="20">
        <v>1447916.83</v>
      </c>
      <c r="G79" s="20">
        <v>1524753.05</v>
      </c>
      <c r="H79" s="5">
        <v>1498890.97</v>
      </c>
      <c r="I79" s="20">
        <v>1738671.6</v>
      </c>
      <c r="J79" s="20">
        <v>1578160.81</v>
      </c>
      <c r="K79" s="20">
        <v>1734925.4</v>
      </c>
      <c r="L79" s="20">
        <v>1891146.85</v>
      </c>
      <c r="M79" s="20">
        <v>1718255.65</v>
      </c>
      <c r="N79" s="5">
        <f t="shared" si="0"/>
        <v>19368066.25</v>
      </c>
    </row>
    <row r="80" spans="1:14" ht="12.75">
      <c r="A80" t="s">
        <v>73</v>
      </c>
      <c r="B80" s="5">
        <v>2122.65</v>
      </c>
      <c r="C80" s="5">
        <v>2296.98</v>
      </c>
      <c r="D80" s="20">
        <v>2111.76</v>
      </c>
      <c r="E80" s="5">
        <v>1972.12</v>
      </c>
      <c r="F80" s="20">
        <v>2106.67</v>
      </c>
      <c r="G80" s="20">
        <v>2058.62</v>
      </c>
      <c r="H80" s="5">
        <v>1945.33</v>
      </c>
      <c r="I80" s="20">
        <v>2145.69</v>
      </c>
      <c r="J80" s="20">
        <v>1883.49</v>
      </c>
      <c r="K80" s="20">
        <v>2001.11</v>
      </c>
      <c r="L80" s="20">
        <v>2334.51</v>
      </c>
      <c r="M80" s="20">
        <v>2178.78</v>
      </c>
      <c r="N80" s="5">
        <f t="shared" si="0"/>
        <v>25157.71</v>
      </c>
    </row>
    <row r="81" spans="1:14" ht="12.75">
      <c r="A81" t="s">
        <v>74</v>
      </c>
      <c r="B81" s="5">
        <v>133945.93</v>
      </c>
      <c r="C81" s="5">
        <v>171731.8</v>
      </c>
      <c r="D81" s="20">
        <v>169533.11</v>
      </c>
      <c r="E81" s="5">
        <v>117126.06</v>
      </c>
      <c r="F81" s="20">
        <v>90349.58</v>
      </c>
      <c r="G81" s="20">
        <v>93941.21</v>
      </c>
      <c r="H81" s="5">
        <v>74081.49</v>
      </c>
      <c r="I81" s="20">
        <v>77445.28</v>
      </c>
      <c r="J81" s="20">
        <v>68157.29</v>
      </c>
      <c r="K81" s="20">
        <v>83090.85</v>
      </c>
      <c r="L81" s="20">
        <v>114510.71</v>
      </c>
      <c r="M81" s="20">
        <v>120363.18</v>
      </c>
      <c r="N81" s="5">
        <f>SUM(B81:M81)</f>
        <v>1314276.4899999998</v>
      </c>
    </row>
    <row r="82" spans="1:14" ht="12.75">
      <c r="A82" t="s">
        <v>30</v>
      </c>
      <c r="B82" s="5">
        <v>14535.29</v>
      </c>
      <c r="C82" s="5">
        <v>14009.64</v>
      </c>
      <c r="D82" s="20">
        <v>14596.39</v>
      </c>
      <c r="E82" s="5">
        <v>12373.12</v>
      </c>
      <c r="F82" s="20">
        <v>13644.87</v>
      </c>
      <c r="G82" s="20">
        <v>12557.46</v>
      </c>
      <c r="H82" s="5">
        <v>13555.82</v>
      </c>
      <c r="I82" s="20">
        <v>14761.56</v>
      </c>
      <c r="J82" s="20">
        <v>12698.08</v>
      </c>
      <c r="K82" s="20">
        <v>14752.59</v>
      </c>
      <c r="L82" s="20">
        <v>15920.42</v>
      </c>
      <c r="M82" s="20">
        <v>14608.77</v>
      </c>
      <c r="N82" s="5">
        <f>SUM(B82:M82)</f>
        <v>168014.01</v>
      </c>
    </row>
    <row r="83" ht="12.75">
      <c r="A83" t="s">
        <v>1</v>
      </c>
    </row>
    <row r="84" spans="1:14" ht="12.75">
      <c r="A84" t="s">
        <v>31</v>
      </c>
      <c r="B84" s="5">
        <f aca="true" t="shared" si="1" ref="B84:M84">SUM(B16:B82)</f>
        <v>49610465.830000006</v>
      </c>
      <c r="C84" s="5">
        <f t="shared" si="1"/>
        <v>49467756.69</v>
      </c>
      <c r="D84" s="5">
        <f t="shared" si="1"/>
        <v>48884785.02000001</v>
      </c>
      <c r="E84" s="5">
        <f t="shared" si="1"/>
        <v>48050510.35999999</v>
      </c>
      <c r="F84" s="5">
        <f t="shared" si="1"/>
        <v>47698720.129999995</v>
      </c>
      <c r="G84" s="5">
        <f t="shared" si="1"/>
        <v>49824150.809999995</v>
      </c>
      <c r="H84" s="5">
        <f t="shared" si="1"/>
        <v>51142112.32000001</v>
      </c>
      <c r="I84" s="5">
        <f t="shared" si="1"/>
        <v>59635120.699999996</v>
      </c>
      <c r="J84" s="5">
        <f t="shared" si="1"/>
        <v>50997750.339999996</v>
      </c>
      <c r="K84" s="5">
        <f t="shared" si="1"/>
        <v>52833913.81000001</v>
      </c>
      <c r="L84" s="5">
        <f t="shared" si="1"/>
        <v>59460544.71999999</v>
      </c>
      <c r="M84" s="5">
        <f t="shared" si="1"/>
        <v>54308560.62</v>
      </c>
      <c r="N84" s="5">
        <f>SUM(B84:M84)</f>
        <v>621914391.3499999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V22" sqref="V22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hidden="1">
      <c r="N2"/>
    </row>
    <row r="3" spans="4:14" ht="12.75" hidden="1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>
      <c r="N10"/>
    </row>
    <row r="11" ht="12.75" hidden="1">
      <c r="N11"/>
    </row>
    <row r="12" ht="12.75">
      <c r="N12"/>
    </row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5"/>
      <c r="F16" s="5"/>
      <c r="G16" s="4"/>
      <c r="H16" s="5"/>
      <c r="I16" s="5"/>
      <c r="J16" s="5"/>
      <c r="K16" s="5"/>
      <c r="L16" s="5"/>
      <c r="M16" s="5"/>
      <c r="N16" s="5">
        <f>SUM(B16:M16)</f>
        <v>0</v>
      </c>
    </row>
    <row r="17" spans="1:14" ht="12.75">
      <c r="A17" t="s">
        <v>39</v>
      </c>
      <c r="B17" s="8">
        <v>73267.8</v>
      </c>
      <c r="C17" s="16">
        <v>74642.11</v>
      </c>
      <c r="D17" s="16">
        <v>72064.17</v>
      </c>
      <c r="E17" s="8">
        <v>71649.16</v>
      </c>
      <c r="F17" s="16">
        <v>71974.44</v>
      </c>
      <c r="G17" s="16">
        <v>74608.18</v>
      </c>
      <c r="H17" s="16">
        <v>76890.6</v>
      </c>
      <c r="I17" s="16">
        <v>89020.9</v>
      </c>
      <c r="J17" s="16">
        <v>76736.74</v>
      </c>
      <c r="K17" s="16">
        <v>76932</v>
      </c>
      <c r="L17" s="10">
        <v>88696.92</v>
      </c>
      <c r="M17" s="8">
        <v>67111.99</v>
      </c>
      <c r="N17" s="5">
        <f aca="true" t="shared" si="0" ref="N17:N75">SUM(B17:M17)</f>
        <v>913595.01</v>
      </c>
    </row>
    <row r="18" spans="1:14" ht="12.75">
      <c r="A18" t="s">
        <v>40</v>
      </c>
      <c r="E18" s="5"/>
      <c r="M18" s="5"/>
      <c r="N18" s="5">
        <f t="shared" si="0"/>
        <v>0</v>
      </c>
    </row>
    <row r="19" spans="1:14" ht="12.75">
      <c r="A19" t="s">
        <v>2</v>
      </c>
      <c r="B19" s="8">
        <v>54873.83</v>
      </c>
      <c r="C19" s="16">
        <v>56220.4</v>
      </c>
      <c r="D19" s="16">
        <v>53694.48</v>
      </c>
      <c r="E19" s="8">
        <v>53287.86</v>
      </c>
      <c r="F19" s="16">
        <v>53606.57</v>
      </c>
      <c r="G19" s="16">
        <v>56187.16</v>
      </c>
      <c r="H19" s="16">
        <v>58423.51</v>
      </c>
      <c r="I19" s="16">
        <v>70309.01</v>
      </c>
      <c r="J19" s="16">
        <v>58272.76</v>
      </c>
      <c r="K19" s="16">
        <v>58464.07</v>
      </c>
      <c r="L19" s="10">
        <v>69991.57</v>
      </c>
      <c r="M19" s="8">
        <v>51325.5</v>
      </c>
      <c r="N19" s="5">
        <f>SUM(B19:M19)</f>
        <v>694656.72</v>
      </c>
    </row>
    <row r="20" spans="1:17" ht="12.75">
      <c r="A20" t="s">
        <v>41</v>
      </c>
      <c r="I20" s="5"/>
      <c r="M20" s="5"/>
      <c r="N20" s="5">
        <f t="shared" si="0"/>
        <v>0</v>
      </c>
      <c r="Q20" s="9"/>
    </row>
    <row r="21" spans="1:17" ht="12.75">
      <c r="A21" t="s">
        <v>42</v>
      </c>
      <c r="B21" s="5"/>
      <c r="C21" s="5"/>
      <c r="D21" s="5"/>
      <c r="E21" s="5"/>
      <c r="F21" s="5"/>
      <c r="G21" s="4"/>
      <c r="H21" s="5"/>
      <c r="I21" s="5"/>
      <c r="J21" s="5"/>
      <c r="K21" s="5"/>
      <c r="L21" s="5"/>
      <c r="M21" s="14"/>
      <c r="N21" s="5">
        <f t="shared" si="0"/>
        <v>0</v>
      </c>
      <c r="Q21" s="9"/>
    </row>
    <row r="22" spans="1:17" ht="12.75">
      <c r="A22" t="s">
        <v>3</v>
      </c>
      <c r="B22" s="8">
        <v>44663.94</v>
      </c>
      <c r="C22" s="16">
        <v>45379.69</v>
      </c>
      <c r="D22" s="16">
        <v>44037.08</v>
      </c>
      <c r="E22" s="8">
        <v>43820.95</v>
      </c>
      <c r="F22" s="16">
        <v>43990.35</v>
      </c>
      <c r="G22" s="16">
        <v>45362.02</v>
      </c>
      <c r="H22" s="16">
        <v>46550.72</v>
      </c>
      <c r="I22" s="16">
        <v>52868.25</v>
      </c>
      <c r="J22" s="16">
        <v>46470.59</v>
      </c>
      <c r="K22" s="16">
        <v>46572.28</v>
      </c>
      <c r="L22" s="10">
        <v>52699.52</v>
      </c>
      <c r="M22" s="16">
        <v>40502.9</v>
      </c>
      <c r="N22" s="5">
        <f>SUM(B22:M22)</f>
        <v>552918.29</v>
      </c>
      <c r="Q22" s="9"/>
    </row>
    <row r="23" spans="1:17" ht="12.75">
      <c r="A23" t="s">
        <v>43</v>
      </c>
      <c r="B23" s="5"/>
      <c r="C23" s="5"/>
      <c r="D23" s="5"/>
      <c r="E23" s="5"/>
      <c r="F23" s="5"/>
      <c r="G23" s="4"/>
      <c r="H23" s="5"/>
      <c r="I23" s="5"/>
      <c r="J23" s="5"/>
      <c r="K23" s="5"/>
      <c r="L23" s="5"/>
      <c r="M23" s="5"/>
      <c r="N23" s="5">
        <f t="shared" si="0"/>
        <v>0</v>
      </c>
      <c r="Q23" s="9"/>
    </row>
    <row r="24" spans="1:17" ht="12.75">
      <c r="A24" t="s">
        <v>44</v>
      </c>
      <c r="B24" s="5"/>
      <c r="C24" s="5"/>
      <c r="D24" s="5"/>
      <c r="E24" s="5"/>
      <c r="F24" s="5"/>
      <c r="G24" s="4"/>
      <c r="H24" s="5"/>
      <c r="I24" s="5"/>
      <c r="J24" s="5"/>
      <c r="K24" s="5"/>
      <c r="L24" s="5"/>
      <c r="M24" s="5"/>
      <c r="N24" s="5">
        <f t="shared" si="0"/>
        <v>0</v>
      </c>
      <c r="Q24" s="9"/>
    </row>
    <row r="25" spans="1:17" ht="12.75">
      <c r="A25" t="s">
        <v>45</v>
      </c>
      <c r="B25" s="5"/>
      <c r="C25" s="5"/>
      <c r="D25" s="5"/>
      <c r="E25" s="5"/>
      <c r="F25" s="5"/>
      <c r="G25" s="4"/>
      <c r="H25" s="5"/>
      <c r="I25" s="5"/>
      <c r="J25" s="5"/>
      <c r="K25" s="5"/>
      <c r="L25" s="5"/>
      <c r="M25" s="5"/>
      <c r="N25" s="5">
        <f t="shared" si="0"/>
        <v>0</v>
      </c>
      <c r="Q25" s="9"/>
    </row>
    <row r="26" spans="1:17" ht="12.75">
      <c r="A26" t="s">
        <v>46</v>
      </c>
      <c r="B26" s="5"/>
      <c r="C26" s="5"/>
      <c r="D26" s="5"/>
      <c r="E26" s="5"/>
      <c r="F26" s="5"/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ht="12.75">
      <c r="A27" t="s">
        <v>4</v>
      </c>
      <c r="B27" s="5"/>
      <c r="C27" s="5"/>
      <c r="D27" s="5"/>
      <c r="E27" s="5"/>
      <c r="F27" s="5"/>
      <c r="G27" s="4"/>
      <c r="H27" s="5"/>
      <c r="I27" s="5"/>
      <c r="J27" s="5"/>
      <c r="K27" s="5"/>
      <c r="L27" s="5"/>
      <c r="M27" s="25"/>
      <c r="N27" s="5">
        <f t="shared" si="0"/>
        <v>0</v>
      </c>
      <c r="Q27" s="9"/>
    </row>
    <row r="28" spans="1:17" ht="12.75">
      <c r="A28" t="s">
        <v>94</v>
      </c>
      <c r="B28" s="5"/>
      <c r="C28" s="5"/>
      <c r="D28" s="5"/>
      <c r="E28" s="5"/>
      <c r="F28" s="5"/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ht="12.75">
      <c r="A29" t="s">
        <v>5</v>
      </c>
      <c r="B29" s="8">
        <v>90981.13</v>
      </c>
      <c r="C29" s="16">
        <v>92776.29</v>
      </c>
      <c r="D29" s="16">
        <v>89408.92</v>
      </c>
      <c r="E29" s="8">
        <v>88866.83</v>
      </c>
      <c r="F29" s="16">
        <v>89291.71</v>
      </c>
      <c r="G29" s="16">
        <v>92731.97</v>
      </c>
      <c r="H29" s="16">
        <v>95713.32</v>
      </c>
      <c r="I29" s="16">
        <v>111558.2</v>
      </c>
      <c r="J29" s="16">
        <v>95512.34</v>
      </c>
      <c r="K29" s="16">
        <v>95767.39</v>
      </c>
      <c r="L29" s="10">
        <v>111135.01</v>
      </c>
      <c r="M29" s="16">
        <v>83633.62</v>
      </c>
      <c r="N29" s="5">
        <f>SUM(B29:M29)</f>
        <v>1137376.73</v>
      </c>
      <c r="Q29" s="13"/>
    </row>
    <row r="30" spans="1:17" ht="12.75">
      <c r="A30" t="s">
        <v>6</v>
      </c>
      <c r="B30" s="8">
        <v>50401.62</v>
      </c>
      <c r="C30" s="16">
        <v>51231.02</v>
      </c>
      <c r="D30" s="16">
        <v>49675.22</v>
      </c>
      <c r="E30" s="8">
        <v>49424.76</v>
      </c>
      <c r="F30" s="16">
        <v>49621.07</v>
      </c>
      <c r="G30" s="16">
        <v>51210.54</v>
      </c>
      <c r="H30" s="16">
        <v>52587.99</v>
      </c>
      <c r="I30" s="16">
        <v>59908.68</v>
      </c>
      <c r="J30" s="16">
        <v>52495.14</v>
      </c>
      <c r="K30" s="16">
        <v>52612.98</v>
      </c>
      <c r="L30" s="10">
        <v>59713.16</v>
      </c>
      <c r="M30" s="16">
        <v>45778.69</v>
      </c>
      <c r="N30" s="5">
        <f>SUM(B30:M30)</f>
        <v>624660.8699999999</v>
      </c>
      <c r="Q30" s="13"/>
    </row>
    <row r="31" spans="1:17" ht="12.75">
      <c r="A31" t="s">
        <v>47</v>
      </c>
      <c r="B31" s="5"/>
      <c r="C31" s="5"/>
      <c r="D31" s="5"/>
      <c r="E31" s="5"/>
      <c r="F31" s="5"/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13"/>
    </row>
    <row r="32" spans="1:17" ht="12.75">
      <c r="A32" t="s">
        <v>48</v>
      </c>
      <c r="B32" s="5"/>
      <c r="C32" s="5"/>
      <c r="D32" s="5"/>
      <c r="E32" s="5"/>
      <c r="F32" s="5"/>
      <c r="G32" s="4"/>
      <c r="H32" s="5"/>
      <c r="I32" s="5"/>
      <c r="J32" s="5"/>
      <c r="K32" s="5"/>
      <c r="L32" s="5"/>
      <c r="M32" s="5"/>
      <c r="N32" s="5">
        <f t="shared" si="0"/>
        <v>0</v>
      </c>
      <c r="Q32" s="13"/>
    </row>
    <row r="33" spans="1:17" ht="12.75">
      <c r="A33" t="s">
        <v>7</v>
      </c>
      <c r="B33" s="5"/>
      <c r="C33" s="5"/>
      <c r="D33" s="5"/>
      <c r="E33" s="5"/>
      <c r="F33" s="5"/>
      <c r="G33" s="4"/>
      <c r="H33" s="5"/>
      <c r="I33" s="5"/>
      <c r="J33" s="5"/>
      <c r="K33" s="5"/>
      <c r="L33" s="5"/>
      <c r="M33" s="5"/>
      <c r="N33" s="5">
        <f t="shared" si="0"/>
        <v>0</v>
      </c>
      <c r="Q33" s="13"/>
    </row>
    <row r="34" spans="1:17" ht="12.75">
      <c r="A34" t="s">
        <v>8</v>
      </c>
      <c r="B34" s="5"/>
      <c r="C34" s="5"/>
      <c r="D34" s="5"/>
      <c r="E34" s="5"/>
      <c r="F34" s="5"/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ht="12.75">
      <c r="A35" t="s">
        <v>9</v>
      </c>
      <c r="B35" s="8">
        <v>140281.23</v>
      </c>
      <c r="C35" s="16">
        <v>142760.14</v>
      </c>
      <c r="D35" s="16">
        <v>138110.18</v>
      </c>
      <c r="E35" s="8">
        <v>137361.62</v>
      </c>
      <c r="F35" s="16">
        <v>137948.34</v>
      </c>
      <c r="G35" s="16">
        <v>142698.94</v>
      </c>
      <c r="H35" s="16">
        <v>146815.84</v>
      </c>
      <c r="I35" s="16">
        <v>168695.82</v>
      </c>
      <c r="J35" s="16">
        <v>146538.32</v>
      </c>
      <c r="K35" s="16">
        <v>146890.51</v>
      </c>
      <c r="L35" s="10">
        <v>168111.45</v>
      </c>
      <c r="M35" s="16">
        <v>127984.95</v>
      </c>
      <c r="N35" s="5">
        <f t="shared" si="0"/>
        <v>1744197.3399999999</v>
      </c>
      <c r="Q35" s="13"/>
    </row>
    <row r="36" spans="1:17" ht="12.75">
      <c r="A36" t="s">
        <v>10</v>
      </c>
      <c r="B36" s="8">
        <v>61651.75</v>
      </c>
      <c r="C36" s="16">
        <v>62539.34</v>
      </c>
      <c r="D36" s="16">
        <v>60874.4</v>
      </c>
      <c r="E36" s="8">
        <v>60606.37</v>
      </c>
      <c r="F36" s="16">
        <v>60816.45</v>
      </c>
      <c r="G36" s="16">
        <v>62517.43</v>
      </c>
      <c r="H36" s="16">
        <v>63991.5</v>
      </c>
      <c r="I36" s="16">
        <v>71825.75</v>
      </c>
      <c r="J36" s="16">
        <v>63892.14</v>
      </c>
      <c r="K36" s="16">
        <v>64018.24</v>
      </c>
      <c r="L36" s="10">
        <v>71616.51</v>
      </c>
      <c r="M36" s="16">
        <v>55572</v>
      </c>
      <c r="N36" s="5">
        <f t="shared" si="0"/>
        <v>759921.88</v>
      </c>
      <c r="Q36" s="13"/>
    </row>
    <row r="37" spans="1:17" ht="12.75">
      <c r="A37" t="s">
        <v>11</v>
      </c>
      <c r="B37" s="8">
        <v>44576.08</v>
      </c>
      <c r="C37" s="16">
        <v>45223.13</v>
      </c>
      <c r="D37" s="16">
        <v>44009.39</v>
      </c>
      <c r="E37" s="8">
        <v>43814</v>
      </c>
      <c r="F37" s="16">
        <v>43967.15</v>
      </c>
      <c r="G37" s="16">
        <v>45207.15</v>
      </c>
      <c r="H37" s="16">
        <v>46281.75</v>
      </c>
      <c r="I37" s="16">
        <v>51992.89</v>
      </c>
      <c r="J37" s="16">
        <v>46209.31</v>
      </c>
      <c r="K37" s="16">
        <v>46301.24</v>
      </c>
      <c r="L37" s="10">
        <v>51840.35</v>
      </c>
      <c r="M37" s="16">
        <v>40197.97</v>
      </c>
      <c r="N37" s="5">
        <f t="shared" si="0"/>
        <v>549620.4099999999</v>
      </c>
      <c r="Q37" s="13"/>
    </row>
    <row r="38" spans="1:17" ht="12.75">
      <c r="A38" t="s">
        <v>49</v>
      </c>
      <c r="B38" s="8">
        <v>29663.35</v>
      </c>
      <c r="C38" s="16">
        <v>30369.08</v>
      </c>
      <c r="D38" s="16">
        <v>29045.27</v>
      </c>
      <c r="E38" s="8">
        <v>28832.16</v>
      </c>
      <c r="F38" s="16">
        <v>28999.19</v>
      </c>
      <c r="G38" s="16">
        <v>30351.66</v>
      </c>
      <c r="H38" s="16">
        <v>31523.71</v>
      </c>
      <c r="I38" s="16">
        <v>37752.8</v>
      </c>
      <c r="J38" s="16">
        <v>31444.7</v>
      </c>
      <c r="K38" s="16">
        <v>31544.97</v>
      </c>
      <c r="L38" s="10">
        <v>37586.43</v>
      </c>
      <c r="M38" s="16">
        <v>27670.92</v>
      </c>
      <c r="N38" s="5">
        <f t="shared" si="0"/>
        <v>374784.24</v>
      </c>
      <c r="Q38" s="13"/>
    </row>
    <row r="39" spans="1:17" ht="12.75">
      <c r="A39" t="s">
        <v>12</v>
      </c>
      <c r="B39" s="8">
        <v>36830.65</v>
      </c>
      <c r="C39" s="16">
        <v>37498.02</v>
      </c>
      <c r="D39" s="16">
        <v>36246.17</v>
      </c>
      <c r="E39" s="8">
        <v>36044.65</v>
      </c>
      <c r="F39" s="16">
        <v>36202.6</v>
      </c>
      <c r="G39" s="16">
        <v>37481.54</v>
      </c>
      <c r="H39" s="16">
        <v>38589.88</v>
      </c>
      <c r="I39" s="16">
        <v>44480.35</v>
      </c>
      <c r="J39" s="16">
        <v>38515.17</v>
      </c>
      <c r="K39" s="16">
        <v>38609.99</v>
      </c>
      <c r="L39" s="10">
        <v>44323.02</v>
      </c>
      <c r="M39" s="16">
        <v>33657.61</v>
      </c>
      <c r="N39" s="5">
        <f t="shared" si="0"/>
        <v>458479.64999999997</v>
      </c>
      <c r="Q39" s="13"/>
    </row>
    <row r="40" spans="1:17" ht="12.75">
      <c r="A40" t="s">
        <v>13</v>
      </c>
      <c r="B40" s="8">
        <v>84180.23</v>
      </c>
      <c r="C40" s="16">
        <v>85607.08</v>
      </c>
      <c r="D40" s="16">
        <v>82930.59</v>
      </c>
      <c r="E40" s="8">
        <v>82499.72</v>
      </c>
      <c r="F40" s="16">
        <v>82837.43</v>
      </c>
      <c r="G40" s="16">
        <v>85571.86</v>
      </c>
      <c r="H40" s="16">
        <v>87941.53</v>
      </c>
      <c r="I40" s="16">
        <v>100535.54</v>
      </c>
      <c r="J40" s="16">
        <v>87781.79</v>
      </c>
      <c r="K40" s="16">
        <v>87984.5</v>
      </c>
      <c r="L40" s="10">
        <v>100199.18</v>
      </c>
      <c r="M40" s="16">
        <v>76598.28</v>
      </c>
      <c r="N40" s="5">
        <f t="shared" si="0"/>
        <v>1044667.73</v>
      </c>
      <c r="Q40" s="13"/>
    </row>
    <row r="41" spans="1:17" ht="12.75">
      <c r="A41" t="s">
        <v>14</v>
      </c>
      <c r="B41" s="5">
        <v>99120.5</v>
      </c>
      <c r="C41" s="8">
        <v>101213.56</v>
      </c>
      <c r="D41" s="10">
        <v>97287.39</v>
      </c>
      <c r="E41" s="10">
        <v>96655.35</v>
      </c>
      <c r="F41" s="17">
        <v>97150.74</v>
      </c>
      <c r="G41" s="10">
        <v>101161.88</v>
      </c>
      <c r="H41" s="10">
        <v>104637.96</v>
      </c>
      <c r="I41" s="10">
        <v>123112.18</v>
      </c>
      <c r="J41" s="10">
        <v>104403.64</v>
      </c>
      <c r="K41" s="17">
        <v>104701.01</v>
      </c>
      <c r="L41" s="10">
        <v>122618.76</v>
      </c>
      <c r="M41" s="8">
        <v>91575.24</v>
      </c>
      <c r="N41" s="5">
        <f t="shared" si="0"/>
        <v>1243638.21</v>
      </c>
      <c r="Q41" s="13"/>
    </row>
    <row r="42" spans="1:17" ht="12.75">
      <c r="A42" t="s">
        <v>50</v>
      </c>
      <c r="B42" s="5"/>
      <c r="C42" s="5"/>
      <c r="D42" s="5"/>
      <c r="E42" s="5"/>
      <c r="F42" s="17"/>
      <c r="G42" s="4"/>
      <c r="H42" s="5"/>
      <c r="I42" s="5"/>
      <c r="J42" s="5"/>
      <c r="K42" s="17"/>
      <c r="L42" s="5"/>
      <c r="M42" s="14"/>
      <c r="N42" s="5">
        <f t="shared" si="0"/>
        <v>0</v>
      </c>
      <c r="Q42" s="13"/>
    </row>
    <row r="43" spans="1:17" ht="12.75">
      <c r="A43" t="s">
        <v>15</v>
      </c>
      <c r="B43" s="5"/>
      <c r="C43" s="5"/>
      <c r="D43" s="5"/>
      <c r="E43" s="5"/>
      <c r="F43" s="17"/>
      <c r="G43" s="4"/>
      <c r="H43" s="5"/>
      <c r="I43" s="5"/>
      <c r="J43" s="5"/>
      <c r="K43" s="17"/>
      <c r="L43" s="5"/>
      <c r="M43" s="14"/>
      <c r="N43" s="5">
        <f t="shared" si="0"/>
        <v>0</v>
      </c>
      <c r="Q43" s="13"/>
    </row>
    <row r="44" spans="1:17" ht="12.75">
      <c r="A44" t="s">
        <v>51</v>
      </c>
      <c r="B44" s="5"/>
      <c r="C44" s="5"/>
      <c r="D44" s="5"/>
      <c r="E44" s="5"/>
      <c r="F44" s="17"/>
      <c r="G44" s="4"/>
      <c r="H44" s="5"/>
      <c r="I44" s="5"/>
      <c r="J44" s="5"/>
      <c r="K44" s="17"/>
      <c r="L44" s="5"/>
      <c r="M44" s="14"/>
      <c r="N44" s="5">
        <f t="shared" si="0"/>
        <v>0</v>
      </c>
      <c r="Q44" s="13"/>
    </row>
    <row r="45" spans="1:17" ht="12.75">
      <c r="A45" t="s">
        <v>16</v>
      </c>
      <c r="B45" s="8">
        <v>69071.23</v>
      </c>
      <c r="C45" s="16">
        <v>70093.89</v>
      </c>
      <c r="D45" s="16">
        <v>68175.57</v>
      </c>
      <c r="E45" s="8">
        <v>67866.75</v>
      </c>
      <c r="F45" s="16">
        <v>68108.8</v>
      </c>
      <c r="G45" s="16">
        <v>70068.65</v>
      </c>
      <c r="H45" s="16">
        <v>71767.06</v>
      </c>
      <c r="I45" s="16">
        <v>80793.57</v>
      </c>
      <c r="J45" s="16">
        <v>71652.57</v>
      </c>
      <c r="K45" s="16">
        <v>71797.86</v>
      </c>
      <c r="L45" s="10">
        <v>80552.48</v>
      </c>
      <c r="M45" s="16">
        <v>62354.42</v>
      </c>
      <c r="N45" s="5">
        <f>SUM(B45:M45)</f>
        <v>852302.8500000001</v>
      </c>
      <c r="Q45" s="13"/>
    </row>
    <row r="46" spans="1:17" ht="12.75">
      <c r="A46" t="s">
        <v>52</v>
      </c>
      <c r="B46" s="5"/>
      <c r="C46" s="5"/>
      <c r="D46" s="5"/>
      <c r="E46" s="5"/>
      <c r="F46" s="17"/>
      <c r="G46" s="4"/>
      <c r="H46" s="5"/>
      <c r="I46" s="5"/>
      <c r="J46" s="5"/>
      <c r="K46" s="17"/>
      <c r="L46" s="5"/>
      <c r="M46" s="5"/>
      <c r="N46" s="5">
        <f>SUM(B46:M46)</f>
        <v>0</v>
      </c>
      <c r="Q46" s="13"/>
    </row>
    <row r="47" spans="1:17" ht="12.75">
      <c r="A47" t="s">
        <v>17</v>
      </c>
      <c r="B47" s="8">
        <v>82425.76</v>
      </c>
      <c r="C47" s="16">
        <v>84774.96</v>
      </c>
      <c r="D47" s="16">
        <v>80368.31</v>
      </c>
      <c r="E47" s="8">
        <v>79658.92</v>
      </c>
      <c r="F47" s="16">
        <v>80214.94</v>
      </c>
      <c r="G47" s="16">
        <v>84716.97</v>
      </c>
      <c r="H47" s="16">
        <v>88618.45</v>
      </c>
      <c r="I47" s="16">
        <v>109353.57</v>
      </c>
      <c r="J47" s="16">
        <v>88355.45</v>
      </c>
      <c r="K47" s="16">
        <v>88689.21</v>
      </c>
      <c r="L47" s="10">
        <v>108799.77</v>
      </c>
      <c r="M47" s="16">
        <v>78188.78</v>
      </c>
      <c r="N47" s="5">
        <f>SUM(B47:M47)</f>
        <v>1054165.0899999999</v>
      </c>
      <c r="Q47" s="13"/>
    </row>
    <row r="48" spans="1:17" ht="12.75">
      <c r="A48" t="s">
        <v>18</v>
      </c>
      <c r="B48" s="8"/>
      <c r="C48" s="16"/>
      <c r="D48" s="16"/>
      <c r="E48" s="8"/>
      <c r="F48" s="16"/>
      <c r="G48" s="16"/>
      <c r="H48" s="16"/>
      <c r="I48" s="16"/>
      <c r="J48" s="16"/>
      <c r="K48" s="16"/>
      <c r="L48" s="10"/>
      <c r="M48" s="16"/>
      <c r="N48" s="5">
        <f>SUM(B48:M48)</f>
        <v>0</v>
      </c>
      <c r="Q48" s="13"/>
    </row>
    <row r="49" spans="1:17" ht="12.75">
      <c r="A49" t="s">
        <v>19</v>
      </c>
      <c r="B49" s="8">
        <v>26491.43</v>
      </c>
      <c r="C49" s="16">
        <v>26874.25</v>
      </c>
      <c r="D49" s="16">
        <v>26156.16</v>
      </c>
      <c r="E49" s="8">
        <v>26040.56</v>
      </c>
      <c r="F49" s="16">
        <v>26131.17</v>
      </c>
      <c r="G49" s="16">
        <v>26864.8</v>
      </c>
      <c r="H49" s="16">
        <v>27500.56</v>
      </c>
      <c r="I49" s="16">
        <v>30879.46</v>
      </c>
      <c r="J49" s="16">
        <v>27457.71</v>
      </c>
      <c r="K49" s="16">
        <v>27512.09</v>
      </c>
      <c r="L49" s="10">
        <v>30789.21</v>
      </c>
      <c r="M49" s="16">
        <v>23883.76</v>
      </c>
      <c r="N49" s="5">
        <f>SUM(B49:M49)</f>
        <v>326581.16000000003</v>
      </c>
      <c r="Q49" s="13"/>
    </row>
    <row r="50" spans="1:17" ht="12.75">
      <c r="A50" t="s">
        <v>53</v>
      </c>
      <c r="B50" s="5"/>
      <c r="C50" s="5"/>
      <c r="D50" s="17"/>
      <c r="E50" s="5"/>
      <c r="F50" s="17"/>
      <c r="G50" s="17"/>
      <c r="H50" s="17"/>
      <c r="I50" s="5"/>
      <c r="J50" s="17"/>
      <c r="K50" s="17"/>
      <c r="L50" s="5"/>
      <c r="M50" s="5"/>
      <c r="N50" s="5">
        <f t="shared" si="0"/>
        <v>0</v>
      </c>
      <c r="Q50" s="13"/>
    </row>
    <row r="51" spans="1:17" ht="12.75">
      <c r="A51" t="s">
        <v>54</v>
      </c>
      <c r="B51" s="5"/>
      <c r="C51" s="5"/>
      <c r="D51" s="17"/>
      <c r="E51" s="5"/>
      <c r="F51" s="17"/>
      <c r="G51" s="17"/>
      <c r="H51" s="17"/>
      <c r="I51" s="5"/>
      <c r="J51" s="17"/>
      <c r="K51" s="17"/>
      <c r="L51" s="5"/>
      <c r="M51" s="5"/>
      <c r="N51" s="5">
        <f t="shared" si="0"/>
        <v>0</v>
      </c>
      <c r="Q51" s="13"/>
    </row>
    <row r="52" spans="1:14" ht="12.75">
      <c r="A52" t="s">
        <v>55</v>
      </c>
      <c r="B52" s="5"/>
      <c r="C52" s="5"/>
      <c r="D52" s="17"/>
      <c r="E52" s="5"/>
      <c r="F52" s="17"/>
      <c r="G52" s="17"/>
      <c r="H52" s="17"/>
      <c r="I52" s="5"/>
      <c r="J52" s="17"/>
      <c r="K52" s="17"/>
      <c r="L52" s="5"/>
      <c r="M52" s="5"/>
      <c r="N52" s="5">
        <f t="shared" si="0"/>
        <v>0</v>
      </c>
    </row>
    <row r="53" spans="1:14" ht="12.75">
      <c r="A53" t="s">
        <v>20</v>
      </c>
      <c r="B53" s="8">
        <v>105307.39</v>
      </c>
      <c r="C53" s="16">
        <v>107538.62</v>
      </c>
      <c r="D53" s="16">
        <v>103353.26</v>
      </c>
      <c r="E53" s="8">
        <v>102679.49</v>
      </c>
      <c r="F53" s="16">
        <v>103207.59</v>
      </c>
      <c r="G53" s="16">
        <v>107483.53</v>
      </c>
      <c r="H53" s="16">
        <v>111189.09</v>
      </c>
      <c r="I53" s="16">
        <v>130882.94</v>
      </c>
      <c r="J53" s="16">
        <v>110939.3</v>
      </c>
      <c r="K53" s="16">
        <v>111256.3</v>
      </c>
      <c r="L53" s="10">
        <v>130356.95</v>
      </c>
      <c r="M53" s="16">
        <v>97316.38</v>
      </c>
      <c r="N53" s="5">
        <f>SUM(B53:M53)</f>
        <v>1321510.8399999999</v>
      </c>
    </row>
    <row r="54" spans="1:14" ht="12.75">
      <c r="A54" t="s">
        <v>21</v>
      </c>
      <c r="B54" s="8">
        <v>24117.66</v>
      </c>
      <c r="C54" s="16">
        <v>24489.95</v>
      </c>
      <c r="D54" s="16">
        <v>23791.6</v>
      </c>
      <c r="E54" s="8">
        <v>23679.17</v>
      </c>
      <c r="F54" s="16">
        <v>23767.29</v>
      </c>
      <c r="G54" s="16">
        <v>24480.76</v>
      </c>
      <c r="H54" s="16">
        <v>25099.06</v>
      </c>
      <c r="I54" s="16">
        <v>28385.11</v>
      </c>
      <c r="J54" s="16">
        <v>25057.38</v>
      </c>
      <c r="K54" s="16">
        <v>25110.27</v>
      </c>
      <c r="L54" s="10">
        <v>28297.35</v>
      </c>
      <c r="M54" s="16">
        <v>21823.26</v>
      </c>
      <c r="N54" s="5">
        <f>SUM(B54:M54)</f>
        <v>298098.86</v>
      </c>
    </row>
    <row r="55" spans="1:14" ht="12.75">
      <c r="A55" t="s">
        <v>22</v>
      </c>
      <c r="B55" s="8">
        <v>57026.25</v>
      </c>
      <c r="C55" s="16">
        <v>58008.33</v>
      </c>
      <c r="D55" s="16">
        <v>56166.13</v>
      </c>
      <c r="E55" s="8">
        <v>55869.57</v>
      </c>
      <c r="F55" s="16">
        <v>56102.01</v>
      </c>
      <c r="G55" s="16">
        <v>57984.09</v>
      </c>
      <c r="H55" s="16">
        <v>59615.11</v>
      </c>
      <c r="I55" s="16">
        <v>68283.45</v>
      </c>
      <c r="J55" s="16">
        <v>59505.16</v>
      </c>
      <c r="K55" s="16">
        <v>59644.69</v>
      </c>
      <c r="L55" s="10">
        <v>68051.93</v>
      </c>
      <c r="M55" s="16">
        <v>51941.87</v>
      </c>
      <c r="N55" s="5">
        <f>SUM(B55:M55)</f>
        <v>708198.59</v>
      </c>
    </row>
    <row r="56" spans="1:14" ht="12.75">
      <c r="A56" t="s">
        <v>56</v>
      </c>
      <c r="B56" s="5"/>
      <c r="C56" s="5"/>
      <c r="D56" s="5"/>
      <c r="E56" s="5"/>
      <c r="F56" s="17"/>
      <c r="G56" s="4"/>
      <c r="H56" s="17"/>
      <c r="I56" s="5"/>
      <c r="J56" s="17"/>
      <c r="K56" s="17"/>
      <c r="L56" s="5"/>
      <c r="M56" s="5"/>
      <c r="N56" s="5">
        <f t="shared" si="0"/>
        <v>0</v>
      </c>
    </row>
    <row r="57" spans="1:14" ht="12.75">
      <c r="A57" t="s">
        <v>23</v>
      </c>
      <c r="B57" s="5"/>
      <c r="C57" s="5"/>
      <c r="D57" s="5"/>
      <c r="E57" s="5"/>
      <c r="F57" s="17"/>
      <c r="G57" s="4"/>
      <c r="H57" s="17"/>
      <c r="I57" s="5"/>
      <c r="J57" s="17"/>
      <c r="K57" s="17"/>
      <c r="L57" s="5"/>
      <c r="M57" s="5"/>
      <c r="N57" s="5">
        <f t="shared" si="0"/>
        <v>0</v>
      </c>
    </row>
    <row r="58" spans="1:14" ht="12.75">
      <c r="A58" t="s">
        <v>24</v>
      </c>
      <c r="B58" s="5"/>
      <c r="C58" s="5"/>
      <c r="D58" s="5"/>
      <c r="E58" s="5"/>
      <c r="F58" s="17"/>
      <c r="G58" s="4"/>
      <c r="H58" s="17"/>
      <c r="I58" s="5"/>
      <c r="J58" s="17"/>
      <c r="K58" s="17"/>
      <c r="L58" s="5"/>
      <c r="M58" s="5"/>
      <c r="N58" s="5">
        <f t="shared" si="0"/>
        <v>0</v>
      </c>
    </row>
    <row r="59" spans="1:14" ht="12.75">
      <c r="A59" t="s">
        <v>57</v>
      </c>
      <c r="B59" s="5"/>
      <c r="C59" s="5"/>
      <c r="D59" s="5"/>
      <c r="E59" s="5"/>
      <c r="F59" s="17"/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4" ht="12.75">
      <c r="A60" t="s">
        <v>58</v>
      </c>
      <c r="B60" s="5"/>
      <c r="C60" s="5"/>
      <c r="D60" s="5"/>
      <c r="E60" s="5"/>
      <c r="F60" s="17"/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4" ht="12.75">
      <c r="A61" t="s">
        <v>59</v>
      </c>
      <c r="B61" s="5"/>
      <c r="C61" s="5"/>
      <c r="D61" s="5"/>
      <c r="E61" s="5"/>
      <c r="F61" s="5"/>
      <c r="G61" s="4"/>
      <c r="H61" s="5"/>
      <c r="I61" s="5"/>
      <c r="J61" s="5"/>
      <c r="K61" s="5"/>
      <c r="L61" s="5"/>
      <c r="M61" s="5"/>
      <c r="N61" s="5">
        <f t="shared" si="0"/>
        <v>0</v>
      </c>
    </row>
    <row r="62" spans="1:14" ht="12.75">
      <c r="A62" t="s">
        <v>25</v>
      </c>
      <c r="B62" s="5">
        <v>42680.38</v>
      </c>
      <c r="C62" s="5">
        <v>44772.39</v>
      </c>
      <c r="D62" s="5">
        <v>40848.2</v>
      </c>
      <c r="E62" s="5">
        <v>40216.47</v>
      </c>
      <c r="F62" s="5">
        <v>40711.61</v>
      </c>
      <c r="G62" s="4">
        <v>44720.74</v>
      </c>
      <c r="H62" s="5">
        <v>48195.07</v>
      </c>
      <c r="I62" s="5">
        <v>66660</v>
      </c>
      <c r="J62" s="5">
        <v>47960.86</v>
      </c>
      <c r="K62" s="5">
        <v>48258.08</v>
      </c>
      <c r="L62" s="5">
        <v>66166.84</v>
      </c>
      <c r="M62" s="5">
        <v>43417.28</v>
      </c>
      <c r="N62" s="5">
        <f t="shared" si="0"/>
        <v>574607.92</v>
      </c>
    </row>
    <row r="63" spans="1:14" ht="12.75">
      <c r="A63" t="s">
        <v>60</v>
      </c>
      <c r="B63" s="5"/>
      <c r="C63" s="5"/>
      <c r="D63" s="5"/>
      <c r="E63" s="5"/>
      <c r="F63" s="5"/>
      <c r="G63" s="4"/>
      <c r="H63" s="5"/>
      <c r="I63" s="5"/>
      <c r="J63" s="5"/>
      <c r="K63" s="5"/>
      <c r="L63" s="5"/>
      <c r="M63" s="5"/>
      <c r="N63" s="5">
        <f t="shared" si="0"/>
        <v>0</v>
      </c>
    </row>
    <row r="64" spans="1:14" ht="12.75">
      <c r="A64" t="s">
        <v>61</v>
      </c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ht="12.75">
      <c r="A65" t="s">
        <v>62</v>
      </c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5">
        <f t="shared" si="0"/>
        <v>0</v>
      </c>
    </row>
    <row r="66" spans="1:14" ht="12.75">
      <c r="A66" t="s">
        <v>26</v>
      </c>
      <c r="B66" s="5"/>
      <c r="C66" s="5"/>
      <c r="D66" s="5"/>
      <c r="E66" s="5"/>
      <c r="F66" s="5"/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ht="12.75">
      <c r="A67" t="s">
        <v>63</v>
      </c>
      <c r="B67" s="5"/>
      <c r="C67" s="5"/>
      <c r="D67" s="5"/>
      <c r="E67" s="5"/>
      <c r="F67" s="5"/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ht="12.75">
      <c r="A68" t="s">
        <v>64</v>
      </c>
      <c r="B68" s="5"/>
      <c r="C68" s="5"/>
      <c r="D68" s="5"/>
      <c r="E68" s="5"/>
      <c r="F68" s="5"/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ht="12.75">
      <c r="A69" t="s">
        <v>65</v>
      </c>
      <c r="B69" s="5"/>
      <c r="C69" s="5"/>
      <c r="D69" s="5"/>
      <c r="E69" s="5"/>
      <c r="F69" s="5"/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ht="12.75">
      <c r="A70" t="s">
        <v>66</v>
      </c>
      <c r="B70" s="5"/>
      <c r="C70" s="5"/>
      <c r="D70" s="5"/>
      <c r="E70" s="5"/>
      <c r="F70" s="5"/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ht="12.75">
      <c r="A71" t="s">
        <v>67</v>
      </c>
      <c r="B71" s="5"/>
      <c r="C71" s="5"/>
      <c r="D71" s="5"/>
      <c r="E71" s="5"/>
      <c r="F71" s="5"/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ht="12.75">
      <c r="A72" t="s">
        <v>68</v>
      </c>
      <c r="B72" s="5"/>
      <c r="C72" s="5"/>
      <c r="D72" s="5"/>
      <c r="E72" s="5"/>
      <c r="F72" s="5"/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ht="12.75">
      <c r="A73" t="s">
        <v>69</v>
      </c>
      <c r="B73" s="5"/>
      <c r="C73" s="5"/>
      <c r="D73" s="5"/>
      <c r="E73" s="5"/>
      <c r="F73" s="5"/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ht="12.75">
      <c r="A74" t="s">
        <v>70</v>
      </c>
      <c r="B74" s="5"/>
      <c r="C74" s="5"/>
      <c r="D74" s="5"/>
      <c r="E74" s="5"/>
      <c r="F74" s="5"/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ht="12.75">
      <c r="A75" t="s">
        <v>27</v>
      </c>
      <c r="B75" s="5"/>
      <c r="C75" s="5"/>
      <c r="D75" s="5"/>
      <c r="E75" s="5"/>
      <c r="F75" s="5"/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ht="12.75">
      <c r="A76" t="s">
        <v>71</v>
      </c>
      <c r="B76" s="8">
        <v>102029.42</v>
      </c>
      <c r="C76" s="16">
        <v>104302.89</v>
      </c>
      <c r="D76" s="16">
        <v>100038.3</v>
      </c>
      <c r="E76" s="8">
        <v>99351.77</v>
      </c>
      <c r="F76" s="16">
        <v>99889.87</v>
      </c>
      <c r="G76" s="16">
        <v>104246.76</v>
      </c>
      <c r="H76" s="16">
        <v>108022.47</v>
      </c>
      <c r="I76" s="16">
        <v>128089.14</v>
      </c>
      <c r="J76" s="16">
        <v>107767.95</v>
      </c>
      <c r="K76" s="16">
        <v>108090.95</v>
      </c>
      <c r="L76" s="10">
        <v>127553.2</v>
      </c>
      <c r="M76" s="16">
        <v>94661.02</v>
      </c>
      <c r="N76" s="5">
        <f aca="true" t="shared" si="1" ref="N76:N82">SUM(B76:M76)</f>
        <v>1284043.74</v>
      </c>
    </row>
    <row r="77" spans="1:14" ht="12.75">
      <c r="A77" t="s">
        <v>28</v>
      </c>
      <c r="B77" s="8">
        <v>30577.93</v>
      </c>
      <c r="C77" s="16">
        <v>31664.49</v>
      </c>
      <c r="D77" s="16">
        <v>29626.32</v>
      </c>
      <c r="E77" s="8">
        <v>29298.22</v>
      </c>
      <c r="F77" s="16">
        <v>29555.39</v>
      </c>
      <c r="G77" s="16">
        <v>31637.66</v>
      </c>
      <c r="H77" s="16">
        <v>33442.17</v>
      </c>
      <c r="I77" s="16">
        <v>43032.56</v>
      </c>
      <c r="J77" s="16">
        <v>33320.53</v>
      </c>
      <c r="K77" s="16">
        <v>33474.9</v>
      </c>
      <c r="L77" s="5">
        <v>42776.42</v>
      </c>
      <c r="M77" s="16">
        <v>29725.98</v>
      </c>
      <c r="N77" s="5">
        <f t="shared" si="1"/>
        <v>398132.57</v>
      </c>
    </row>
    <row r="78" spans="1:14" ht="12.75">
      <c r="A78" t="s">
        <v>29</v>
      </c>
      <c r="B78" s="8">
        <v>39467.56</v>
      </c>
      <c r="C78" s="16">
        <v>40058.48</v>
      </c>
      <c r="D78" s="16">
        <v>38950.04</v>
      </c>
      <c r="E78" s="8">
        <v>38771.6</v>
      </c>
      <c r="F78" s="16">
        <v>38911.46</v>
      </c>
      <c r="G78" s="16">
        <v>40043.89</v>
      </c>
      <c r="H78" s="16">
        <v>41025.26</v>
      </c>
      <c r="I78" s="16">
        <v>46240.92</v>
      </c>
      <c r="J78" s="16">
        <v>40959.1</v>
      </c>
      <c r="K78" s="16">
        <v>41043.06</v>
      </c>
      <c r="L78" s="10">
        <v>46101.62</v>
      </c>
      <c r="M78" s="16">
        <v>35651.5</v>
      </c>
      <c r="N78" s="5">
        <f t="shared" si="1"/>
        <v>487224.49</v>
      </c>
    </row>
    <row r="79" spans="1:14" ht="12.75">
      <c r="A79" t="s">
        <v>72</v>
      </c>
      <c r="B79" s="14"/>
      <c r="C79" s="17"/>
      <c r="D79" s="17"/>
      <c r="E79" s="14"/>
      <c r="F79" s="17"/>
      <c r="G79" s="17"/>
      <c r="H79" s="17"/>
      <c r="I79" s="17"/>
      <c r="J79" s="17"/>
      <c r="K79" s="17"/>
      <c r="L79" s="5"/>
      <c r="M79" s="5"/>
      <c r="N79" s="5">
        <f t="shared" si="1"/>
        <v>0</v>
      </c>
    </row>
    <row r="80" spans="1:14" ht="12.75">
      <c r="A80" t="s">
        <v>73</v>
      </c>
      <c r="B80" s="8">
        <v>71334.15</v>
      </c>
      <c r="C80" s="16">
        <v>72851.18</v>
      </c>
      <c r="D80" s="16">
        <v>70005.52</v>
      </c>
      <c r="E80" s="8">
        <v>69547.42</v>
      </c>
      <c r="F80" s="16">
        <v>69906.48</v>
      </c>
      <c r="G80" s="16">
        <v>72813.73</v>
      </c>
      <c r="H80" s="16">
        <v>75333.16</v>
      </c>
      <c r="I80" s="16">
        <v>88723.16</v>
      </c>
      <c r="J80" s="16">
        <v>75163.33</v>
      </c>
      <c r="K80" s="16">
        <v>75378.86</v>
      </c>
      <c r="L80" s="10">
        <v>88365.54</v>
      </c>
      <c r="M80" s="16">
        <v>65939.93</v>
      </c>
      <c r="N80" s="5">
        <f t="shared" si="1"/>
        <v>895362.46</v>
      </c>
    </row>
    <row r="81" spans="1:14" ht="12.75">
      <c r="A81" t="s">
        <v>74</v>
      </c>
      <c r="B81" s="14"/>
      <c r="C81" s="17"/>
      <c r="D81" s="17"/>
      <c r="E81" s="14"/>
      <c r="F81" s="17"/>
      <c r="G81" s="17"/>
      <c r="H81" s="17"/>
      <c r="I81" s="17"/>
      <c r="J81" s="17"/>
      <c r="K81" s="17"/>
      <c r="L81" s="5"/>
      <c r="M81" s="5"/>
      <c r="N81" s="5">
        <f t="shared" si="1"/>
        <v>0</v>
      </c>
    </row>
    <row r="82" spans="1:14" ht="12.75">
      <c r="A82" t="s">
        <v>30</v>
      </c>
      <c r="B82" s="8">
        <v>64763.92</v>
      </c>
      <c r="C82" s="16">
        <v>66001.22</v>
      </c>
      <c r="D82" s="16">
        <v>63680.29</v>
      </c>
      <c r="E82" s="8">
        <v>63306.66</v>
      </c>
      <c r="F82" s="16">
        <v>63599.51</v>
      </c>
      <c r="G82" s="16">
        <v>65970.67</v>
      </c>
      <c r="H82" s="16">
        <v>68025.54</v>
      </c>
      <c r="I82" s="16">
        <v>78946.47</v>
      </c>
      <c r="J82" s="16">
        <v>67887.02</v>
      </c>
      <c r="K82" s="16">
        <v>68062.81</v>
      </c>
      <c r="L82" s="10">
        <v>78654.79</v>
      </c>
      <c r="M82" s="16">
        <v>59397.45</v>
      </c>
      <c r="N82" s="5">
        <f t="shared" si="1"/>
        <v>808296.3499999999</v>
      </c>
    </row>
    <row r="83" ht="12.75">
      <c r="A83" t="s">
        <v>1</v>
      </c>
    </row>
    <row r="84" spans="1:14" ht="12.75">
      <c r="A84" t="s">
        <v>31</v>
      </c>
      <c r="B84" s="5">
        <f>SUM(B16:B82)</f>
        <v>1525785.1899999995</v>
      </c>
      <c r="C84" s="5">
        <f>SUM(C16:C82)</f>
        <v>1556890.5099999995</v>
      </c>
      <c r="D84" s="5">
        <f>SUM(D16:D82)</f>
        <v>1498542.9600000002</v>
      </c>
      <c r="E84" s="5">
        <f>SUM(E16:E82)</f>
        <v>1489150.03</v>
      </c>
      <c r="F84" s="5">
        <f aca="true" t="shared" si="2" ref="F84:K84">SUM(F16:F82)</f>
        <v>1496512.1599999997</v>
      </c>
      <c r="G84" s="5">
        <f t="shared" si="2"/>
        <v>1556122.5799999998</v>
      </c>
      <c r="H84" s="5">
        <f t="shared" si="2"/>
        <v>1607781.31</v>
      </c>
      <c r="I84" s="5">
        <f t="shared" si="2"/>
        <v>1882330.72</v>
      </c>
      <c r="J84" s="5">
        <f t="shared" si="2"/>
        <v>1604299.0000000002</v>
      </c>
      <c r="K84" s="5">
        <f t="shared" si="2"/>
        <v>1608718.26</v>
      </c>
      <c r="L84" s="5">
        <f>SUM(L16:L82)</f>
        <v>1874997.98</v>
      </c>
      <c r="M84" s="5">
        <f>SUM(M16:M82)</f>
        <v>1405911.3</v>
      </c>
      <c r="N84" s="5">
        <f>SUM(B84:M84)</f>
        <v>19107042</v>
      </c>
    </row>
    <row r="87" ht="15" customHeight="1"/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T230"/>
  <sheetViews>
    <sheetView zoomScalePageLayoutView="0" workbookViewId="0" topLeftCell="A1">
      <pane ySplit="13" topLeftCell="A74" activePane="bottomLeft" state="frozen"/>
      <selection pane="topLeft" activeCell="A1" sqref="A1"/>
      <selection pane="bottomLeft" activeCell="V25" sqref="V25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/>
    <row r="11" ht="12.75" hidden="1"/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14" ht="12.75">
      <c r="A17" t="s">
        <v>39</v>
      </c>
      <c r="B17" s="8">
        <v>1854.5</v>
      </c>
      <c r="C17" s="8">
        <v>1854.5</v>
      </c>
      <c r="D17" s="22">
        <v>1854.5</v>
      </c>
      <c r="E17" s="22">
        <v>1854.5</v>
      </c>
      <c r="F17" s="22">
        <v>1854.5</v>
      </c>
      <c r="G17" s="22">
        <v>1854.5</v>
      </c>
      <c r="H17" s="22">
        <v>1854.5</v>
      </c>
      <c r="I17" s="22">
        <v>1854.5</v>
      </c>
      <c r="J17" s="8">
        <v>1854.5</v>
      </c>
      <c r="K17" s="8">
        <v>1854.5</v>
      </c>
      <c r="L17" s="27">
        <v>1854.5</v>
      </c>
      <c r="M17" s="8">
        <v>1854.58</v>
      </c>
      <c r="N17" s="5">
        <f>SUM(B17:M17)</f>
        <v>22254.08</v>
      </c>
    </row>
    <row r="18" spans="1:14" ht="12.75">
      <c r="A18" t="s">
        <v>40</v>
      </c>
      <c r="N18" s="5">
        <f aca="true" t="shared" si="0" ref="N18:N80">SUM(B18:M18)</f>
        <v>0</v>
      </c>
    </row>
    <row r="19" spans="1:14" ht="12.75">
      <c r="A19" t="s">
        <v>2</v>
      </c>
      <c r="B19" s="8">
        <v>2609.47</v>
      </c>
      <c r="C19" s="8">
        <v>2609.47</v>
      </c>
      <c r="D19" s="8">
        <v>2609.47</v>
      </c>
      <c r="E19" s="8">
        <v>2609.47</v>
      </c>
      <c r="F19" s="8">
        <v>2609.47</v>
      </c>
      <c r="G19" s="8">
        <v>2609.47</v>
      </c>
      <c r="H19" s="8">
        <v>2609.47</v>
      </c>
      <c r="I19" s="8">
        <v>2609.47</v>
      </c>
      <c r="J19" s="8">
        <v>2609.47</v>
      </c>
      <c r="K19" s="8">
        <v>2609.47</v>
      </c>
      <c r="L19" s="8">
        <v>2609.47</v>
      </c>
      <c r="M19" s="8">
        <v>2609.58</v>
      </c>
      <c r="N19" s="5">
        <f>SUM(B19:M19)</f>
        <v>31313.75</v>
      </c>
    </row>
    <row r="20" spans="1:14" ht="12.75">
      <c r="A20" t="s">
        <v>41</v>
      </c>
      <c r="N20" s="5">
        <f t="shared" si="0"/>
        <v>0</v>
      </c>
    </row>
    <row r="21" spans="1:14" ht="12.75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ht="12.75">
      <c r="A22" t="s">
        <v>3</v>
      </c>
      <c r="B22" s="8">
        <v>1526.17</v>
      </c>
      <c r="C22" s="8">
        <v>1526.17</v>
      </c>
      <c r="D22" s="8">
        <v>1526.17</v>
      </c>
      <c r="E22" s="8">
        <v>1526.17</v>
      </c>
      <c r="F22" s="8">
        <v>1526.17</v>
      </c>
      <c r="G22" s="8">
        <v>1526.17</v>
      </c>
      <c r="H22" s="8">
        <v>1526.17</v>
      </c>
      <c r="I22" s="8">
        <v>1526.17</v>
      </c>
      <c r="J22" s="8">
        <v>1526.17</v>
      </c>
      <c r="K22" s="8">
        <v>1526.17</v>
      </c>
      <c r="L22" s="8">
        <v>1526.17</v>
      </c>
      <c r="M22" s="8">
        <v>1526.24</v>
      </c>
      <c r="N22" s="5">
        <f>SUM(B22:M22)</f>
        <v>18314.110000000004</v>
      </c>
    </row>
    <row r="23" spans="1:14" ht="12.75">
      <c r="A23" t="s">
        <v>43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ht="12.75">
      <c r="A24" t="s">
        <v>44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ht="12.75">
      <c r="A25" t="s">
        <v>45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8" ht="12.75">
      <c r="A26" t="s">
        <v>46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  <c r="R26" s="7"/>
    </row>
    <row r="27" spans="1:18" ht="12.75">
      <c r="A27" t="s">
        <v>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  <c r="R27" s="7"/>
    </row>
    <row r="28" spans="1:18" ht="12.75">
      <c r="A28" t="s">
        <v>94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  <c r="R28" s="7"/>
    </row>
    <row r="29" spans="1:18" ht="12.75">
      <c r="A29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7"/>
    </row>
    <row r="30" spans="1:18" ht="12.75">
      <c r="A30" t="s">
        <v>6</v>
      </c>
      <c r="B30" s="8">
        <v>1155.45</v>
      </c>
      <c r="C30" s="8">
        <v>1155.45</v>
      </c>
      <c r="D30" s="8">
        <v>1155.45</v>
      </c>
      <c r="E30" s="8">
        <v>1155.45</v>
      </c>
      <c r="F30" s="8">
        <v>1155.45</v>
      </c>
      <c r="G30" s="8">
        <v>1155.45</v>
      </c>
      <c r="H30" s="8">
        <v>1155.45</v>
      </c>
      <c r="I30" s="8">
        <v>1155.45</v>
      </c>
      <c r="J30" s="8">
        <v>1155.45</v>
      </c>
      <c r="K30" s="8">
        <v>1155.45</v>
      </c>
      <c r="L30" s="8">
        <v>1155.45</v>
      </c>
      <c r="M30" s="8">
        <v>1155.5</v>
      </c>
      <c r="N30" s="5">
        <f t="shared" si="0"/>
        <v>13865.450000000003</v>
      </c>
      <c r="R30" s="7"/>
    </row>
    <row r="31" spans="1:20" ht="12.75">
      <c r="A31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  <c r="R31" s="7"/>
      <c r="S31" s="11"/>
      <c r="T31" s="8"/>
    </row>
    <row r="32" spans="1:20" ht="12.75">
      <c r="A32" t="s">
        <v>48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  <c r="R32" s="7"/>
      <c r="S32" s="11"/>
      <c r="T32" s="8"/>
    </row>
    <row r="33" spans="1:20" ht="12.75">
      <c r="A33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  <c r="R33" s="7"/>
      <c r="S33" s="11"/>
      <c r="T33" s="8"/>
    </row>
    <row r="34" spans="1:20" ht="12.75">
      <c r="A34" t="s">
        <v>8</v>
      </c>
      <c r="B34" s="8">
        <v>1538.8</v>
      </c>
      <c r="C34" s="8">
        <v>1538.8</v>
      </c>
      <c r="D34" s="8">
        <v>1538.8</v>
      </c>
      <c r="E34" s="8">
        <v>1538.8</v>
      </c>
      <c r="F34" s="8">
        <v>1538.8</v>
      </c>
      <c r="G34" s="8">
        <v>1538.8</v>
      </c>
      <c r="H34" s="8">
        <v>1538.8</v>
      </c>
      <c r="I34" s="8">
        <v>1538.8</v>
      </c>
      <c r="J34" s="8">
        <v>1538.8</v>
      </c>
      <c r="K34" s="8">
        <v>1538.8</v>
      </c>
      <c r="L34" s="8">
        <v>1538.8</v>
      </c>
      <c r="M34" s="8">
        <v>1538.87</v>
      </c>
      <c r="N34" s="5">
        <f t="shared" si="0"/>
        <v>18465.669999999995</v>
      </c>
      <c r="R34" s="7"/>
      <c r="S34" s="11"/>
      <c r="T34" s="8"/>
    </row>
    <row r="35" spans="1:20" ht="12.75">
      <c r="A35" t="s">
        <v>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  <c r="R35" s="7"/>
      <c r="S35" s="11"/>
      <c r="T35" s="8"/>
    </row>
    <row r="36" spans="1:20" ht="12.75">
      <c r="A36" t="s">
        <v>10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7"/>
      <c r="S36" s="11"/>
      <c r="T36" s="8"/>
    </row>
    <row r="37" spans="1:20" ht="12.75">
      <c r="A37" t="s">
        <v>11</v>
      </c>
      <c r="B37" s="5">
        <v>874.93</v>
      </c>
      <c r="C37" s="5">
        <v>874.93</v>
      </c>
      <c r="D37" s="5">
        <v>874.93</v>
      </c>
      <c r="E37" s="5">
        <v>874.93</v>
      </c>
      <c r="F37" s="5">
        <v>874.93</v>
      </c>
      <c r="G37" s="5">
        <v>874.93</v>
      </c>
      <c r="H37" s="5">
        <v>874.93</v>
      </c>
      <c r="I37" s="5">
        <v>874.93</v>
      </c>
      <c r="J37" s="5">
        <v>874.93</v>
      </c>
      <c r="K37" s="5">
        <v>874.93</v>
      </c>
      <c r="L37" s="5">
        <v>874.93</v>
      </c>
      <c r="M37" s="5">
        <v>874.97</v>
      </c>
      <c r="N37" s="5">
        <f t="shared" si="0"/>
        <v>10499.2</v>
      </c>
      <c r="R37" s="7"/>
      <c r="S37" s="11"/>
      <c r="T37" s="8"/>
    </row>
    <row r="38" spans="1:20" ht="12.75">
      <c r="A38" t="s">
        <v>49</v>
      </c>
      <c r="B38" s="8">
        <v>3028.89</v>
      </c>
      <c r="C38" s="8">
        <v>3028.89</v>
      </c>
      <c r="D38" s="8">
        <v>3028.89</v>
      </c>
      <c r="E38" s="8">
        <v>3028.89</v>
      </c>
      <c r="F38" s="8">
        <v>3028.89</v>
      </c>
      <c r="G38" s="8">
        <v>3028.89</v>
      </c>
      <c r="H38" s="8">
        <v>3028.89</v>
      </c>
      <c r="I38" s="8">
        <v>3028.89</v>
      </c>
      <c r="J38" s="8">
        <v>3028.89</v>
      </c>
      <c r="K38" s="8">
        <v>3028.89</v>
      </c>
      <c r="L38" s="8">
        <v>3028.89</v>
      </c>
      <c r="M38" s="8">
        <v>3029.02</v>
      </c>
      <c r="N38" s="5">
        <f>SUM(B38:M38)</f>
        <v>36346.81</v>
      </c>
      <c r="R38" s="7"/>
      <c r="S38" s="11"/>
      <c r="T38" s="8"/>
    </row>
    <row r="39" spans="1:20" ht="12.75">
      <c r="A39" t="s">
        <v>12</v>
      </c>
      <c r="B39" s="8">
        <v>2211.69</v>
      </c>
      <c r="C39" s="8">
        <v>2211.69</v>
      </c>
      <c r="D39" s="8">
        <v>2211.69</v>
      </c>
      <c r="E39" s="8">
        <v>2211.69</v>
      </c>
      <c r="F39" s="8">
        <v>2211.69</v>
      </c>
      <c r="G39" s="8">
        <v>2211.69</v>
      </c>
      <c r="H39" s="8">
        <v>2211.69</v>
      </c>
      <c r="I39" s="8">
        <v>2211.69</v>
      </c>
      <c r="J39" s="8">
        <v>2211.69</v>
      </c>
      <c r="K39" s="8">
        <v>2211.69</v>
      </c>
      <c r="L39" s="8">
        <v>2211.69</v>
      </c>
      <c r="M39" s="8">
        <v>2211.78</v>
      </c>
      <c r="N39" s="5">
        <f>SUM(B39:M39)</f>
        <v>26540.369999999995</v>
      </c>
      <c r="R39" s="7"/>
      <c r="S39" s="11"/>
      <c r="T39" s="8"/>
    </row>
    <row r="40" spans="1:20" ht="12.75">
      <c r="A40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R40" s="7"/>
      <c r="S40" s="11"/>
      <c r="T40" s="8"/>
    </row>
    <row r="41" spans="1:20" ht="12.75">
      <c r="A41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R41" s="7"/>
      <c r="S41" s="11"/>
      <c r="T41" s="8"/>
    </row>
    <row r="42" spans="1:20" ht="12.75">
      <c r="A42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R42" s="7"/>
      <c r="S42" s="11"/>
      <c r="T42" s="8"/>
    </row>
    <row r="43" spans="1:20" ht="12.75">
      <c r="A43" t="s">
        <v>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R43" s="7"/>
      <c r="S43" s="11"/>
      <c r="T43" s="8"/>
    </row>
    <row r="44" spans="1:20" ht="12.75">
      <c r="A44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S44" s="11"/>
      <c r="T44" s="8"/>
    </row>
    <row r="45" spans="1:20" ht="12.75">
      <c r="A45" t="s">
        <v>16</v>
      </c>
      <c r="B45" s="8">
        <v>1397.18</v>
      </c>
      <c r="C45" s="8">
        <v>1397.18</v>
      </c>
      <c r="D45" s="8">
        <v>1397.18</v>
      </c>
      <c r="E45" s="8">
        <v>1397.18</v>
      </c>
      <c r="F45" s="8">
        <v>1397.18</v>
      </c>
      <c r="G45" s="8">
        <v>1397.18</v>
      </c>
      <c r="H45" s="8">
        <v>1397.18</v>
      </c>
      <c r="I45" s="8">
        <v>1397.18</v>
      </c>
      <c r="J45" s="8">
        <v>1397.18</v>
      </c>
      <c r="K45" s="8">
        <v>1397.18</v>
      </c>
      <c r="L45" s="8">
        <v>1397.18</v>
      </c>
      <c r="M45" s="8">
        <v>1397.24</v>
      </c>
      <c r="N45" s="5">
        <f aca="true" t="shared" si="1" ref="N45:N50">SUM(B45:M45)</f>
        <v>16766.22</v>
      </c>
      <c r="S45" s="11"/>
      <c r="T45" s="8"/>
    </row>
    <row r="46" spans="1:20" ht="12.75">
      <c r="A46" t="s">
        <v>52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1"/>
        <v>0</v>
      </c>
      <c r="S46" s="11"/>
      <c r="T46" s="9"/>
    </row>
    <row r="47" spans="1:20" ht="12.75">
      <c r="A47" t="s">
        <v>17</v>
      </c>
      <c r="B47" s="8">
        <v>6973.32</v>
      </c>
      <c r="C47" s="8">
        <v>6973.32</v>
      </c>
      <c r="D47" s="8">
        <v>6973.32</v>
      </c>
      <c r="E47" s="8">
        <v>6973.32</v>
      </c>
      <c r="F47" s="8">
        <v>6973.32</v>
      </c>
      <c r="G47" s="8">
        <v>6973.32</v>
      </c>
      <c r="H47" s="8">
        <v>6973.32</v>
      </c>
      <c r="I47" s="8">
        <v>6973.32</v>
      </c>
      <c r="J47" s="8">
        <v>6973.32</v>
      </c>
      <c r="K47" s="8">
        <v>6973.32</v>
      </c>
      <c r="L47" s="8">
        <v>6973.32</v>
      </c>
      <c r="M47" s="8">
        <v>6973.62</v>
      </c>
      <c r="N47" s="5">
        <f t="shared" si="1"/>
        <v>83680.13999999998</v>
      </c>
      <c r="S47" s="11"/>
      <c r="T47" s="9"/>
    </row>
    <row r="48" spans="1:20" ht="12.75">
      <c r="A48" t="s">
        <v>18</v>
      </c>
      <c r="B48" s="8">
        <v>1009.32</v>
      </c>
      <c r="C48" s="8">
        <v>1009.32</v>
      </c>
      <c r="D48" s="8">
        <v>1009.32</v>
      </c>
      <c r="E48" s="8">
        <v>1009.32</v>
      </c>
      <c r="F48" s="8">
        <v>1009.32</v>
      </c>
      <c r="G48" s="8">
        <v>1009.32</v>
      </c>
      <c r="H48" s="8">
        <v>1009.32</v>
      </c>
      <c r="I48" s="8">
        <v>1009.32</v>
      </c>
      <c r="J48" s="8">
        <v>1009.32</v>
      </c>
      <c r="K48" s="8">
        <v>1009.32</v>
      </c>
      <c r="L48" s="8">
        <v>1009.32</v>
      </c>
      <c r="M48" s="8">
        <v>1009.36</v>
      </c>
      <c r="N48" s="5">
        <f t="shared" si="1"/>
        <v>12111.88</v>
      </c>
      <c r="S48" s="11"/>
      <c r="T48" s="9"/>
    </row>
    <row r="49" spans="1:20" ht="12.75">
      <c r="A49" t="s">
        <v>19</v>
      </c>
      <c r="B49" s="8">
        <v>1536.09</v>
      </c>
      <c r="C49" s="8">
        <v>1536.09</v>
      </c>
      <c r="D49" s="8">
        <v>1536.09</v>
      </c>
      <c r="E49" s="8">
        <v>1536.09</v>
      </c>
      <c r="F49" s="8">
        <v>1536.09</v>
      </c>
      <c r="G49" s="8">
        <v>1536.09</v>
      </c>
      <c r="H49" s="8">
        <v>1536.09</v>
      </c>
      <c r="I49" s="8">
        <v>1536.09</v>
      </c>
      <c r="J49" s="8">
        <v>1536.09</v>
      </c>
      <c r="K49" s="8">
        <v>1536.09</v>
      </c>
      <c r="L49" s="8">
        <v>1536.09</v>
      </c>
      <c r="M49" s="8">
        <v>1536.16</v>
      </c>
      <c r="N49" s="5">
        <f t="shared" si="1"/>
        <v>18433.149999999998</v>
      </c>
      <c r="S49" s="11"/>
      <c r="T49" s="9"/>
    </row>
    <row r="50" spans="1:20" ht="12.75">
      <c r="A50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1"/>
        <v>0</v>
      </c>
      <c r="S50" s="11"/>
      <c r="T50" s="9"/>
    </row>
    <row r="51" spans="1:14" ht="12.75">
      <c r="A51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14" ht="12.75">
      <c r="A52" t="s">
        <v>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14" ht="12.75">
      <c r="A53" t="s">
        <v>20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14" ht="12.75">
      <c r="A54" t="s">
        <v>21</v>
      </c>
      <c r="B54" s="8">
        <v>1585.7</v>
      </c>
      <c r="C54" s="8">
        <v>1585.7</v>
      </c>
      <c r="D54" s="8">
        <v>1585.7</v>
      </c>
      <c r="E54" s="8">
        <v>1585.7</v>
      </c>
      <c r="F54" s="8">
        <v>1585.7</v>
      </c>
      <c r="G54" s="8">
        <v>1585.7</v>
      </c>
      <c r="H54" s="8">
        <v>1585.7</v>
      </c>
      <c r="I54" s="8">
        <v>1585.7</v>
      </c>
      <c r="J54" s="8">
        <v>1585.7</v>
      </c>
      <c r="K54" s="8">
        <v>1585.7</v>
      </c>
      <c r="L54" s="8">
        <v>1585.7</v>
      </c>
      <c r="M54" s="8">
        <v>1585.77</v>
      </c>
      <c r="N54" s="5">
        <f>SUM(B54:M54)</f>
        <v>19028.470000000005</v>
      </c>
    </row>
    <row r="55" spans="1:14" ht="12.75">
      <c r="A55" t="s">
        <v>22</v>
      </c>
      <c r="B55" s="8">
        <v>1492.79</v>
      </c>
      <c r="C55" s="8">
        <v>1492.79</v>
      </c>
      <c r="D55" s="8">
        <v>1492.79</v>
      </c>
      <c r="E55" s="8">
        <v>1492.79</v>
      </c>
      <c r="F55" s="8">
        <v>1492.79</v>
      </c>
      <c r="G55" s="8">
        <v>1492.79</v>
      </c>
      <c r="H55" s="8">
        <v>1492.79</v>
      </c>
      <c r="I55" s="8">
        <v>1492.79</v>
      </c>
      <c r="J55" s="8">
        <v>1492.79</v>
      </c>
      <c r="K55" s="8">
        <v>1492.79</v>
      </c>
      <c r="L55" s="8">
        <v>1492.79</v>
      </c>
      <c r="M55" s="8">
        <v>1492.85</v>
      </c>
      <c r="N55" s="5">
        <f>SUM(B55:M55)</f>
        <v>17913.54</v>
      </c>
    </row>
    <row r="56" spans="1:14" ht="12.75">
      <c r="A56" t="s">
        <v>56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14" ht="12.75">
      <c r="A57" t="s">
        <v>23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14" ht="12.75">
      <c r="A58" t="s">
        <v>24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14" ht="12.75">
      <c r="A59" t="s">
        <v>57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 ht="12.75">
      <c r="A60" t="s">
        <v>58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14" ht="12.75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14" ht="12.75">
      <c r="A62" t="s">
        <v>25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14" ht="12.75">
      <c r="A63" t="s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 ht="12.75">
      <c r="A64" t="s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ht="12.75">
      <c r="A65" t="s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ht="12.75">
      <c r="A66" t="s">
        <v>26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 ht="12.75">
      <c r="A67" t="s">
        <v>63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ht="12.75">
      <c r="A68" t="s">
        <v>64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ht="12.75">
      <c r="A69" t="s">
        <v>65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ht="12.75">
      <c r="A70" t="s">
        <v>66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ht="12.75">
      <c r="A71" t="s">
        <v>67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ht="12.75">
      <c r="A72" t="s">
        <v>68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ht="12.75">
      <c r="A73" t="s">
        <v>69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ht="12.75">
      <c r="A74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ht="12.75">
      <c r="A75" t="s">
        <v>27</v>
      </c>
      <c r="B75" s="8">
        <v>7892.46</v>
      </c>
      <c r="C75" s="8">
        <v>7892.46</v>
      </c>
      <c r="D75" s="8">
        <v>7892.46</v>
      </c>
      <c r="E75" s="8">
        <v>7892.46</v>
      </c>
      <c r="F75" s="8">
        <v>7892.46</v>
      </c>
      <c r="G75" s="8">
        <v>7892.46</v>
      </c>
      <c r="H75" s="8">
        <v>7892.46</v>
      </c>
      <c r="I75" s="8">
        <v>7892.46</v>
      </c>
      <c r="J75" s="8">
        <v>7892.46</v>
      </c>
      <c r="K75" s="8">
        <v>7892.46</v>
      </c>
      <c r="L75" s="8">
        <v>7892.46</v>
      </c>
      <c r="M75" s="8">
        <v>7892.8</v>
      </c>
      <c r="N75" s="5">
        <f>SUM(B75:M75)</f>
        <v>94709.86000000002</v>
      </c>
    </row>
    <row r="76" spans="1:14" ht="12.75">
      <c r="A76" t="s">
        <v>71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ht="12.75">
      <c r="A77" t="s">
        <v>28</v>
      </c>
      <c r="B77" s="8">
        <v>3058.66</v>
      </c>
      <c r="C77" s="8">
        <v>3058.66</v>
      </c>
      <c r="D77" s="8">
        <v>3058.66</v>
      </c>
      <c r="E77" s="8">
        <v>3058.66</v>
      </c>
      <c r="F77" s="8">
        <v>3058.66</v>
      </c>
      <c r="G77" s="8">
        <v>3058.66</v>
      </c>
      <c r="H77" s="8">
        <v>3058.66</v>
      </c>
      <c r="I77" s="8">
        <v>3058.66</v>
      </c>
      <c r="J77" s="8">
        <v>3058.66</v>
      </c>
      <c r="K77" s="8">
        <v>3058.66</v>
      </c>
      <c r="L77" s="8">
        <v>3058.66</v>
      </c>
      <c r="M77" s="8">
        <v>3058.79</v>
      </c>
      <c r="N77" s="5">
        <f t="shared" si="0"/>
        <v>36704.049999999996</v>
      </c>
    </row>
    <row r="78" spans="1:14" ht="12.75">
      <c r="A78" t="s">
        <v>29</v>
      </c>
      <c r="B78" s="8">
        <v>4337.69</v>
      </c>
      <c r="C78" s="8">
        <v>4337.69</v>
      </c>
      <c r="D78" s="8">
        <v>4337.69</v>
      </c>
      <c r="E78" s="8">
        <v>4337.69</v>
      </c>
      <c r="F78" s="8">
        <v>4337.69</v>
      </c>
      <c r="G78" s="8">
        <v>4337.69</v>
      </c>
      <c r="H78" s="8">
        <v>4337.69</v>
      </c>
      <c r="I78" s="8">
        <v>4337.69</v>
      </c>
      <c r="J78" s="8">
        <v>4337.69</v>
      </c>
      <c r="K78" s="8">
        <v>4337.69</v>
      </c>
      <c r="L78" s="8">
        <v>4337.69</v>
      </c>
      <c r="M78" s="8">
        <v>4337.88</v>
      </c>
      <c r="N78" s="5">
        <f t="shared" si="0"/>
        <v>52052.47</v>
      </c>
    </row>
    <row r="79" spans="1:14" ht="12.75">
      <c r="A79" t="s">
        <v>72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 t="shared" si="0"/>
        <v>0</v>
      </c>
    </row>
    <row r="80" spans="1:14" ht="12.75">
      <c r="A80" t="s">
        <v>73</v>
      </c>
      <c r="B80" s="5">
        <v>3126.31</v>
      </c>
      <c r="C80" s="5">
        <v>3126.31</v>
      </c>
      <c r="D80" s="5">
        <v>3126.31</v>
      </c>
      <c r="E80" s="5">
        <v>3126.31</v>
      </c>
      <c r="F80" s="5">
        <v>3126.31</v>
      </c>
      <c r="G80" s="5">
        <v>3126.31</v>
      </c>
      <c r="H80" s="5">
        <v>3126.31</v>
      </c>
      <c r="I80" s="5">
        <v>3126.31</v>
      </c>
      <c r="J80" s="5">
        <v>3126.31</v>
      </c>
      <c r="K80" s="5">
        <v>3126.31</v>
      </c>
      <c r="L80" s="5">
        <v>3126.31</v>
      </c>
      <c r="M80" s="5">
        <v>3126.44</v>
      </c>
      <c r="N80" s="5">
        <f t="shared" si="0"/>
        <v>37515.850000000006</v>
      </c>
    </row>
    <row r="81" spans="1:14" ht="12.75">
      <c r="A81" t="s">
        <v>74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f>SUM(B81:M81)</f>
        <v>0</v>
      </c>
    </row>
    <row r="82" spans="1:14" ht="12.75">
      <c r="A82" t="s">
        <v>30</v>
      </c>
      <c r="B82" s="5">
        <v>2203.57</v>
      </c>
      <c r="C82" s="5">
        <v>2203.57</v>
      </c>
      <c r="D82" s="5">
        <v>2203.57</v>
      </c>
      <c r="E82" s="5">
        <v>2203.57</v>
      </c>
      <c r="F82" s="5">
        <v>2203.57</v>
      </c>
      <c r="G82" s="5">
        <v>2203.57</v>
      </c>
      <c r="H82" s="5">
        <v>2203.57</v>
      </c>
      <c r="I82" s="5">
        <v>2203.57</v>
      </c>
      <c r="J82" s="5">
        <v>2203.57</v>
      </c>
      <c r="K82" s="5">
        <v>2203.57</v>
      </c>
      <c r="L82" s="5">
        <v>2203.57</v>
      </c>
      <c r="M82" s="5">
        <v>2203.66</v>
      </c>
      <c r="N82" s="5">
        <f>SUM(B82:M82)</f>
        <v>26442.93</v>
      </c>
    </row>
    <row r="83" ht="12.75">
      <c r="A83" t="s">
        <v>1</v>
      </c>
    </row>
    <row r="84" spans="1:14" ht="12.75">
      <c r="A84" t="s">
        <v>31</v>
      </c>
      <c r="B84" s="5">
        <f aca="true" t="shared" si="2" ref="B84:M84">SUM(B16:B82)</f>
        <v>49412.99</v>
      </c>
      <c r="C84" s="5">
        <f t="shared" si="2"/>
        <v>49412.99</v>
      </c>
      <c r="D84" s="5">
        <f t="shared" si="2"/>
        <v>49412.99</v>
      </c>
      <c r="E84" s="5">
        <f t="shared" si="2"/>
        <v>49412.99</v>
      </c>
      <c r="F84" s="5">
        <f t="shared" si="2"/>
        <v>49412.99</v>
      </c>
      <c r="G84" s="5">
        <f t="shared" si="2"/>
        <v>49412.99</v>
      </c>
      <c r="H84" s="5">
        <f t="shared" si="2"/>
        <v>49412.99</v>
      </c>
      <c r="I84" s="5">
        <f t="shared" si="2"/>
        <v>49412.99</v>
      </c>
      <c r="J84" s="5">
        <f t="shared" si="2"/>
        <v>49412.99</v>
      </c>
      <c r="K84" s="5">
        <f t="shared" si="2"/>
        <v>49412.99</v>
      </c>
      <c r="L84" s="5">
        <f t="shared" si="2"/>
        <v>49412.99</v>
      </c>
      <c r="M84" s="5">
        <f t="shared" si="2"/>
        <v>49415.11</v>
      </c>
      <c r="N84" s="5">
        <f>SUM(B84:M84)</f>
        <v>592958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customWidth="1"/>
    <col min="5" max="5" width="11.66015625" style="0" bestFit="1" customWidth="1"/>
    <col min="14" max="14" width="10.16015625" style="0" bestFit="1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spans="4:8" ht="12.75">
      <c r="D2" s="6"/>
      <c r="E2" s="6"/>
      <c r="F2" s="6"/>
      <c r="G2" s="6"/>
      <c r="H2" s="6"/>
    </row>
    <row r="3" spans="1:14" ht="12.7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8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3.25" customHeight="1">
      <c r="A7" s="28" t="s">
        <v>78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12.75" hidden="1"/>
    <row r="12" ht="12.75" hidden="1"/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spans="1:14" ht="12.75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18"/>
      <c r="F16" s="5"/>
      <c r="G16" s="5"/>
      <c r="H16" s="5"/>
      <c r="I16" s="5"/>
      <c r="J16" s="5"/>
      <c r="K16" s="5"/>
      <c r="L16" s="5" t="s">
        <v>104</v>
      </c>
      <c r="M16" s="5"/>
      <c r="N16" s="5">
        <f aca="true" t="shared" si="0" ref="N16:N79">SUM(B16:M16)</f>
        <v>0</v>
      </c>
    </row>
    <row r="17" spans="1:17" ht="12.75">
      <c r="A17" t="s">
        <v>39</v>
      </c>
      <c r="B17" s="8">
        <v>45594.12</v>
      </c>
      <c r="C17" s="18">
        <v>41363.77</v>
      </c>
      <c r="D17" s="18">
        <v>45871.99</v>
      </c>
      <c r="E17" s="18">
        <v>47797.89</v>
      </c>
      <c r="F17" s="18">
        <v>46224.18</v>
      </c>
      <c r="G17" s="18">
        <v>50603.07</v>
      </c>
      <c r="H17" s="18">
        <v>40600.4</v>
      </c>
      <c r="I17" s="18">
        <v>45930.79</v>
      </c>
      <c r="J17" s="18">
        <v>46712.15</v>
      </c>
      <c r="K17" s="26">
        <v>43322.87</v>
      </c>
      <c r="L17" s="10">
        <v>51487.88</v>
      </c>
      <c r="M17" s="18">
        <v>45846.75</v>
      </c>
      <c r="N17" s="5">
        <f t="shared" si="0"/>
        <v>551355.8600000001</v>
      </c>
      <c r="Q17" s="26"/>
    </row>
    <row r="18" spans="1:17" ht="12.75">
      <c r="A18" t="s">
        <v>40</v>
      </c>
      <c r="N18" s="5">
        <f t="shared" si="0"/>
        <v>0</v>
      </c>
      <c r="Q18" s="26"/>
    </row>
    <row r="19" spans="1:17" ht="12.75">
      <c r="A19" t="s">
        <v>2</v>
      </c>
      <c r="B19" s="8">
        <v>52895.52</v>
      </c>
      <c r="C19" s="18">
        <v>47987.73</v>
      </c>
      <c r="D19" s="18">
        <v>53217.89</v>
      </c>
      <c r="E19" s="8">
        <v>55452.21</v>
      </c>
      <c r="F19" s="18">
        <v>53626.48</v>
      </c>
      <c r="G19" s="18">
        <v>58706.61</v>
      </c>
      <c r="H19" s="18">
        <v>47102.11</v>
      </c>
      <c r="I19" s="18">
        <v>53286.1</v>
      </c>
      <c r="J19" s="18">
        <v>54192.59</v>
      </c>
      <c r="K19" s="18">
        <v>50260.55</v>
      </c>
      <c r="L19" s="10">
        <v>59733.11</v>
      </c>
      <c r="M19" s="18">
        <v>53188.61</v>
      </c>
      <c r="N19" s="5">
        <f t="shared" si="0"/>
        <v>639649.51</v>
      </c>
      <c r="Q19" s="26"/>
    </row>
    <row r="20" spans="1:17" ht="12.75">
      <c r="A20" t="s">
        <v>41</v>
      </c>
      <c r="N20" s="5">
        <f t="shared" si="0"/>
        <v>0</v>
      </c>
      <c r="Q20" s="26"/>
    </row>
    <row r="21" spans="1:17" ht="12.75">
      <c r="A21" t="s">
        <v>42</v>
      </c>
      <c r="C21" s="5"/>
      <c r="E21" s="5"/>
      <c r="G21" s="5"/>
      <c r="I21" s="5"/>
      <c r="K21" s="5"/>
      <c r="M21" s="5"/>
      <c r="N21" s="5">
        <f t="shared" si="0"/>
        <v>0</v>
      </c>
      <c r="Q21" s="26"/>
    </row>
    <row r="22" spans="1:17" ht="12.75">
      <c r="A22" t="s">
        <v>3</v>
      </c>
      <c r="B22" s="8">
        <v>55593.49</v>
      </c>
      <c r="C22" s="18">
        <v>50435.37</v>
      </c>
      <c r="D22" s="18">
        <v>55932.3</v>
      </c>
      <c r="E22" s="8">
        <v>58280.58</v>
      </c>
      <c r="F22" s="18">
        <v>56361.73</v>
      </c>
      <c r="G22" s="18">
        <v>61700.97</v>
      </c>
      <c r="H22" s="18">
        <v>49504.57</v>
      </c>
      <c r="I22" s="18">
        <v>56003.99</v>
      </c>
      <c r="J22" s="18">
        <v>56956.71</v>
      </c>
      <c r="K22" s="18">
        <v>52824.12</v>
      </c>
      <c r="L22" s="10">
        <v>62779.82</v>
      </c>
      <c r="M22" s="18">
        <v>55901.52</v>
      </c>
      <c r="N22" s="5">
        <f t="shared" si="0"/>
        <v>672275.1699999999</v>
      </c>
      <c r="Q22" s="26"/>
    </row>
    <row r="23" spans="1:17" ht="12.75">
      <c r="A23" t="s">
        <v>43</v>
      </c>
      <c r="C23" s="5"/>
      <c r="E23" s="5"/>
      <c r="G23" s="5"/>
      <c r="I23" s="5"/>
      <c r="K23" s="5"/>
      <c r="M23" s="5"/>
      <c r="N23" s="5">
        <f t="shared" si="0"/>
        <v>0</v>
      </c>
      <c r="Q23" s="26"/>
    </row>
    <row r="24" spans="1:19" ht="12.75">
      <c r="A24" t="s">
        <v>44</v>
      </c>
      <c r="C24" s="5"/>
      <c r="E24" s="5"/>
      <c r="G24" s="5"/>
      <c r="I24" s="5"/>
      <c r="J24" s="5"/>
      <c r="K24" s="5"/>
      <c r="L24" s="5" t="s">
        <v>104</v>
      </c>
      <c r="M24" s="5"/>
      <c r="N24" s="5">
        <f t="shared" si="0"/>
        <v>0</v>
      </c>
      <c r="Q24" s="26"/>
      <c r="R24" s="11"/>
      <c r="S24" s="8"/>
    </row>
    <row r="25" spans="1:19" ht="12.75">
      <c r="A25" t="s">
        <v>45</v>
      </c>
      <c r="C25" s="5"/>
      <c r="E25" s="5"/>
      <c r="G25" s="5"/>
      <c r="I25" s="5"/>
      <c r="J25" s="5"/>
      <c r="K25" s="5"/>
      <c r="L25" s="5" t="s">
        <v>104</v>
      </c>
      <c r="M25" s="5"/>
      <c r="N25" s="5">
        <f t="shared" si="0"/>
        <v>0</v>
      </c>
      <c r="Q25" s="26"/>
      <c r="R25" s="11"/>
      <c r="S25" s="8"/>
    </row>
    <row r="26" spans="1:19" ht="12.75">
      <c r="A26" t="s">
        <v>46</v>
      </c>
      <c r="C26" s="5"/>
      <c r="D26" s="5"/>
      <c r="E26" s="5"/>
      <c r="F26" s="5"/>
      <c r="G26" s="5"/>
      <c r="H26" s="5"/>
      <c r="I26" s="5"/>
      <c r="J26" s="5"/>
      <c r="K26" s="5"/>
      <c r="L26" s="5" t="s">
        <v>104</v>
      </c>
      <c r="M26" s="5"/>
      <c r="N26" s="5">
        <f t="shared" si="0"/>
        <v>0</v>
      </c>
      <c r="Q26" s="26"/>
      <c r="R26" s="11"/>
      <c r="S26" s="8"/>
    </row>
    <row r="27" spans="1:19" ht="12.75">
      <c r="A27" t="s">
        <v>4</v>
      </c>
      <c r="B27" s="8">
        <v>48560.35</v>
      </c>
      <c r="C27" s="18">
        <v>44054.78</v>
      </c>
      <c r="D27" s="18">
        <v>48856.3</v>
      </c>
      <c r="E27" s="8">
        <v>50907.5</v>
      </c>
      <c r="F27" s="18">
        <v>49231.4</v>
      </c>
      <c r="G27" s="18">
        <v>53895.17</v>
      </c>
      <c r="H27" s="18">
        <v>43241.75</v>
      </c>
      <c r="I27" s="18">
        <v>48918.92</v>
      </c>
      <c r="J27" s="18">
        <v>49751.11</v>
      </c>
      <c r="K27" s="18">
        <v>46141.34</v>
      </c>
      <c r="L27" s="10">
        <v>54837.54</v>
      </c>
      <c r="M27" s="18">
        <v>48829.42</v>
      </c>
      <c r="N27" s="5">
        <f t="shared" si="0"/>
        <v>587225.5800000001</v>
      </c>
      <c r="Q27" s="26"/>
      <c r="R27" s="11"/>
      <c r="S27" s="8"/>
    </row>
    <row r="28" spans="1:19" ht="12.75">
      <c r="A28" t="s">
        <v>94</v>
      </c>
      <c r="C28" s="5"/>
      <c r="E28" s="5"/>
      <c r="G28" s="5"/>
      <c r="I28" s="5"/>
      <c r="J28" s="5"/>
      <c r="K28" s="5"/>
      <c r="L28" s="5" t="s">
        <v>104</v>
      </c>
      <c r="M28" s="5"/>
      <c r="N28" s="5">
        <f t="shared" si="0"/>
        <v>0</v>
      </c>
      <c r="Q28" s="26"/>
      <c r="R28" s="11"/>
      <c r="S28" s="8"/>
    </row>
    <row r="29" spans="1:19" ht="12.75">
      <c r="A29" t="s">
        <v>5</v>
      </c>
      <c r="B29" s="8">
        <v>50299.05</v>
      </c>
      <c r="C29" s="18">
        <v>45632.16</v>
      </c>
      <c r="D29" s="18">
        <v>50605.59</v>
      </c>
      <c r="E29" s="8">
        <v>52730.23</v>
      </c>
      <c r="F29" s="18">
        <v>50994.13</v>
      </c>
      <c r="G29" s="18">
        <v>55824.88</v>
      </c>
      <c r="H29" s="18">
        <v>44790.01</v>
      </c>
      <c r="I29" s="18">
        <v>50670.45</v>
      </c>
      <c r="J29" s="18">
        <v>51532.44</v>
      </c>
      <c r="K29" s="18">
        <v>47793.42</v>
      </c>
      <c r="L29" s="10">
        <v>56800.99</v>
      </c>
      <c r="M29" s="18">
        <v>50577.75</v>
      </c>
      <c r="N29" s="5">
        <f t="shared" si="0"/>
        <v>608251.1</v>
      </c>
      <c r="Q29" s="26"/>
      <c r="R29" s="11"/>
      <c r="S29" s="8"/>
    </row>
    <row r="30" spans="1:19" ht="12.75">
      <c r="A30" t="s">
        <v>6</v>
      </c>
      <c r="B30" s="8">
        <v>55966.6</v>
      </c>
      <c r="C30" s="18">
        <v>50773.86</v>
      </c>
      <c r="D30" s="18">
        <v>56307.68</v>
      </c>
      <c r="E30" s="8">
        <v>58671.72</v>
      </c>
      <c r="F30" s="18">
        <v>56740</v>
      </c>
      <c r="G30" s="18">
        <v>62115.07</v>
      </c>
      <c r="H30" s="18">
        <v>49836.82</v>
      </c>
      <c r="I30" s="18">
        <v>56379.85</v>
      </c>
      <c r="J30" s="18">
        <v>57338.97</v>
      </c>
      <c r="K30" s="18">
        <v>53178.64</v>
      </c>
      <c r="L30" s="10">
        <v>63201.17</v>
      </c>
      <c r="M30" s="18">
        <v>56276.7</v>
      </c>
      <c r="N30" s="5">
        <f t="shared" si="0"/>
        <v>676787.08</v>
      </c>
      <c r="Q30" s="26"/>
      <c r="R30" s="11"/>
      <c r="S30" s="8"/>
    </row>
    <row r="31" spans="1:19" ht="12.75">
      <c r="A31" t="s">
        <v>47</v>
      </c>
      <c r="B31" s="14"/>
      <c r="C31" s="5"/>
      <c r="D31" s="5"/>
      <c r="E31" s="5"/>
      <c r="F31" s="19"/>
      <c r="G31" s="19"/>
      <c r="H31" s="19"/>
      <c r="I31" s="5"/>
      <c r="J31" s="5"/>
      <c r="K31" s="5"/>
      <c r="L31" s="5" t="s">
        <v>104</v>
      </c>
      <c r="M31" s="19"/>
      <c r="N31" s="5">
        <f t="shared" si="0"/>
        <v>0</v>
      </c>
      <c r="Q31" s="26"/>
      <c r="R31" s="11"/>
      <c r="S31" s="8"/>
    </row>
    <row r="32" spans="1:19" ht="12.75">
      <c r="A32" t="s">
        <v>48</v>
      </c>
      <c r="B32" s="5"/>
      <c r="C32" s="5"/>
      <c r="D32" s="5"/>
      <c r="E32" s="5"/>
      <c r="F32" s="19"/>
      <c r="G32" s="19"/>
      <c r="H32" s="19"/>
      <c r="I32" s="5"/>
      <c r="J32" s="5"/>
      <c r="K32" s="5"/>
      <c r="L32" s="5" t="s">
        <v>104</v>
      </c>
      <c r="M32" s="19"/>
      <c r="N32" s="5">
        <f t="shared" si="0"/>
        <v>0</v>
      </c>
      <c r="Q32" s="26"/>
      <c r="R32" s="11"/>
      <c r="S32" s="8"/>
    </row>
    <row r="33" spans="1:19" ht="12.75">
      <c r="A33" t="s">
        <v>7</v>
      </c>
      <c r="C33" s="5"/>
      <c r="D33" s="5"/>
      <c r="E33" s="5"/>
      <c r="F33" s="5"/>
      <c r="G33" s="5"/>
      <c r="H33" s="5"/>
      <c r="I33" s="5"/>
      <c r="J33" s="5"/>
      <c r="K33" s="5"/>
      <c r="L33" s="5" t="s">
        <v>104</v>
      </c>
      <c r="M33" s="5"/>
      <c r="N33" s="5">
        <f t="shared" si="0"/>
        <v>0</v>
      </c>
      <c r="Q33" s="26"/>
      <c r="R33" s="11"/>
      <c r="S33" s="8"/>
    </row>
    <row r="34" spans="1:19" ht="12.75">
      <c r="A34" t="s">
        <v>8</v>
      </c>
      <c r="B34" s="8">
        <v>24142.12</v>
      </c>
      <c r="C34" s="18">
        <v>21902.15</v>
      </c>
      <c r="D34" s="18">
        <v>24289.26</v>
      </c>
      <c r="E34" s="8">
        <v>25309.02</v>
      </c>
      <c r="F34" s="18">
        <v>24475.74</v>
      </c>
      <c r="G34" s="18">
        <v>26794.37</v>
      </c>
      <c r="H34" s="18">
        <v>21497.94</v>
      </c>
      <c r="I34" s="18">
        <v>24320.39</v>
      </c>
      <c r="J34" s="18">
        <v>24734.12</v>
      </c>
      <c r="K34" s="18">
        <v>22939.49</v>
      </c>
      <c r="L34" s="10">
        <v>27262.88</v>
      </c>
      <c r="M34" s="18">
        <v>24275.89</v>
      </c>
      <c r="N34" s="5">
        <f t="shared" si="0"/>
        <v>291943.37</v>
      </c>
      <c r="Q34" s="26"/>
      <c r="R34" s="11"/>
      <c r="S34" s="8"/>
    </row>
    <row r="35" spans="1:19" ht="12.75">
      <c r="A35" t="s">
        <v>9</v>
      </c>
      <c r="B35" s="8">
        <v>51886.26</v>
      </c>
      <c r="C35" s="18">
        <v>47072.11</v>
      </c>
      <c r="D35" s="18">
        <v>52202.47</v>
      </c>
      <c r="E35" s="8">
        <v>54394.16</v>
      </c>
      <c r="F35" s="18">
        <v>52603.27</v>
      </c>
      <c r="G35" s="22">
        <v>57586.46</v>
      </c>
      <c r="H35" s="18">
        <v>46203.38</v>
      </c>
      <c r="I35" s="18">
        <v>52269.39</v>
      </c>
      <c r="J35" s="18">
        <v>53158.58</v>
      </c>
      <c r="K35" s="18">
        <v>49301.57</v>
      </c>
      <c r="L35" s="10">
        <v>58593.38</v>
      </c>
      <c r="M35" s="18">
        <v>52173.76</v>
      </c>
      <c r="N35" s="5">
        <f t="shared" si="0"/>
        <v>627444.79</v>
      </c>
      <c r="Q35" s="26"/>
      <c r="R35" s="11"/>
      <c r="S35" s="8"/>
    </row>
    <row r="36" spans="1:19" ht="12.75">
      <c r="A36" t="s">
        <v>10</v>
      </c>
      <c r="B36" s="8">
        <v>49509.92</v>
      </c>
      <c r="C36" s="18">
        <v>44916.25</v>
      </c>
      <c r="D36" s="18">
        <v>49811.65</v>
      </c>
      <c r="E36" s="8">
        <v>51902.96</v>
      </c>
      <c r="F36" s="18">
        <v>50194.09</v>
      </c>
      <c r="G36" s="22">
        <v>54949.06</v>
      </c>
      <c r="H36" s="18">
        <v>44087.31</v>
      </c>
      <c r="I36" s="18">
        <v>49875.5</v>
      </c>
      <c r="J36" s="18">
        <v>50723.97</v>
      </c>
      <c r="K36" s="18">
        <v>47043.6</v>
      </c>
      <c r="L36" s="10">
        <v>55909.86</v>
      </c>
      <c r="M36" s="18">
        <v>49784.25</v>
      </c>
      <c r="N36" s="5">
        <f t="shared" si="0"/>
        <v>598708.4199999999</v>
      </c>
      <c r="Q36" s="26"/>
      <c r="R36" s="11"/>
      <c r="S36" s="8"/>
    </row>
    <row r="37" spans="1:19" ht="12.75">
      <c r="A37" t="s">
        <v>11</v>
      </c>
      <c r="B37" s="8">
        <v>52745.53</v>
      </c>
      <c r="C37" s="18">
        <v>47851.65</v>
      </c>
      <c r="D37" s="18">
        <v>53066.99</v>
      </c>
      <c r="E37" s="8">
        <v>55294.97</v>
      </c>
      <c r="F37" s="18">
        <v>53474.42</v>
      </c>
      <c r="G37" s="22">
        <v>58540.14</v>
      </c>
      <c r="H37" s="18">
        <v>46968.54</v>
      </c>
      <c r="I37" s="18">
        <v>53135</v>
      </c>
      <c r="J37" s="18">
        <v>54038.92</v>
      </c>
      <c r="K37" s="18">
        <v>50118.04</v>
      </c>
      <c r="L37" s="10">
        <v>59563.73</v>
      </c>
      <c r="M37" s="18">
        <v>53037.79</v>
      </c>
      <c r="N37" s="5">
        <f t="shared" si="0"/>
        <v>637835.72</v>
      </c>
      <c r="Q37" s="26"/>
      <c r="R37" s="11"/>
      <c r="S37" s="8"/>
    </row>
    <row r="38" spans="1:19" ht="12.75">
      <c r="A38" t="s">
        <v>49</v>
      </c>
      <c r="B38" s="8">
        <v>24479.04</v>
      </c>
      <c r="C38" s="18">
        <v>22207.81</v>
      </c>
      <c r="D38" s="18">
        <v>24628.23</v>
      </c>
      <c r="E38" s="8">
        <v>25662.23</v>
      </c>
      <c r="F38" s="18">
        <v>24817.32</v>
      </c>
      <c r="G38" s="22">
        <v>27168.3</v>
      </c>
      <c r="H38" s="18">
        <v>21797.96</v>
      </c>
      <c r="I38" s="18">
        <v>24659.8</v>
      </c>
      <c r="J38" s="18">
        <v>25079.3</v>
      </c>
      <c r="K38" s="18">
        <v>23259.63</v>
      </c>
      <c r="L38" s="10">
        <v>27643.35</v>
      </c>
      <c r="M38" s="18">
        <v>24614.68</v>
      </c>
      <c r="N38" s="5">
        <f t="shared" si="0"/>
        <v>296017.64999999997</v>
      </c>
      <c r="Q38" s="26"/>
      <c r="R38" s="11"/>
      <c r="S38" s="8"/>
    </row>
    <row r="39" spans="1:19" ht="12.75">
      <c r="A39" t="s">
        <v>12</v>
      </c>
      <c r="B39" s="8">
        <v>37311.07</v>
      </c>
      <c r="C39" s="18">
        <v>33849.24</v>
      </c>
      <c r="D39" s="18">
        <v>37538.45</v>
      </c>
      <c r="E39" s="8">
        <v>39114.48</v>
      </c>
      <c r="F39" s="18">
        <v>37826.66</v>
      </c>
      <c r="G39" s="22">
        <v>41410.04</v>
      </c>
      <c r="H39" s="18">
        <v>33224.55</v>
      </c>
      <c r="I39" s="18">
        <v>37586.57</v>
      </c>
      <c r="J39" s="18">
        <v>38225.98</v>
      </c>
      <c r="K39" s="18">
        <v>35452.43</v>
      </c>
      <c r="L39" s="10">
        <v>42134.11</v>
      </c>
      <c r="M39" s="18">
        <v>37517.8</v>
      </c>
      <c r="N39" s="5">
        <f t="shared" si="0"/>
        <v>451191.37999999995</v>
      </c>
      <c r="Q39" s="26"/>
      <c r="R39" s="11"/>
      <c r="S39" s="8"/>
    </row>
    <row r="40" spans="1:19" ht="12.75">
      <c r="A40" t="s">
        <v>13</v>
      </c>
      <c r="B40" s="8">
        <v>31915.89</v>
      </c>
      <c r="C40" s="18">
        <v>28954.64</v>
      </c>
      <c r="D40" s="18">
        <v>32110.39</v>
      </c>
      <c r="E40" s="8">
        <v>33458.53</v>
      </c>
      <c r="F40" s="18">
        <v>32356.93</v>
      </c>
      <c r="G40" s="22">
        <v>35422.15</v>
      </c>
      <c r="H40" s="18">
        <v>28420.28</v>
      </c>
      <c r="I40" s="18">
        <v>32151.55</v>
      </c>
      <c r="J40" s="18">
        <v>32698.5</v>
      </c>
      <c r="K40" s="18">
        <v>30326.01</v>
      </c>
      <c r="L40" s="10">
        <v>36041.52</v>
      </c>
      <c r="M40" s="18">
        <v>32092.73</v>
      </c>
      <c r="N40" s="5">
        <f t="shared" si="0"/>
        <v>385949.12</v>
      </c>
      <c r="Q40" s="26"/>
      <c r="R40" s="11"/>
      <c r="S40" s="8"/>
    </row>
    <row r="41" spans="1:19" ht="12.75">
      <c r="A41" t="s">
        <v>14</v>
      </c>
      <c r="B41" s="8">
        <v>47463.03</v>
      </c>
      <c r="C41" s="18">
        <v>43059.28</v>
      </c>
      <c r="D41" s="18">
        <v>47752.29</v>
      </c>
      <c r="E41" s="8">
        <v>49757.14</v>
      </c>
      <c r="F41" s="18">
        <v>48118.92</v>
      </c>
      <c r="G41" s="22">
        <v>52677.3</v>
      </c>
      <c r="H41" s="18">
        <v>42264.61</v>
      </c>
      <c r="I41" s="18">
        <v>47813.5</v>
      </c>
      <c r="J41" s="18">
        <v>48626.89</v>
      </c>
      <c r="K41" s="18">
        <v>45098.68</v>
      </c>
      <c r="L41" s="10">
        <v>53598.38</v>
      </c>
      <c r="M41" s="18">
        <v>47726.02</v>
      </c>
      <c r="N41" s="5">
        <f t="shared" si="0"/>
        <v>573956.0399999999</v>
      </c>
      <c r="Q41" s="26"/>
      <c r="R41" s="11"/>
      <c r="S41" s="8"/>
    </row>
    <row r="42" spans="1:19" ht="12.75">
      <c r="A42" t="s">
        <v>50</v>
      </c>
      <c r="B42" s="14"/>
      <c r="C42" s="5"/>
      <c r="D42" s="19"/>
      <c r="E42" s="15"/>
      <c r="F42" s="19"/>
      <c r="G42" s="19"/>
      <c r="H42" s="19"/>
      <c r="I42" s="19"/>
      <c r="J42" s="5"/>
      <c r="K42" s="19"/>
      <c r="L42" s="5" t="s">
        <v>104</v>
      </c>
      <c r="M42" s="19"/>
      <c r="N42" s="5">
        <f t="shared" si="0"/>
        <v>0</v>
      </c>
      <c r="Q42" s="26"/>
      <c r="R42" s="11"/>
      <c r="S42" s="8"/>
    </row>
    <row r="43" spans="1:19" ht="12.75">
      <c r="A43" t="s">
        <v>15</v>
      </c>
      <c r="B43" s="8">
        <v>45146.39</v>
      </c>
      <c r="C43" s="18">
        <v>40957.58</v>
      </c>
      <c r="D43" s="18">
        <v>45421.53</v>
      </c>
      <c r="E43" s="8">
        <v>47328.52</v>
      </c>
      <c r="F43" s="18">
        <v>45770.26</v>
      </c>
      <c r="G43" s="18">
        <v>50106.15</v>
      </c>
      <c r="H43" s="18">
        <v>40201.7</v>
      </c>
      <c r="I43" s="18">
        <v>45479.75</v>
      </c>
      <c r="J43" s="18">
        <v>46253.44</v>
      </c>
      <c r="K43" s="14">
        <v>42897.44</v>
      </c>
      <c r="L43" s="10">
        <v>50982.27</v>
      </c>
      <c r="M43" s="18">
        <v>45396.54</v>
      </c>
      <c r="N43" s="5">
        <f t="shared" si="0"/>
        <v>545941.5700000001</v>
      </c>
      <c r="Q43" s="26"/>
      <c r="R43" s="11"/>
      <c r="S43" s="8"/>
    </row>
    <row r="44" spans="1:19" ht="12.75">
      <c r="A44" t="s">
        <v>51</v>
      </c>
      <c r="B44" s="5"/>
      <c r="C44" s="19"/>
      <c r="D44" s="19"/>
      <c r="E44" s="5"/>
      <c r="F44" s="19"/>
      <c r="G44" s="15"/>
      <c r="H44" s="14"/>
      <c r="I44" s="19"/>
      <c r="J44" s="19"/>
      <c r="K44" s="19"/>
      <c r="L44" s="15" t="s">
        <v>104</v>
      </c>
      <c r="M44" s="19"/>
      <c r="N44" s="5">
        <f t="shared" si="0"/>
        <v>0</v>
      </c>
      <c r="Q44" s="26"/>
      <c r="R44" s="11"/>
      <c r="S44" s="8"/>
    </row>
    <row r="45" spans="1:19" ht="12.75">
      <c r="A45" t="s">
        <v>16</v>
      </c>
      <c r="B45" s="8">
        <v>64027.65</v>
      </c>
      <c r="C45" s="18">
        <v>58086.99</v>
      </c>
      <c r="D45" s="18">
        <v>64417.86</v>
      </c>
      <c r="E45" s="8">
        <v>67122.4</v>
      </c>
      <c r="F45" s="18">
        <v>64912.45</v>
      </c>
      <c r="G45" s="18">
        <v>71061.71</v>
      </c>
      <c r="H45" s="18">
        <v>57014.98</v>
      </c>
      <c r="I45" s="18">
        <v>64500.43</v>
      </c>
      <c r="J45" s="18">
        <v>65597.69</v>
      </c>
      <c r="K45" s="18">
        <v>60838.14</v>
      </c>
      <c r="L45" s="10">
        <v>72304.24</v>
      </c>
      <c r="M45" s="18">
        <v>64382.42</v>
      </c>
      <c r="N45" s="5">
        <f t="shared" si="0"/>
        <v>774266.96</v>
      </c>
      <c r="Q45" s="26"/>
      <c r="R45" s="11"/>
      <c r="S45" s="8"/>
    </row>
    <row r="46" spans="1:19" ht="12.75">
      <c r="A46" t="s">
        <v>52</v>
      </c>
      <c r="B46" s="14"/>
      <c r="C46" s="19"/>
      <c r="D46" s="15"/>
      <c r="E46" s="5"/>
      <c r="F46" s="19"/>
      <c r="G46" s="19"/>
      <c r="H46" s="14"/>
      <c r="I46" s="19"/>
      <c r="J46" s="19"/>
      <c r="K46" s="19"/>
      <c r="L46" s="15" t="s">
        <v>104</v>
      </c>
      <c r="M46" s="19"/>
      <c r="N46" s="5">
        <f t="shared" si="0"/>
        <v>0</v>
      </c>
      <c r="Q46" s="26"/>
      <c r="R46" s="11"/>
      <c r="S46" s="8"/>
    </row>
    <row r="47" spans="1:19" ht="12.75">
      <c r="A47" t="s">
        <v>17</v>
      </c>
      <c r="B47" s="8">
        <v>45967.23</v>
      </c>
      <c r="C47" s="18">
        <v>41702.26</v>
      </c>
      <c r="D47" s="18">
        <v>46247.37</v>
      </c>
      <c r="E47" s="8">
        <v>48189.04</v>
      </c>
      <c r="F47" s="18">
        <v>46602.45</v>
      </c>
      <c r="G47" s="18">
        <v>51017.17</v>
      </c>
      <c r="H47" s="18">
        <v>40932.64</v>
      </c>
      <c r="I47" s="18">
        <v>46306.65</v>
      </c>
      <c r="J47" s="18">
        <v>47094.41</v>
      </c>
      <c r="K47" s="18">
        <v>43677.39</v>
      </c>
      <c r="L47" s="10">
        <v>51909.22</v>
      </c>
      <c r="M47" s="18">
        <v>46221.93</v>
      </c>
      <c r="N47" s="5">
        <f t="shared" si="0"/>
        <v>555867.7600000001</v>
      </c>
      <c r="Q47" s="26"/>
      <c r="R47" s="11"/>
      <c r="S47" s="8"/>
    </row>
    <row r="48" spans="1:19" ht="12.75">
      <c r="A48" t="s">
        <v>18</v>
      </c>
      <c r="B48" s="8">
        <v>49666.25</v>
      </c>
      <c r="C48" s="18">
        <v>45058.08</v>
      </c>
      <c r="D48" s="18">
        <v>49968.94</v>
      </c>
      <c r="E48" s="8">
        <v>52066.85</v>
      </c>
      <c r="F48" s="18">
        <v>50352.58</v>
      </c>
      <c r="G48" s="18">
        <v>55122.57</v>
      </c>
      <c r="H48" s="18">
        <v>44226.52</v>
      </c>
      <c r="I48" s="18">
        <v>50032.99</v>
      </c>
      <c r="J48" s="18">
        <v>50884.13</v>
      </c>
      <c r="K48" s="18">
        <v>47192.15</v>
      </c>
      <c r="L48" s="10">
        <v>56086.4</v>
      </c>
      <c r="M48" s="18">
        <v>49941.45</v>
      </c>
      <c r="N48" s="5">
        <f t="shared" si="0"/>
        <v>600598.91</v>
      </c>
      <c r="Q48" s="26"/>
      <c r="R48" s="11"/>
      <c r="S48" s="8"/>
    </row>
    <row r="49" spans="1:19" ht="12.75">
      <c r="A49" t="s">
        <v>19</v>
      </c>
      <c r="B49" s="8">
        <v>52235.49</v>
      </c>
      <c r="C49" s="18">
        <v>47388.93</v>
      </c>
      <c r="D49" s="18">
        <v>52553.83</v>
      </c>
      <c r="E49" s="8">
        <v>54760.27</v>
      </c>
      <c r="F49" s="18">
        <v>52957.33</v>
      </c>
      <c r="G49" s="18">
        <v>57974.06</v>
      </c>
      <c r="H49" s="18">
        <v>46514.36</v>
      </c>
      <c r="I49" s="18">
        <v>52621.2</v>
      </c>
      <c r="J49" s="18">
        <v>53516.37</v>
      </c>
      <c r="K49" s="18">
        <v>49633.4</v>
      </c>
      <c r="L49" s="10">
        <v>58987.75</v>
      </c>
      <c r="M49" s="18">
        <v>52524.92</v>
      </c>
      <c r="N49" s="5">
        <f t="shared" si="0"/>
        <v>631667.91</v>
      </c>
      <c r="Q49" s="26"/>
      <c r="R49" s="11"/>
      <c r="S49" s="8"/>
    </row>
    <row r="50" spans="1:19" ht="12.75">
      <c r="A50" t="s">
        <v>53</v>
      </c>
      <c r="B50" s="14"/>
      <c r="C50" s="5"/>
      <c r="D50" s="19"/>
      <c r="E50" s="5"/>
      <c r="F50" s="19"/>
      <c r="G50" s="19"/>
      <c r="H50" s="19"/>
      <c r="I50" s="5"/>
      <c r="J50" s="5"/>
      <c r="K50" s="19"/>
      <c r="L50" s="5" t="s">
        <v>104</v>
      </c>
      <c r="M50" s="14"/>
      <c r="N50" s="5">
        <f t="shared" si="0"/>
        <v>0</v>
      </c>
      <c r="Q50" s="26"/>
      <c r="R50" s="11"/>
      <c r="S50" s="8"/>
    </row>
    <row r="51" spans="1:19" ht="12.75">
      <c r="A51" t="s">
        <v>54</v>
      </c>
      <c r="B51" s="14"/>
      <c r="C51" s="5"/>
      <c r="D51" s="19"/>
      <c r="E51" s="5"/>
      <c r="F51" s="19"/>
      <c r="G51" s="19"/>
      <c r="H51" s="19"/>
      <c r="I51" s="5"/>
      <c r="J51" s="5"/>
      <c r="K51" s="19"/>
      <c r="L51" s="5" t="s">
        <v>104</v>
      </c>
      <c r="M51" s="14"/>
      <c r="N51" s="5">
        <f t="shared" si="0"/>
        <v>0</v>
      </c>
      <c r="Q51" s="26"/>
      <c r="R51" s="11"/>
      <c r="S51" s="8"/>
    </row>
    <row r="52" spans="1:19" ht="12.75">
      <c r="A52" t="s">
        <v>55</v>
      </c>
      <c r="B52" s="5"/>
      <c r="C52" s="5"/>
      <c r="D52" s="19"/>
      <c r="E52" s="5"/>
      <c r="F52" s="19"/>
      <c r="G52" s="19"/>
      <c r="H52" s="19"/>
      <c r="I52" s="5"/>
      <c r="J52" s="5"/>
      <c r="K52" s="19"/>
      <c r="L52" s="5" t="s">
        <v>104</v>
      </c>
      <c r="M52" s="5"/>
      <c r="N52" s="5">
        <f t="shared" si="0"/>
        <v>0</v>
      </c>
      <c r="Q52" s="26"/>
      <c r="R52" s="11"/>
      <c r="S52" s="8"/>
    </row>
    <row r="53" spans="1:19" ht="12.75">
      <c r="A53" t="s">
        <v>20</v>
      </c>
      <c r="B53" s="8">
        <v>49738.26</v>
      </c>
      <c r="C53" s="18">
        <v>45123.4</v>
      </c>
      <c r="D53" s="18">
        <v>50041.39</v>
      </c>
      <c r="E53" s="8">
        <v>52142.34</v>
      </c>
      <c r="F53" s="18">
        <v>50425.59</v>
      </c>
      <c r="G53" s="18">
        <v>55202.49</v>
      </c>
      <c r="H53" s="18">
        <v>44290.65</v>
      </c>
      <c r="I53" s="18">
        <v>50105.53</v>
      </c>
      <c r="J53" s="18">
        <v>50957.91</v>
      </c>
      <c r="K53" s="18">
        <v>47260.57</v>
      </c>
      <c r="L53" s="10">
        <v>56167.72</v>
      </c>
      <c r="M53" s="18">
        <v>50013.86</v>
      </c>
      <c r="N53" s="5">
        <f t="shared" si="0"/>
        <v>601469.7100000001</v>
      </c>
      <c r="Q53" s="26"/>
      <c r="R53" s="11"/>
      <c r="S53" s="8"/>
    </row>
    <row r="54" spans="1:17" ht="12.75">
      <c r="A54" t="s">
        <v>21</v>
      </c>
      <c r="B54" s="8">
        <v>55966.6</v>
      </c>
      <c r="C54" s="18">
        <v>50773.86</v>
      </c>
      <c r="D54" s="18">
        <v>56307.68</v>
      </c>
      <c r="E54" s="8">
        <v>58671.72</v>
      </c>
      <c r="F54" s="18">
        <v>56740</v>
      </c>
      <c r="G54" s="18">
        <v>62115.07</v>
      </c>
      <c r="H54" s="18">
        <v>49836.82</v>
      </c>
      <c r="I54" s="18">
        <v>56379.85</v>
      </c>
      <c r="J54" s="18">
        <v>57338.97</v>
      </c>
      <c r="K54" s="18">
        <v>53178.64</v>
      </c>
      <c r="L54" s="10">
        <v>63201.17</v>
      </c>
      <c r="M54" s="18">
        <v>56276.7</v>
      </c>
      <c r="N54" s="5">
        <f t="shared" si="0"/>
        <v>676787.08</v>
      </c>
      <c r="Q54" s="26"/>
    </row>
    <row r="55" spans="1:17" ht="12.75">
      <c r="A55" t="s">
        <v>22</v>
      </c>
      <c r="B55" s="8">
        <v>55966.6</v>
      </c>
      <c r="C55" s="18">
        <v>50773.86</v>
      </c>
      <c r="D55" s="18">
        <v>56307.68</v>
      </c>
      <c r="E55" s="8">
        <v>58671.72</v>
      </c>
      <c r="F55" s="18">
        <v>56740</v>
      </c>
      <c r="G55" s="18">
        <v>62115.07</v>
      </c>
      <c r="H55" s="18">
        <v>49836.82</v>
      </c>
      <c r="I55" s="18">
        <v>56379.85</v>
      </c>
      <c r="J55" s="18">
        <v>57338.97</v>
      </c>
      <c r="K55" s="18">
        <v>53178.64</v>
      </c>
      <c r="L55" s="10">
        <v>63201.17</v>
      </c>
      <c r="M55" s="18">
        <v>56276.7</v>
      </c>
      <c r="N55" s="5">
        <f t="shared" si="0"/>
        <v>676787.08</v>
      </c>
      <c r="Q55" s="26"/>
    </row>
    <row r="56" spans="1:17" ht="12.75">
      <c r="A56" t="s">
        <v>56</v>
      </c>
      <c r="B56" s="14"/>
      <c r="C56" s="5"/>
      <c r="D56" s="19"/>
      <c r="E56" s="5"/>
      <c r="F56" s="19"/>
      <c r="G56" s="5"/>
      <c r="H56" s="19"/>
      <c r="I56" s="19"/>
      <c r="J56" s="15"/>
      <c r="K56" s="5"/>
      <c r="L56" s="5" t="s">
        <v>104</v>
      </c>
      <c r="M56" s="14"/>
      <c r="N56" s="5">
        <f t="shared" si="0"/>
        <v>0</v>
      </c>
      <c r="Q56" s="26"/>
    </row>
    <row r="57" spans="1:17" ht="12.75">
      <c r="A57" t="s">
        <v>23</v>
      </c>
      <c r="B57" s="5"/>
      <c r="C57" s="5"/>
      <c r="D57" s="19"/>
      <c r="E57" s="5"/>
      <c r="F57" s="19"/>
      <c r="G57" s="5"/>
      <c r="H57" s="19"/>
      <c r="I57" s="19"/>
      <c r="J57" s="15"/>
      <c r="K57" s="5"/>
      <c r="L57" s="5" t="s">
        <v>104</v>
      </c>
      <c r="M57" s="5"/>
      <c r="N57" s="5">
        <f t="shared" si="0"/>
        <v>0</v>
      </c>
      <c r="Q57" s="26"/>
    </row>
    <row r="58" spans="1:17" ht="12.75">
      <c r="A58" t="s">
        <v>24</v>
      </c>
      <c r="B58" s="5"/>
      <c r="C58" s="5"/>
      <c r="D58" s="5"/>
      <c r="E58" s="5"/>
      <c r="F58" s="19"/>
      <c r="G58" s="5"/>
      <c r="H58" s="19"/>
      <c r="I58" s="5"/>
      <c r="J58" s="5"/>
      <c r="K58" s="5"/>
      <c r="L58" s="5" t="s">
        <v>104</v>
      </c>
      <c r="M58" s="5"/>
      <c r="N58" s="5">
        <f t="shared" si="0"/>
        <v>0</v>
      </c>
      <c r="Q58" s="26"/>
    </row>
    <row r="59" spans="1:17" ht="12.75">
      <c r="A59" t="s">
        <v>57</v>
      </c>
      <c r="B59" s="5"/>
      <c r="C59" s="5"/>
      <c r="D59" s="5"/>
      <c r="E59" s="5"/>
      <c r="F59" s="19"/>
      <c r="G59" s="5"/>
      <c r="H59" s="19"/>
      <c r="I59" s="5"/>
      <c r="J59" s="5"/>
      <c r="K59" s="5"/>
      <c r="L59" s="5" t="s">
        <v>104</v>
      </c>
      <c r="M59" s="5"/>
      <c r="N59" s="5">
        <f t="shared" si="0"/>
        <v>0</v>
      </c>
      <c r="Q59" s="26"/>
    </row>
    <row r="60" spans="1:17" ht="12.75">
      <c r="A60" t="s">
        <v>58</v>
      </c>
      <c r="B60" s="5"/>
      <c r="C60" s="5"/>
      <c r="D60" s="5"/>
      <c r="E60" s="5"/>
      <c r="F60" s="19"/>
      <c r="G60" s="5"/>
      <c r="H60" s="19"/>
      <c r="I60" s="5"/>
      <c r="J60" s="5"/>
      <c r="K60" s="5"/>
      <c r="L60" s="5" t="s">
        <v>104</v>
      </c>
      <c r="M60" s="5"/>
      <c r="N60" s="5">
        <f t="shared" si="0"/>
        <v>0</v>
      </c>
      <c r="Q60" s="26"/>
    </row>
    <row r="61" spans="1:17" ht="12.75">
      <c r="A61" t="s">
        <v>59</v>
      </c>
      <c r="B61" s="5"/>
      <c r="C61" s="5"/>
      <c r="D61" s="5"/>
      <c r="E61" s="5"/>
      <c r="F61" s="19"/>
      <c r="G61" s="5"/>
      <c r="H61" s="19"/>
      <c r="I61" s="5"/>
      <c r="J61" s="5"/>
      <c r="K61" s="5"/>
      <c r="L61" s="5" t="s">
        <v>104</v>
      </c>
      <c r="M61" s="5"/>
      <c r="N61" s="5">
        <f t="shared" si="0"/>
        <v>0</v>
      </c>
      <c r="Q61" s="26"/>
    </row>
    <row r="62" spans="1:17" ht="12.75">
      <c r="A62" t="s">
        <v>25</v>
      </c>
      <c r="B62" s="8">
        <v>50545.3</v>
      </c>
      <c r="C62" s="18">
        <v>45855.56</v>
      </c>
      <c r="D62" s="18">
        <v>50853.34</v>
      </c>
      <c r="E62" s="8">
        <v>52988.39</v>
      </c>
      <c r="F62" s="18">
        <v>51243.78</v>
      </c>
      <c r="G62" s="18">
        <v>56098.19</v>
      </c>
      <c r="H62" s="18">
        <v>45009.29</v>
      </c>
      <c r="I62" s="18">
        <v>50918.52</v>
      </c>
      <c r="J62" s="18">
        <v>51784.74</v>
      </c>
      <c r="K62" s="18">
        <v>48027.41</v>
      </c>
      <c r="L62" s="10">
        <v>57079.08</v>
      </c>
      <c r="M62" s="18">
        <v>50825.37</v>
      </c>
      <c r="N62" s="5">
        <f t="shared" si="0"/>
        <v>611228.97</v>
      </c>
      <c r="Q62" s="26"/>
    </row>
    <row r="63" spans="1:17" ht="12.75">
      <c r="A63" t="s">
        <v>60</v>
      </c>
      <c r="B63" s="5"/>
      <c r="C63" s="5"/>
      <c r="D63" s="5"/>
      <c r="E63" s="5"/>
      <c r="F63" s="19"/>
      <c r="G63" s="5"/>
      <c r="H63" s="19"/>
      <c r="I63" s="5"/>
      <c r="J63" s="5"/>
      <c r="K63" s="5"/>
      <c r="L63" s="5" t="s">
        <v>104</v>
      </c>
      <c r="M63" s="5"/>
      <c r="N63" s="5">
        <f t="shared" si="0"/>
        <v>0</v>
      </c>
      <c r="Q63" s="26"/>
    </row>
    <row r="64" spans="1:17" ht="12.75">
      <c r="A64" t="s">
        <v>61</v>
      </c>
      <c r="B64" s="5"/>
      <c r="C64" s="5"/>
      <c r="D64" s="5"/>
      <c r="E64" s="5"/>
      <c r="F64" s="19"/>
      <c r="G64" s="5"/>
      <c r="H64" s="19"/>
      <c r="I64" s="5"/>
      <c r="J64" s="5"/>
      <c r="K64" s="5"/>
      <c r="L64" s="5" t="s">
        <v>104</v>
      </c>
      <c r="M64" s="5"/>
      <c r="N64" s="5">
        <f t="shared" si="0"/>
        <v>0</v>
      </c>
      <c r="Q64" s="26"/>
    </row>
    <row r="65" spans="1:17" ht="12.75">
      <c r="A65" t="s">
        <v>62</v>
      </c>
      <c r="B65" s="5"/>
      <c r="C65" s="5"/>
      <c r="D65" s="5"/>
      <c r="E65" s="5"/>
      <c r="F65" s="19"/>
      <c r="G65" s="5"/>
      <c r="H65" s="19"/>
      <c r="I65" s="5"/>
      <c r="J65" s="5"/>
      <c r="K65" s="5"/>
      <c r="L65" s="5" t="s">
        <v>104</v>
      </c>
      <c r="M65" s="5"/>
      <c r="N65" s="5">
        <f t="shared" si="0"/>
        <v>0</v>
      </c>
      <c r="Q65" s="26"/>
    </row>
    <row r="66" spans="1:17" ht="12.75">
      <c r="A66" t="s">
        <v>26</v>
      </c>
      <c r="B66" s="5"/>
      <c r="C66" s="5"/>
      <c r="D66" s="5"/>
      <c r="E66" s="5"/>
      <c r="F66" s="19"/>
      <c r="G66" s="5"/>
      <c r="H66" s="19"/>
      <c r="I66" s="5"/>
      <c r="J66" s="5"/>
      <c r="K66" s="5"/>
      <c r="L66" s="5" t="s">
        <v>104</v>
      </c>
      <c r="M66" s="5"/>
      <c r="N66" s="5">
        <f t="shared" si="0"/>
        <v>0</v>
      </c>
      <c r="Q66" s="26"/>
    </row>
    <row r="67" spans="1:17" ht="12.75">
      <c r="A67" t="s">
        <v>63</v>
      </c>
      <c r="B67" s="5"/>
      <c r="C67" s="5"/>
      <c r="D67" s="5"/>
      <c r="E67" s="5"/>
      <c r="F67" s="19"/>
      <c r="G67" s="5"/>
      <c r="H67" s="19"/>
      <c r="I67" s="5"/>
      <c r="J67" s="5"/>
      <c r="K67" s="5"/>
      <c r="L67" s="5" t="s">
        <v>104</v>
      </c>
      <c r="M67" s="5"/>
      <c r="N67" s="5">
        <f t="shared" si="0"/>
        <v>0</v>
      </c>
      <c r="Q67" s="26"/>
    </row>
    <row r="68" spans="1:17" ht="12.75">
      <c r="A68" t="s">
        <v>64</v>
      </c>
      <c r="B68" s="5"/>
      <c r="C68" s="5"/>
      <c r="D68" s="5"/>
      <c r="E68" s="5"/>
      <c r="F68" s="5"/>
      <c r="G68" s="5"/>
      <c r="H68" s="19"/>
      <c r="I68" s="5"/>
      <c r="J68" s="5"/>
      <c r="K68" s="5"/>
      <c r="L68" s="5" t="s">
        <v>104</v>
      </c>
      <c r="M68" s="5"/>
      <c r="N68" s="5">
        <f t="shared" si="0"/>
        <v>0</v>
      </c>
      <c r="Q68" s="26"/>
    </row>
    <row r="69" spans="1:17" ht="12.75">
      <c r="A69" t="s">
        <v>65</v>
      </c>
      <c r="B69" s="8">
        <v>51862.38</v>
      </c>
      <c r="C69" s="18">
        <v>47050.44</v>
      </c>
      <c r="D69" s="18">
        <v>52178.45</v>
      </c>
      <c r="E69" s="8">
        <v>54369.13</v>
      </c>
      <c r="F69" s="18">
        <v>52579.06</v>
      </c>
      <c r="G69" s="18">
        <v>57559.96</v>
      </c>
      <c r="H69" s="18">
        <v>46182.12</v>
      </c>
      <c r="I69" s="18">
        <v>52245.33</v>
      </c>
      <c r="J69" s="18">
        <v>53134.11</v>
      </c>
      <c r="K69" s="18">
        <v>49278.88</v>
      </c>
      <c r="L69" s="10">
        <v>58566.41</v>
      </c>
      <c r="M69" s="18">
        <v>52149.74</v>
      </c>
      <c r="N69" s="5">
        <f t="shared" si="0"/>
        <v>627156.01</v>
      </c>
      <c r="Q69" s="26"/>
    </row>
    <row r="70" spans="1:17" ht="12.75">
      <c r="A70" t="s">
        <v>66</v>
      </c>
      <c r="B70" s="5"/>
      <c r="C70" s="5"/>
      <c r="D70" s="5"/>
      <c r="E70" s="5"/>
      <c r="F70" s="19"/>
      <c r="G70" s="5"/>
      <c r="H70" s="19"/>
      <c r="I70" s="5"/>
      <c r="J70" s="5"/>
      <c r="K70" s="5"/>
      <c r="L70" s="5" t="s">
        <v>104</v>
      </c>
      <c r="M70" s="5"/>
      <c r="N70" s="5">
        <f t="shared" si="0"/>
        <v>0</v>
      </c>
      <c r="Q70" s="26"/>
    </row>
    <row r="71" spans="1:17" ht="12.75">
      <c r="A71" t="s">
        <v>67</v>
      </c>
      <c r="B71" s="5"/>
      <c r="C71" s="5"/>
      <c r="D71" s="5"/>
      <c r="E71" s="5"/>
      <c r="F71" s="19"/>
      <c r="G71" s="5"/>
      <c r="H71" s="19"/>
      <c r="I71" s="5"/>
      <c r="J71" s="5"/>
      <c r="K71" s="5"/>
      <c r="L71" s="5" t="s">
        <v>104</v>
      </c>
      <c r="M71" s="5"/>
      <c r="N71" s="5">
        <f t="shared" si="0"/>
        <v>0</v>
      </c>
      <c r="Q71" s="26"/>
    </row>
    <row r="72" spans="1:17" ht="12.75">
      <c r="A72" t="s">
        <v>68</v>
      </c>
      <c r="B72" s="5"/>
      <c r="C72" s="5"/>
      <c r="D72" s="5"/>
      <c r="E72" s="5"/>
      <c r="F72" s="19"/>
      <c r="G72" s="5"/>
      <c r="H72" s="19"/>
      <c r="I72" s="5"/>
      <c r="J72" s="5"/>
      <c r="K72" s="5"/>
      <c r="L72" s="5" t="s">
        <v>104</v>
      </c>
      <c r="M72" s="5"/>
      <c r="N72" s="5">
        <f t="shared" si="0"/>
        <v>0</v>
      </c>
      <c r="Q72" s="26"/>
    </row>
    <row r="73" spans="1:17" ht="12.75">
      <c r="A73" t="s">
        <v>69</v>
      </c>
      <c r="B73" s="5"/>
      <c r="C73" s="5"/>
      <c r="D73" s="5"/>
      <c r="E73" s="5"/>
      <c r="F73" s="19"/>
      <c r="G73" s="5"/>
      <c r="H73" s="19"/>
      <c r="I73" s="5"/>
      <c r="J73" s="5"/>
      <c r="K73" s="5"/>
      <c r="L73" s="5" t="s">
        <v>104</v>
      </c>
      <c r="M73" s="5"/>
      <c r="N73" s="5">
        <f t="shared" si="0"/>
        <v>0</v>
      </c>
      <c r="Q73" s="26"/>
    </row>
    <row r="74" spans="1:17" ht="12.75">
      <c r="A74" t="s">
        <v>70</v>
      </c>
      <c r="B74" s="5"/>
      <c r="C74" s="5"/>
      <c r="D74" s="5"/>
      <c r="E74" s="5"/>
      <c r="F74" s="5"/>
      <c r="G74" s="5"/>
      <c r="H74" s="19"/>
      <c r="I74" s="5"/>
      <c r="J74" s="5"/>
      <c r="K74" s="5"/>
      <c r="L74" s="5" t="s">
        <v>104</v>
      </c>
      <c r="M74" s="5"/>
      <c r="N74" s="5">
        <f t="shared" si="0"/>
        <v>0</v>
      </c>
      <c r="Q74" s="26"/>
    </row>
    <row r="75" spans="1:17" ht="12.75">
      <c r="A75" t="s">
        <v>27</v>
      </c>
      <c r="B75" s="8"/>
      <c r="C75" s="18"/>
      <c r="D75" s="18"/>
      <c r="E75" s="8"/>
      <c r="F75" s="18"/>
      <c r="G75" s="18"/>
      <c r="H75" s="18"/>
      <c r="I75" s="18"/>
      <c r="J75" s="18"/>
      <c r="K75" s="18"/>
      <c r="L75" s="10" t="s">
        <v>104</v>
      </c>
      <c r="M75" s="18"/>
      <c r="N75" s="5">
        <f t="shared" si="0"/>
        <v>0</v>
      </c>
      <c r="Q75" s="26"/>
    </row>
    <row r="76" spans="1:17" ht="12.75">
      <c r="A76" t="s">
        <v>71</v>
      </c>
      <c r="B76" s="8">
        <v>52235.49</v>
      </c>
      <c r="C76" s="18">
        <v>47388.93</v>
      </c>
      <c r="D76" s="18">
        <v>52553.83</v>
      </c>
      <c r="E76" s="8">
        <v>54760.27</v>
      </c>
      <c r="F76" s="18">
        <v>52957.33</v>
      </c>
      <c r="G76" s="18">
        <v>57974.06</v>
      </c>
      <c r="H76" s="18">
        <v>46514.36</v>
      </c>
      <c r="I76" s="18">
        <v>52621.2</v>
      </c>
      <c r="J76" s="18">
        <v>53516.37</v>
      </c>
      <c r="K76" s="18">
        <v>49633.4</v>
      </c>
      <c r="L76" s="10">
        <v>58987.75</v>
      </c>
      <c r="M76" s="18">
        <v>52524.92</v>
      </c>
      <c r="N76" s="5">
        <f t="shared" si="0"/>
        <v>631667.91</v>
      </c>
      <c r="Q76" s="26"/>
    </row>
    <row r="77" spans="1:17" ht="12.75">
      <c r="A77" t="s">
        <v>28</v>
      </c>
      <c r="B77" s="8">
        <v>26159.91</v>
      </c>
      <c r="C77" s="18">
        <v>23732.72</v>
      </c>
      <c r="D77" s="18">
        <v>26319.34</v>
      </c>
      <c r="E77" s="8">
        <v>27424.34</v>
      </c>
      <c r="F77" s="18">
        <v>26521.41</v>
      </c>
      <c r="G77" s="18">
        <v>29033.82</v>
      </c>
      <c r="H77" s="18">
        <v>23294.73</v>
      </c>
      <c r="I77" s="18">
        <v>26353.07</v>
      </c>
      <c r="J77" s="18">
        <v>26801.38</v>
      </c>
      <c r="K77" s="18">
        <v>24856.76</v>
      </c>
      <c r="L77" s="10">
        <v>29541.49</v>
      </c>
      <c r="M77" s="18">
        <v>26304.86</v>
      </c>
      <c r="N77" s="5">
        <f t="shared" si="0"/>
        <v>316343.83</v>
      </c>
      <c r="Q77" s="26"/>
    </row>
    <row r="78" spans="1:17" ht="12.75">
      <c r="A78" t="s">
        <v>29</v>
      </c>
      <c r="B78" s="8">
        <v>74622.13</v>
      </c>
      <c r="C78" s="18">
        <v>67698.48</v>
      </c>
      <c r="D78" s="18">
        <v>75076.91</v>
      </c>
      <c r="E78" s="8">
        <v>78228.96</v>
      </c>
      <c r="F78" s="18">
        <v>75653.33</v>
      </c>
      <c r="G78" s="18">
        <v>82820.09</v>
      </c>
      <c r="H78" s="18">
        <v>66449.09</v>
      </c>
      <c r="I78" s="18">
        <v>75173.14</v>
      </c>
      <c r="J78" s="18">
        <v>76451.96</v>
      </c>
      <c r="K78" s="18">
        <v>70904.86</v>
      </c>
      <c r="L78" s="10">
        <v>84268.22</v>
      </c>
      <c r="M78" s="18">
        <v>75035.6</v>
      </c>
      <c r="N78" s="5">
        <f t="shared" si="0"/>
        <v>902382.7699999999</v>
      </c>
      <c r="Q78" s="26"/>
    </row>
    <row r="79" spans="1:17" ht="12.75">
      <c r="A79" t="s">
        <v>72</v>
      </c>
      <c r="B79" s="14"/>
      <c r="C79" s="19"/>
      <c r="D79" s="19"/>
      <c r="E79" s="15"/>
      <c r="F79" s="15"/>
      <c r="G79" s="19"/>
      <c r="H79" s="19"/>
      <c r="I79" s="19"/>
      <c r="J79" s="19"/>
      <c r="K79" s="19"/>
      <c r="L79" s="15" t="s">
        <v>104</v>
      </c>
      <c r="M79" s="19"/>
      <c r="N79" s="5">
        <f t="shared" si="0"/>
        <v>0</v>
      </c>
      <c r="Q79" s="26"/>
    </row>
    <row r="80" spans="1:17" ht="12.75">
      <c r="A80" t="s">
        <v>73</v>
      </c>
      <c r="B80" s="8">
        <v>50369.94</v>
      </c>
      <c r="C80" s="18">
        <v>45696.47</v>
      </c>
      <c r="D80" s="18">
        <v>50676.91</v>
      </c>
      <c r="E80" s="8">
        <v>52804.55</v>
      </c>
      <c r="F80" s="18">
        <v>51066</v>
      </c>
      <c r="G80" s="18">
        <v>55903.56</v>
      </c>
      <c r="H80" s="18">
        <v>44853.14</v>
      </c>
      <c r="I80" s="18">
        <v>50741.87</v>
      </c>
      <c r="J80" s="18">
        <v>51605.07</v>
      </c>
      <c r="K80" s="18">
        <v>47860.78</v>
      </c>
      <c r="L80" s="10">
        <v>56881.05</v>
      </c>
      <c r="M80" s="18">
        <v>50649.03</v>
      </c>
      <c r="N80" s="5">
        <f>SUM(B80:M80)</f>
        <v>609108.3700000001</v>
      </c>
      <c r="Q80" s="26"/>
    </row>
    <row r="81" spans="1:17" ht="12.75">
      <c r="A81" t="s">
        <v>74</v>
      </c>
      <c r="B81" s="14"/>
      <c r="C81" s="19"/>
      <c r="D81" s="19"/>
      <c r="E81" s="5"/>
      <c r="F81" s="19"/>
      <c r="G81" s="19"/>
      <c r="H81" s="19"/>
      <c r="I81" s="19"/>
      <c r="J81" s="19"/>
      <c r="K81" s="19"/>
      <c r="L81" s="15" t="s">
        <v>104</v>
      </c>
      <c r="M81" s="19"/>
      <c r="N81" s="5">
        <f>SUM(B81:M81)</f>
        <v>0</v>
      </c>
      <c r="Q81" s="26"/>
    </row>
    <row r="82" spans="1:17" ht="12.75">
      <c r="A82" t="s">
        <v>30</v>
      </c>
      <c r="B82" s="8">
        <v>51935.14</v>
      </c>
      <c r="C82" s="18">
        <v>47116.45</v>
      </c>
      <c r="D82" s="18">
        <v>52251.65</v>
      </c>
      <c r="E82" s="8">
        <v>54445.4</v>
      </c>
      <c r="F82" s="18">
        <v>52652.82</v>
      </c>
      <c r="G82" s="18">
        <v>57640.71</v>
      </c>
      <c r="H82" s="18">
        <v>46246.91</v>
      </c>
      <c r="I82" s="18">
        <v>52318.62</v>
      </c>
      <c r="J82" s="18">
        <v>53208.65</v>
      </c>
      <c r="K82" s="18">
        <v>49348.01</v>
      </c>
      <c r="L82" s="10">
        <v>58648.57</v>
      </c>
      <c r="M82" s="18">
        <v>52222.9</v>
      </c>
      <c r="N82" s="5">
        <f>SUM(B82:M82)</f>
        <v>628035.83</v>
      </c>
      <c r="Q82" s="26"/>
    </row>
    <row r="83" spans="1:17" ht="12.75">
      <c r="A83" t="s">
        <v>1</v>
      </c>
      <c r="N83" s="5"/>
      <c r="Q83" s="26"/>
    </row>
    <row r="84" spans="1:14" ht="12.75">
      <c r="A84" t="s">
        <v>31</v>
      </c>
      <c r="B84" s="5">
        <f>SUM(B16:B82)</f>
        <v>1404806.7499999998</v>
      </c>
      <c r="C84" s="5">
        <f aca="true" t="shared" si="1" ref="C84:L84">SUM(C16:C82)</f>
        <v>1274464.8099999998</v>
      </c>
      <c r="D84" s="5">
        <f t="shared" si="1"/>
        <v>1413368.19</v>
      </c>
      <c r="E84" s="5">
        <f t="shared" si="1"/>
        <v>1472707.52</v>
      </c>
      <c r="F84" s="5">
        <f t="shared" si="1"/>
        <v>1424219.6600000001</v>
      </c>
      <c r="G84" s="5">
        <f t="shared" si="1"/>
        <v>1559138.2700000005</v>
      </c>
      <c r="H84" s="5">
        <f t="shared" si="1"/>
        <v>1250944.3599999999</v>
      </c>
      <c r="I84" s="5">
        <f t="shared" si="1"/>
        <v>1415179.8000000003</v>
      </c>
      <c r="J84" s="5">
        <f>SUM(J16:J82)</f>
        <v>1439254.4</v>
      </c>
      <c r="K84" s="5">
        <f>SUM(K16:K82)</f>
        <v>1334826.86</v>
      </c>
      <c r="L84" s="5">
        <f t="shared" si="1"/>
        <v>1586400.23</v>
      </c>
      <c r="M84" s="5">
        <f>SUM(M16:M82)</f>
        <v>1412590.6100000003</v>
      </c>
      <c r="N84" s="5">
        <f>SUM(B84:M84)</f>
        <v>16987901.46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7:N7"/>
    <mergeCell ref="A3:N3"/>
    <mergeCell ref="A4:N4"/>
    <mergeCell ref="A5:N5"/>
    <mergeCell ref="A6:N6"/>
  </mergeCells>
  <printOptions/>
  <pageMargins left="0.25" right="0.25" top="0.25" bottom="0.25" header="0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N8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14-15'!A1</f>
        <v>VALIDATED TAX RECEIPTS DATA FOR: JULY 2014 thru June 2015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1" ht="12.75" hidden="1"/>
    <row r="12" ht="12.75" hidden="1"/>
    <row r="13" spans="2:14" ht="12.75">
      <c r="B13" s="1">
        <f>'Half-Cent to County before'!B13</f>
        <v>41821</v>
      </c>
      <c r="C13" s="1">
        <f>'Half-Cent to County before'!C13</f>
        <v>41852</v>
      </c>
      <c r="D13" s="1">
        <f>'Half-Cent to County before'!D13</f>
        <v>41883</v>
      </c>
      <c r="E13" s="1">
        <f>'Half-Cent to County before'!E13</f>
        <v>41913</v>
      </c>
      <c r="F13" s="1">
        <f>'Half-Cent to County before'!F13</f>
        <v>41944</v>
      </c>
      <c r="G13" s="1">
        <f>'Half-Cent to County before'!G13</f>
        <v>41974</v>
      </c>
      <c r="H13" s="1">
        <f>'Half-Cent to County before'!H13</f>
        <v>42005</v>
      </c>
      <c r="I13" s="1">
        <f>'Half-Cent to County before'!I13</f>
        <v>42036</v>
      </c>
      <c r="J13" s="1">
        <f>'Half-Cent to County before'!J13</f>
        <v>42064</v>
      </c>
      <c r="K13" s="1">
        <f>'Half-Cent to County before'!K13</f>
        <v>42095</v>
      </c>
      <c r="L13" s="1">
        <f>'Half-Cent to County before'!L13</f>
        <v>42125</v>
      </c>
      <c r="M13" s="1">
        <f>'Half-Cent to County before'!M13</f>
        <v>42156</v>
      </c>
      <c r="N13" s="1" t="str">
        <f>'Half-Cent to County before'!N13</f>
        <v>SFY14-15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f>SUM('Half-Cent to County before'!B16+'Half-Cent to City Govs'!B16)</f>
        <v>1564092.02</v>
      </c>
      <c r="C16" s="5">
        <f>SUM('Half-Cent to County before'!C16+'Half-Cent to City Govs'!C16)</f>
        <v>1534413.99</v>
      </c>
      <c r="D16" s="5">
        <f>SUM('Half-Cent to County before'!D16+'Half-Cent to City Govs'!D16)</f>
        <v>1548072.4500000002</v>
      </c>
      <c r="E16" s="5">
        <f>SUM('Half-Cent to County before'!E16+'Half-Cent to City Govs'!E16)</f>
        <v>1572090.29</v>
      </c>
      <c r="F16" s="5">
        <f>SUM('Half-Cent to County before'!F16+'Half-Cent to City Govs'!F16)</f>
        <v>1554029.74</v>
      </c>
      <c r="G16" s="5">
        <f>SUM('Half-Cent to County before'!G16+'Half-Cent to City Govs'!G16)</f>
        <v>1611688.6400000001</v>
      </c>
      <c r="H16" s="5">
        <f>SUM('Half-Cent to County before'!H16+'Half-Cent to City Govs'!H16)</f>
        <v>1562582.3399999999</v>
      </c>
      <c r="I16" s="5">
        <f>SUM('Half-Cent to County before'!I16+'Half-Cent to City Govs'!I16)</f>
        <v>1793642.99</v>
      </c>
      <c r="J16" s="5">
        <f>SUM('Half-Cent to County before'!J16+'Half-Cent to City Govs'!J16)</f>
        <v>1498635.81</v>
      </c>
      <c r="K16" s="5">
        <f>SUM('Half-Cent to County before'!K16+'Half-Cent to City Govs'!K16)</f>
        <v>1598504.65</v>
      </c>
      <c r="L16" s="5">
        <f>SUM('Half-Cent to County before'!L16+'Half-Cent to City Govs'!L16)</f>
        <v>1749294.7000000002</v>
      </c>
      <c r="M16" s="5">
        <f>SUM('Half-Cent to County before'!M16+'Half-Cent to City Govs'!M16)</f>
        <v>1658587.3900000001</v>
      </c>
      <c r="N16" s="5">
        <f aca="true" t="shared" si="0" ref="N16:N79">SUM(B16:M16)</f>
        <v>19245635.01</v>
      </c>
    </row>
    <row r="17" spans="1:14" ht="12.75">
      <c r="A17" t="s">
        <v>39</v>
      </c>
      <c r="B17" s="5">
        <f>SUM('Half-Cent to County before'!B17+'Half-Cent to City Govs'!B17)</f>
        <v>86129.83</v>
      </c>
      <c r="C17" s="5">
        <f>SUM('Half-Cent to County before'!C17+'Half-Cent to City Govs'!C17)</f>
        <v>83454.65</v>
      </c>
      <c r="D17" s="5">
        <f>SUM('Half-Cent to County before'!D17+'Half-Cent to City Govs'!D17)</f>
        <v>80772.32</v>
      </c>
      <c r="E17" s="5">
        <f>SUM('Half-Cent to County before'!E17+'Half-Cent to City Govs'!E17)</f>
        <v>72871.65</v>
      </c>
      <c r="F17" s="5">
        <f>SUM('Half-Cent to County before'!F17+'Half-Cent to City Govs'!F17)</f>
        <v>73996.69</v>
      </c>
      <c r="G17" s="5">
        <f>SUM('Half-Cent to County before'!G17+'Half-Cent to City Govs'!G17)</f>
        <v>80586.09</v>
      </c>
      <c r="H17" s="5">
        <f>SUM('Half-Cent to County before'!H17+'Half-Cent to City Govs'!H17)</f>
        <v>82476.13</v>
      </c>
      <c r="I17" s="5">
        <f>SUM('Half-Cent to County before'!I17+'Half-Cent to City Govs'!I17)</f>
        <v>87354.31</v>
      </c>
      <c r="J17" s="5">
        <f>SUM('Half-Cent to County before'!J17+'Half-Cent to City Govs'!J17)</f>
        <v>73918.34</v>
      </c>
      <c r="K17" s="5">
        <f>SUM('Half-Cent to County before'!K17+'Half-Cent to City Govs'!K17)</f>
        <v>81066.62</v>
      </c>
      <c r="L17" s="5">
        <f>SUM('Half-Cent to County before'!L17+'Half-Cent to City Govs'!L17)</f>
        <v>89613.73999999999</v>
      </c>
      <c r="M17" s="5">
        <f>SUM('Half-Cent to County before'!M17+'Half-Cent to City Govs'!M17)</f>
        <v>84658.3</v>
      </c>
      <c r="N17" s="5">
        <f t="shared" si="0"/>
        <v>976898.6699999999</v>
      </c>
    </row>
    <row r="18" spans="1:14" ht="12.75">
      <c r="A18" t="s">
        <v>40</v>
      </c>
      <c r="B18" s="5">
        <f>SUM('Half-Cent to County before'!B18+'Half-Cent to City Govs'!B18)</f>
        <v>1784889.96</v>
      </c>
      <c r="C18" s="5">
        <f>SUM('Half-Cent to County before'!C18+'Half-Cent to City Govs'!C18)</f>
        <v>2118753.05</v>
      </c>
      <c r="D18" s="5">
        <f>SUM('Half-Cent to County before'!D18+'Half-Cent to City Govs'!D18)</f>
        <v>2217430.21</v>
      </c>
      <c r="E18" s="5">
        <f>SUM('Half-Cent to County before'!E18+'Half-Cent to City Govs'!E18)</f>
        <v>1669362.28</v>
      </c>
      <c r="F18" s="5">
        <f>SUM('Half-Cent to County before'!F18+'Half-Cent to City Govs'!F18)</f>
        <v>1505622.98</v>
      </c>
      <c r="G18" s="5">
        <f>SUM('Half-Cent to County before'!G18+'Half-Cent to City Govs'!G18)</f>
        <v>1460238.99</v>
      </c>
      <c r="H18" s="5">
        <f>SUM('Half-Cent to County before'!H18+'Half-Cent to City Govs'!H18)</f>
        <v>1288160.42</v>
      </c>
      <c r="I18" s="5">
        <f>SUM('Half-Cent to County before'!I18+'Half-Cent to City Govs'!I18)</f>
        <v>1461803.29</v>
      </c>
      <c r="J18" s="5">
        <f>SUM('Half-Cent to County before'!J18+'Half-Cent to City Govs'!J18)</f>
        <v>1229181.48</v>
      </c>
      <c r="K18" s="5">
        <f>SUM('Half-Cent to County before'!K18+'Half-Cent to City Govs'!K18)</f>
        <v>1435139.1099999999</v>
      </c>
      <c r="L18" s="5">
        <f>SUM('Half-Cent to County before'!L18+'Half-Cent to City Govs'!L18)</f>
        <v>1926111.32</v>
      </c>
      <c r="M18" s="5">
        <f>SUM('Half-Cent to County before'!M18+'Half-Cent to City Govs'!M18)</f>
        <v>1686709.28</v>
      </c>
      <c r="N18" s="5">
        <f t="shared" si="0"/>
        <v>19783402.37</v>
      </c>
    </row>
    <row r="19" spans="1:14" ht="12.75">
      <c r="A19" t="s">
        <v>2</v>
      </c>
      <c r="B19" s="5">
        <f>SUM('Half-Cent to County before'!B19+'Half-Cent to City Govs'!B19)</f>
        <v>99968.46</v>
      </c>
      <c r="C19" s="5">
        <f>SUM('Half-Cent to County before'!C19+'Half-Cent to City Govs'!C19)</f>
        <v>100586.32999999999</v>
      </c>
      <c r="D19" s="5">
        <f>SUM('Half-Cent to County before'!D19+'Half-Cent to City Govs'!D19)</f>
        <v>104973.52</v>
      </c>
      <c r="E19" s="5">
        <f>SUM('Half-Cent to County before'!E19+'Half-Cent to City Govs'!E19)</f>
        <v>105318.38</v>
      </c>
      <c r="F19" s="5">
        <f>SUM('Half-Cent to County before'!F19+'Half-Cent to City Govs'!F19)</f>
        <v>99626.87999999999</v>
      </c>
      <c r="G19" s="5">
        <f>SUM('Half-Cent to County before'!G19+'Half-Cent to City Govs'!G19)</f>
        <v>104529.33</v>
      </c>
      <c r="H19" s="5">
        <f>SUM('Half-Cent to County before'!H19+'Half-Cent to City Govs'!H19)</f>
        <v>108374.98999999999</v>
      </c>
      <c r="I19" s="5">
        <f>SUM('Half-Cent to County before'!I19+'Half-Cent to City Govs'!I19)</f>
        <v>126311.40999999999</v>
      </c>
      <c r="J19" s="5">
        <f>SUM('Half-Cent to County before'!J19+'Half-Cent to City Govs'!J19)</f>
        <v>93812.79999999999</v>
      </c>
      <c r="K19" s="5">
        <f>SUM('Half-Cent to County before'!K19+'Half-Cent to City Govs'!K19)</f>
        <v>104260.45999999999</v>
      </c>
      <c r="L19" s="5">
        <f>SUM('Half-Cent to County before'!L19+'Half-Cent to City Govs'!L19)</f>
        <v>132090.02</v>
      </c>
      <c r="M19" s="5">
        <f>SUM('Half-Cent to County before'!M19+'Half-Cent to City Govs'!M19)</f>
        <v>111617.85</v>
      </c>
      <c r="N19" s="5">
        <f t="shared" si="0"/>
        <v>1291470.4300000002</v>
      </c>
    </row>
    <row r="20" spans="1:14" ht="12.75">
      <c r="A20" t="s">
        <v>41</v>
      </c>
      <c r="B20" s="5">
        <f>SUM('Half-Cent to County before'!B20+'Half-Cent to City Govs'!B20)</f>
        <v>3269642.48</v>
      </c>
      <c r="C20" s="5">
        <f>SUM('Half-Cent to County before'!C20+'Half-Cent to City Govs'!C20)</f>
        <v>3272104.42</v>
      </c>
      <c r="D20" s="5">
        <f>SUM('Half-Cent to County before'!D20+'Half-Cent to City Govs'!D20)</f>
        <v>3245243</v>
      </c>
      <c r="E20" s="5">
        <f>SUM('Half-Cent to County before'!E20+'Half-Cent to City Govs'!E20)</f>
        <v>3213058.13</v>
      </c>
      <c r="F20" s="5">
        <f>SUM('Half-Cent to County before'!F20+'Half-Cent to City Govs'!F20)</f>
        <v>3121567.44</v>
      </c>
      <c r="G20" s="5">
        <f>SUM('Half-Cent to County before'!G20+'Half-Cent to City Govs'!G20)</f>
        <v>3189679.31</v>
      </c>
      <c r="H20" s="5">
        <f>SUM('Half-Cent to County before'!H20+'Half-Cent to City Govs'!H20)</f>
        <v>3285483.4</v>
      </c>
      <c r="I20" s="5">
        <f>SUM('Half-Cent to County before'!I20+'Half-Cent to City Govs'!I20)</f>
        <v>3909531.3499999996</v>
      </c>
      <c r="J20" s="5">
        <f>SUM('Half-Cent to County before'!J20+'Half-Cent to City Govs'!J20)</f>
        <v>3203845.8</v>
      </c>
      <c r="K20" s="5">
        <f>SUM('Half-Cent to County before'!K20+'Half-Cent to City Govs'!K20)</f>
        <v>3438909.9</v>
      </c>
      <c r="L20" s="5">
        <f>SUM('Half-Cent to County before'!L20+'Half-Cent to City Govs'!L20)</f>
        <v>3895295.41</v>
      </c>
      <c r="M20" s="5">
        <f>SUM('Half-Cent to County before'!M20+'Half-Cent to City Govs'!M20)</f>
        <v>3555896.71</v>
      </c>
      <c r="N20" s="5">
        <f t="shared" si="0"/>
        <v>40600257.35</v>
      </c>
    </row>
    <row r="21" spans="1:14" ht="12.75">
      <c r="A21" t="s">
        <v>42</v>
      </c>
      <c r="B21" s="5">
        <f>SUM('Half-Cent to County before'!B21+'Half-Cent to City Govs'!B21)</f>
        <v>15049857.490000002</v>
      </c>
      <c r="C21" s="5">
        <f>SUM('Half-Cent to County before'!C21+'Half-Cent to City Govs'!C21)</f>
        <v>14682689.55</v>
      </c>
      <c r="D21" s="5">
        <f>SUM('Half-Cent to County before'!D21+'Half-Cent to City Govs'!D21)</f>
        <v>14420227.25</v>
      </c>
      <c r="E21" s="5">
        <f>SUM('Half-Cent to County before'!E21+'Half-Cent to City Govs'!E21)</f>
        <v>14754903.19</v>
      </c>
      <c r="F21" s="5">
        <f>SUM('Half-Cent to County before'!F21+'Half-Cent to City Govs'!F21)</f>
        <v>14513104.280000001</v>
      </c>
      <c r="G21" s="5">
        <f>SUM('Half-Cent to County before'!G21+'Half-Cent to City Govs'!G21)</f>
        <v>15061481.74</v>
      </c>
      <c r="H21" s="5">
        <f>SUM('Half-Cent to County before'!H21+'Half-Cent to City Govs'!H21)</f>
        <v>15797315.96</v>
      </c>
      <c r="I21" s="5">
        <f>SUM('Half-Cent to County before'!I21+'Half-Cent to City Govs'!I21)</f>
        <v>18240758.09</v>
      </c>
      <c r="J21" s="5">
        <f>SUM('Half-Cent to County before'!J21+'Half-Cent to City Govs'!J21)</f>
        <v>15446777.549999999</v>
      </c>
      <c r="K21" s="5">
        <f>SUM('Half-Cent to County before'!K21+'Half-Cent to City Govs'!K21)</f>
        <v>16053488.72</v>
      </c>
      <c r="L21" s="5">
        <f>SUM('Half-Cent to County before'!L21+'Half-Cent to City Govs'!L21)</f>
        <v>17454377.66</v>
      </c>
      <c r="M21" s="5">
        <f>SUM('Half-Cent to County before'!M21+'Half-Cent to City Govs'!M21)</f>
        <v>16061989.850000001</v>
      </c>
      <c r="N21" s="5">
        <f t="shared" si="0"/>
        <v>187536971.33</v>
      </c>
    </row>
    <row r="22" spans="1:14" ht="12.75">
      <c r="A22" t="s">
        <v>3</v>
      </c>
      <c r="B22" s="5">
        <f>SUM('Half-Cent to County before'!B22+'Half-Cent to City Govs'!B22)</f>
        <v>30249.489999999998</v>
      </c>
      <c r="C22" s="5">
        <f>SUM('Half-Cent to County before'!C22+'Half-Cent to City Govs'!C22)</f>
        <v>33675.08</v>
      </c>
      <c r="D22" s="5">
        <f>SUM('Half-Cent to County before'!D22+'Half-Cent to City Govs'!D22)</f>
        <v>31301.86</v>
      </c>
      <c r="E22" s="5">
        <f>SUM('Half-Cent to County before'!E22+'Half-Cent to City Govs'!E22)</f>
        <v>30646.6</v>
      </c>
      <c r="F22" s="5">
        <f>SUM('Half-Cent to County before'!F22+'Half-Cent to City Govs'!F22)</f>
        <v>30870.21</v>
      </c>
      <c r="G22" s="5">
        <f>SUM('Half-Cent to County before'!G22+'Half-Cent to City Govs'!G22)</f>
        <v>29987.920000000002</v>
      </c>
      <c r="H22" s="5">
        <f>SUM('Half-Cent to County before'!H22+'Half-Cent to City Govs'!H22)</f>
        <v>27513.61</v>
      </c>
      <c r="I22" s="5">
        <f>SUM('Half-Cent to County before'!I22+'Half-Cent to City Govs'!I22)</f>
        <v>33816.87</v>
      </c>
      <c r="J22" s="5">
        <f>SUM('Half-Cent to County before'!J22+'Half-Cent to City Govs'!J22)</f>
        <v>28900.85</v>
      </c>
      <c r="K22" s="5">
        <f>SUM('Half-Cent to County before'!K22+'Half-Cent to City Govs'!K22)</f>
        <v>31768.83</v>
      </c>
      <c r="L22" s="5">
        <f>SUM('Half-Cent to County before'!L22+'Half-Cent to City Govs'!L22)</f>
        <v>34054.35</v>
      </c>
      <c r="M22" s="5">
        <f>SUM('Half-Cent to County before'!M22+'Half-Cent to City Govs'!M22)</f>
        <v>31053.15</v>
      </c>
      <c r="N22" s="5">
        <f t="shared" si="0"/>
        <v>373838.82</v>
      </c>
    </row>
    <row r="23" spans="1:14" ht="12.75">
      <c r="A23" t="s">
        <v>43</v>
      </c>
      <c r="B23" s="5">
        <f>SUM('Half-Cent to County before'!B23+'Half-Cent to City Govs'!B23)</f>
        <v>985583.13</v>
      </c>
      <c r="C23" s="5">
        <f>SUM('Half-Cent to County before'!C23+'Half-Cent to City Govs'!C23)</f>
        <v>958394.74</v>
      </c>
      <c r="D23" s="5">
        <f>SUM('Half-Cent to County before'!D23+'Half-Cent to City Govs'!D23)</f>
        <v>886420.59</v>
      </c>
      <c r="E23" s="5">
        <f>SUM('Half-Cent to County before'!E23+'Half-Cent to City Govs'!E23)</f>
        <v>901320.84</v>
      </c>
      <c r="F23" s="5">
        <f>SUM('Half-Cent to County before'!F23+'Half-Cent to City Govs'!F23)</f>
        <v>936742.4199999999</v>
      </c>
      <c r="G23" s="5">
        <f>SUM('Half-Cent to County before'!G23+'Half-Cent to City Govs'!G23)</f>
        <v>1023332.41</v>
      </c>
      <c r="H23" s="5">
        <f>SUM('Half-Cent to County before'!H23+'Half-Cent to City Govs'!H23)</f>
        <v>1122071.16</v>
      </c>
      <c r="I23" s="5">
        <f>SUM('Half-Cent to County before'!I23+'Half-Cent to City Govs'!I23)</f>
        <v>1252865.7400000002</v>
      </c>
      <c r="J23" s="5">
        <f>SUM('Half-Cent to County before'!J23+'Half-Cent to City Govs'!J23)</f>
        <v>1174569.4</v>
      </c>
      <c r="K23" s="5">
        <f>SUM('Half-Cent to County before'!K23+'Half-Cent to City Govs'!K23)</f>
        <v>1210869.35</v>
      </c>
      <c r="L23" s="5">
        <f>SUM('Half-Cent to County before'!L23+'Half-Cent to City Govs'!L23)</f>
        <v>1390811.24</v>
      </c>
      <c r="M23" s="5">
        <f>SUM('Half-Cent to County before'!M23+'Half-Cent to City Govs'!M23)</f>
        <v>1165636.42</v>
      </c>
      <c r="N23" s="5">
        <f t="shared" si="0"/>
        <v>13008617.44</v>
      </c>
    </row>
    <row r="24" spans="1:14" ht="12.75">
      <c r="A24" t="s">
        <v>44</v>
      </c>
      <c r="B24" s="5">
        <f>SUM('Half-Cent to County before'!B24+'Half-Cent to City Govs'!B24)</f>
        <v>688036.41</v>
      </c>
      <c r="C24" s="5">
        <f>SUM('Half-Cent to County before'!C24+'Half-Cent to City Govs'!C24)</f>
        <v>663458.15</v>
      </c>
      <c r="D24" s="5">
        <f>SUM('Half-Cent to County before'!D24+'Half-Cent to City Govs'!D24)</f>
        <v>640475.63</v>
      </c>
      <c r="E24" s="5">
        <f>SUM('Half-Cent to County before'!E24+'Half-Cent to City Govs'!E24)</f>
        <v>608335.65</v>
      </c>
      <c r="F24" s="5">
        <f>SUM('Half-Cent to County before'!F24+'Half-Cent to City Govs'!F24)</f>
        <v>589230.73</v>
      </c>
      <c r="G24" s="5">
        <f>SUM('Half-Cent to County before'!G24+'Half-Cent to City Govs'!G24)</f>
        <v>607544.46</v>
      </c>
      <c r="H24" s="5">
        <f>SUM('Half-Cent to County before'!H24+'Half-Cent to City Govs'!H24)</f>
        <v>669376</v>
      </c>
      <c r="I24" s="5">
        <f>SUM('Half-Cent to County before'!I24+'Half-Cent to City Govs'!I24)</f>
        <v>741512.16</v>
      </c>
      <c r="J24" s="5">
        <f>SUM('Half-Cent to County before'!J24+'Half-Cent to City Govs'!J24)</f>
        <v>623292.25</v>
      </c>
      <c r="K24" s="5">
        <f>SUM('Half-Cent to County before'!K24+'Half-Cent to City Govs'!K24)</f>
        <v>694162.51</v>
      </c>
      <c r="L24" s="5">
        <f>SUM('Half-Cent to County before'!L24+'Half-Cent to City Govs'!L24)</f>
        <v>737453.7899999999</v>
      </c>
      <c r="M24" s="5">
        <f>SUM('Half-Cent to County before'!M24+'Half-Cent to City Govs'!M24)</f>
        <v>687534.24</v>
      </c>
      <c r="N24" s="5">
        <f t="shared" si="0"/>
        <v>7950411.9799999995</v>
      </c>
    </row>
    <row r="25" spans="1:14" ht="12.75">
      <c r="A25" t="s">
        <v>45</v>
      </c>
      <c r="B25" s="5">
        <f>SUM('Half-Cent to County before'!B25+'Half-Cent to City Govs'!B25)</f>
        <v>841600.26</v>
      </c>
      <c r="C25" s="5">
        <f>SUM('Half-Cent to County before'!C25+'Half-Cent to City Govs'!C25)</f>
        <v>856722.42</v>
      </c>
      <c r="D25" s="5">
        <f>SUM('Half-Cent to County before'!D25+'Half-Cent to City Govs'!D25)</f>
        <v>821065.33</v>
      </c>
      <c r="E25" s="5">
        <f>SUM('Half-Cent to County before'!E25+'Half-Cent to City Govs'!E25)</f>
        <v>795385.51</v>
      </c>
      <c r="F25" s="5">
        <f>SUM('Half-Cent to County before'!F25+'Half-Cent to City Govs'!F25)</f>
        <v>816267.91</v>
      </c>
      <c r="G25" s="5">
        <f>SUM('Half-Cent to County before'!G25+'Half-Cent to City Govs'!G25)</f>
        <v>819656.9700000001</v>
      </c>
      <c r="H25" s="5">
        <f>SUM('Half-Cent to County before'!H25+'Half-Cent to City Govs'!H25)</f>
        <v>844478.32</v>
      </c>
      <c r="I25" s="5">
        <f>SUM('Half-Cent to County before'!I25+'Half-Cent to City Govs'!I25)</f>
        <v>1014836.71</v>
      </c>
      <c r="J25" s="5">
        <f>SUM('Half-Cent to County before'!J25+'Half-Cent to City Govs'!J25)</f>
        <v>755672.8099999999</v>
      </c>
      <c r="K25" s="5">
        <f>SUM('Half-Cent to County before'!K25+'Half-Cent to City Govs'!K25)</f>
        <v>866366.4</v>
      </c>
      <c r="L25" s="5">
        <f>SUM('Half-Cent to County before'!L25+'Half-Cent to City Govs'!L25)</f>
        <v>930726.27</v>
      </c>
      <c r="M25" s="5">
        <f>SUM('Half-Cent to County before'!M25+'Half-Cent to City Govs'!M25)</f>
        <v>908795.29</v>
      </c>
      <c r="N25" s="5">
        <f t="shared" si="0"/>
        <v>10271574.2</v>
      </c>
    </row>
    <row r="26" spans="1:14" ht="12.75">
      <c r="A26" t="s">
        <v>46</v>
      </c>
      <c r="B26" s="5">
        <f>SUM('Half-Cent to County before'!B26+'Half-Cent to City Govs'!B26)</f>
        <v>2998418.4</v>
      </c>
      <c r="C26" s="5">
        <f>SUM('Half-Cent to County before'!C26+'Half-Cent to City Govs'!C26)</f>
        <v>2853932.01</v>
      </c>
      <c r="D26" s="5">
        <f>SUM('Half-Cent to County before'!D26+'Half-Cent to City Govs'!D26)</f>
        <v>2679407.15</v>
      </c>
      <c r="E26" s="5">
        <f>SUM('Half-Cent to County before'!E26+'Half-Cent to City Govs'!E26)</f>
        <v>2636045.41</v>
      </c>
      <c r="F26" s="5">
        <f>SUM('Half-Cent to County before'!F26+'Half-Cent to City Govs'!F26)</f>
        <v>2813738.64</v>
      </c>
      <c r="G26" s="5">
        <f>SUM('Half-Cent to County before'!G26+'Half-Cent to City Govs'!G26)</f>
        <v>3347766.37</v>
      </c>
      <c r="H26" s="5">
        <f>SUM('Half-Cent to County before'!H26+'Half-Cent to City Govs'!H26)</f>
        <v>3704177.03</v>
      </c>
      <c r="I26" s="5">
        <f>SUM('Half-Cent to County before'!I26+'Half-Cent to City Govs'!I26)</f>
        <v>4398887.17</v>
      </c>
      <c r="J26" s="5">
        <f>SUM('Half-Cent to County before'!J26+'Half-Cent to City Govs'!J26)</f>
        <v>4142175.3200000003</v>
      </c>
      <c r="K26" s="5">
        <f>SUM('Half-Cent to County before'!K26+'Half-Cent to City Govs'!K26)</f>
        <v>4314849.18</v>
      </c>
      <c r="L26" s="5">
        <f>SUM('Half-Cent to County before'!L26+'Half-Cent to City Govs'!L26)</f>
        <v>4704110.19</v>
      </c>
      <c r="M26" s="5">
        <f>SUM('Half-Cent to County before'!M26+'Half-Cent to City Govs'!M26)</f>
        <v>3812660.88</v>
      </c>
      <c r="N26" s="5">
        <f t="shared" si="0"/>
        <v>42406167.75</v>
      </c>
    </row>
    <row r="27" spans="1:14" ht="12.75">
      <c r="A27" t="s">
        <v>4</v>
      </c>
      <c r="B27" s="5">
        <f>SUM('Half-Cent to County before'!B27+'Half-Cent to City Govs'!B27)</f>
        <v>382236.5</v>
      </c>
      <c r="C27" s="5">
        <f>SUM('Half-Cent to County before'!C27+'Half-Cent to City Govs'!C27)</f>
        <v>382167.52</v>
      </c>
      <c r="D27" s="5">
        <f>SUM('Half-Cent to County before'!D27+'Half-Cent to City Govs'!D27)</f>
        <v>388473.26</v>
      </c>
      <c r="E27" s="5">
        <f>SUM('Half-Cent to County before'!E27+'Half-Cent to City Govs'!E27)</f>
        <v>359902.67000000004</v>
      </c>
      <c r="F27" s="5">
        <f>SUM('Half-Cent to County before'!F27+'Half-Cent to City Govs'!F27)</f>
        <v>367128.56000000006</v>
      </c>
      <c r="G27" s="5">
        <f>SUM('Half-Cent to County before'!G27+'Half-Cent to City Govs'!G27)</f>
        <v>401785.81999999995</v>
      </c>
      <c r="H27" s="5">
        <f>SUM('Half-Cent to County before'!H27+'Half-Cent to City Govs'!H27)</f>
        <v>370774.92</v>
      </c>
      <c r="I27" s="5">
        <f>SUM('Half-Cent to County before'!I27+'Half-Cent to City Govs'!I27)</f>
        <v>426459.26</v>
      </c>
      <c r="J27" s="5">
        <f>SUM('Half-Cent to County before'!J27+'Half-Cent to City Govs'!J27)</f>
        <v>369812.26999999996</v>
      </c>
      <c r="K27" s="5">
        <f>SUM('Half-Cent to County before'!K27+'Half-Cent to City Govs'!K27)</f>
        <v>419005.02</v>
      </c>
      <c r="L27" s="5">
        <f>SUM('Half-Cent to County before'!L27+'Half-Cent to City Govs'!L27)</f>
        <v>445842.95999999996</v>
      </c>
      <c r="M27" s="5">
        <f>SUM('Half-Cent to County before'!M27+'Half-Cent to City Govs'!M27)</f>
        <v>424492.6</v>
      </c>
      <c r="N27" s="5">
        <f t="shared" si="0"/>
        <v>4738081.359999999</v>
      </c>
    </row>
    <row r="28" spans="1:14" ht="12.75">
      <c r="A28" t="s">
        <v>94</v>
      </c>
      <c r="B28" s="5">
        <f>SUM('Half-Cent to County before'!B28+'Half-Cent to City Govs'!B28)</f>
        <v>20629776.53</v>
      </c>
      <c r="C28" s="5">
        <f>SUM('Half-Cent to County before'!C28+'Half-Cent to City Govs'!C28)</f>
        <v>19913531.23</v>
      </c>
      <c r="D28" s="5">
        <f>SUM('Half-Cent to County before'!D28+'Half-Cent to City Govs'!D28)</f>
        <v>20165479.73</v>
      </c>
      <c r="E28" s="5">
        <f>SUM('Half-Cent to County before'!E28+'Half-Cent to City Govs'!E28)</f>
        <v>20470214.08</v>
      </c>
      <c r="F28" s="5">
        <f>SUM('Half-Cent to County before'!F28+'Half-Cent to City Govs'!F28)</f>
        <v>20096883.71</v>
      </c>
      <c r="G28" s="5">
        <f>SUM('Half-Cent to County before'!G28+'Half-Cent to City Govs'!G28)</f>
        <v>21090216.450000003</v>
      </c>
      <c r="H28" s="5">
        <f>SUM('Half-Cent to County before'!H28+'Half-Cent to City Govs'!H28)</f>
        <v>22039556.060000002</v>
      </c>
      <c r="I28" s="5">
        <f>SUM('Half-Cent to County before'!I28+'Half-Cent to City Govs'!I28)</f>
        <v>25748431.060000002</v>
      </c>
      <c r="J28" s="5">
        <f>SUM('Half-Cent to County before'!J28+'Half-Cent to City Govs'!J28)</f>
        <v>21673005.48</v>
      </c>
      <c r="K28" s="5">
        <f>SUM('Half-Cent to County before'!K28+'Half-Cent to City Govs'!K28)</f>
        <v>21007416.229999997</v>
      </c>
      <c r="L28" s="5">
        <f>SUM('Half-Cent to County before'!L28+'Half-Cent to City Govs'!L28)</f>
        <v>24312561.89</v>
      </c>
      <c r="M28" s="5">
        <f>SUM('Half-Cent to County before'!M28+'Half-Cent to City Govs'!M28)</f>
        <v>22362703.89</v>
      </c>
      <c r="N28" s="5">
        <f t="shared" si="0"/>
        <v>259509776.33999997</v>
      </c>
    </row>
    <row r="29" spans="1:14" ht="12.75">
      <c r="A29" t="s">
        <v>5</v>
      </c>
      <c r="B29" s="5">
        <f>SUM('Half-Cent to County before'!B29+'Half-Cent to City Govs'!B29)</f>
        <v>109861.26</v>
      </c>
      <c r="C29" s="5">
        <f>SUM('Half-Cent to County before'!C29+'Half-Cent to City Govs'!C29)</f>
        <v>99338.01</v>
      </c>
      <c r="D29" s="5">
        <f>SUM('Half-Cent to County before'!D29+'Half-Cent to City Govs'!D29)</f>
        <v>95339.82</v>
      </c>
      <c r="E29" s="5">
        <f>SUM('Half-Cent to County before'!E29+'Half-Cent to City Govs'!E29)</f>
        <v>82988.54</v>
      </c>
      <c r="F29" s="5">
        <f>SUM('Half-Cent to County before'!F29+'Half-Cent to City Govs'!F29)</f>
        <v>87374.45000000001</v>
      </c>
      <c r="G29" s="5">
        <f>SUM('Half-Cent to County before'!G29+'Half-Cent to City Govs'!G29)</f>
        <v>105712.12999999999</v>
      </c>
      <c r="H29" s="5">
        <f>SUM('Half-Cent to County before'!H29+'Half-Cent to City Govs'!H29)</f>
        <v>108663.44</v>
      </c>
      <c r="I29" s="5">
        <f>SUM('Half-Cent to County before'!I29+'Half-Cent to City Govs'!I29)</f>
        <v>120963.23</v>
      </c>
      <c r="J29" s="5">
        <f>SUM('Half-Cent to County before'!J29+'Half-Cent to City Govs'!J29)</f>
        <v>116491.45</v>
      </c>
      <c r="K29" s="5">
        <f>SUM('Half-Cent to County before'!K29+'Half-Cent to City Govs'!K29)</f>
        <v>114570.93</v>
      </c>
      <c r="L29" s="5">
        <f>SUM('Half-Cent to County before'!L29+'Half-Cent to City Govs'!L29)</f>
        <v>124700.01</v>
      </c>
      <c r="M29" s="5">
        <f>SUM('Half-Cent to County before'!M29+'Half-Cent to City Govs'!M29)</f>
        <v>110039.25</v>
      </c>
      <c r="N29" s="5">
        <f t="shared" si="0"/>
        <v>1276042.5199999998</v>
      </c>
    </row>
    <row r="30" spans="1:14" ht="12.75">
      <c r="A30" t="s">
        <v>6</v>
      </c>
      <c r="B30" s="5">
        <f>SUM('Half-Cent to County before'!B30+'Half-Cent to City Govs'!B30)</f>
        <v>35142.11</v>
      </c>
      <c r="C30" s="5">
        <f>SUM('Half-Cent to County before'!C30+'Half-Cent to City Govs'!C30)</f>
        <v>37392.27</v>
      </c>
      <c r="D30" s="5">
        <f>SUM('Half-Cent to County before'!D30+'Half-Cent to City Govs'!D30)</f>
        <v>31072.25</v>
      </c>
      <c r="E30" s="5">
        <f>SUM('Half-Cent to County before'!E30+'Half-Cent to City Govs'!E30)</f>
        <v>27118.280000000002</v>
      </c>
      <c r="F30" s="5">
        <f>SUM('Half-Cent to County before'!F30+'Half-Cent to City Govs'!F30)</f>
        <v>28963.78</v>
      </c>
      <c r="G30" s="5">
        <f>SUM('Half-Cent to County before'!G30+'Half-Cent to City Govs'!G30)</f>
        <v>31909.65</v>
      </c>
      <c r="H30" s="5">
        <f>SUM('Half-Cent to County before'!H30+'Half-Cent to City Govs'!H30)</f>
        <v>24839.67</v>
      </c>
      <c r="I30" s="5">
        <f>SUM('Half-Cent to County before'!I30+'Half-Cent to City Govs'!I30)</f>
        <v>31970.260000000002</v>
      </c>
      <c r="J30" s="5">
        <f>SUM('Half-Cent to County before'!J30+'Half-Cent to City Govs'!J30)</f>
        <v>31704.22</v>
      </c>
      <c r="K30" s="5">
        <f>SUM('Half-Cent to County before'!K30+'Half-Cent to City Govs'!K30)</f>
        <v>33335.36</v>
      </c>
      <c r="L30" s="5">
        <f>SUM('Half-Cent to County before'!L30+'Half-Cent to City Govs'!L30)</f>
        <v>36657.94</v>
      </c>
      <c r="M30" s="5">
        <f>SUM('Half-Cent to County before'!M30+'Half-Cent to City Govs'!M30)</f>
        <v>35454.270000000004</v>
      </c>
      <c r="N30" s="5">
        <f t="shared" si="0"/>
        <v>385560.06</v>
      </c>
    </row>
    <row r="31" spans="1:14" ht="12.75">
      <c r="A31" t="s">
        <v>47</v>
      </c>
      <c r="B31" s="5">
        <f>SUM('Half-Cent to County before'!B31+'Half-Cent to City Govs'!B31)</f>
        <v>7358134.7</v>
      </c>
      <c r="C31" s="5">
        <f>SUM('Half-Cent to County before'!C31+'Half-Cent to City Govs'!C31)</f>
        <v>7364240.720000001</v>
      </c>
      <c r="D31" s="5">
        <f>SUM('Half-Cent to County before'!D31+'Half-Cent to City Govs'!D31)</f>
        <v>7049363.38</v>
      </c>
      <c r="E31" s="5">
        <f>SUM('Half-Cent to County before'!E31+'Half-Cent to City Govs'!E31)</f>
        <v>7104202.53</v>
      </c>
      <c r="F31" s="5">
        <f>SUM('Half-Cent to County before'!F31+'Half-Cent to City Govs'!F31)</f>
        <v>7061632.13</v>
      </c>
      <c r="G31" s="5">
        <f>SUM('Half-Cent to County before'!G31+'Half-Cent to City Govs'!G31)</f>
        <v>7458446.51</v>
      </c>
      <c r="H31" s="5">
        <f>SUM('Half-Cent to County before'!H31+'Half-Cent to City Govs'!H31)</f>
        <v>7258858.91</v>
      </c>
      <c r="I31" s="5">
        <f>SUM('Half-Cent to County before'!I31+'Half-Cent to City Govs'!I31)</f>
        <v>8473754.780000001</v>
      </c>
      <c r="J31" s="5">
        <f>SUM('Half-Cent to County before'!J31+'Half-Cent to City Govs'!J31)</f>
        <v>6786046.82</v>
      </c>
      <c r="K31" s="5">
        <f>SUM('Half-Cent to County before'!K31+'Half-Cent to City Govs'!K31)</f>
        <v>7278975.4</v>
      </c>
      <c r="L31" s="5">
        <f>SUM('Half-Cent to County before'!L31+'Half-Cent to City Govs'!L31)</f>
        <v>8136616.130000001</v>
      </c>
      <c r="M31" s="5">
        <f>SUM('Half-Cent to County before'!M31+'Half-Cent to City Govs'!M31)</f>
        <v>7529430.99</v>
      </c>
      <c r="N31" s="5">
        <f t="shared" si="0"/>
        <v>88859702.99999999</v>
      </c>
    </row>
    <row r="32" spans="1:14" ht="12.75">
      <c r="A32" t="s">
        <v>48</v>
      </c>
      <c r="B32" s="5">
        <f>SUM('Half-Cent to County before'!B32+'Half-Cent to City Govs'!B32)</f>
        <v>2511603.01</v>
      </c>
      <c r="C32" s="5">
        <f>SUM('Half-Cent to County before'!C32+'Half-Cent to City Govs'!C32)</f>
        <v>2444165.84</v>
      </c>
      <c r="D32" s="5">
        <f>SUM('Half-Cent to County before'!D32+'Half-Cent to City Govs'!D32)</f>
        <v>2365537.59</v>
      </c>
      <c r="E32" s="5">
        <f>SUM('Half-Cent to County before'!E32+'Half-Cent to City Govs'!E32)</f>
        <v>2174152.9499999997</v>
      </c>
      <c r="F32" s="5">
        <f>SUM('Half-Cent to County before'!F32+'Half-Cent to City Govs'!F32)</f>
        <v>2135160.1</v>
      </c>
      <c r="G32" s="5">
        <f>SUM('Half-Cent to County before'!G32+'Half-Cent to City Govs'!G32)</f>
        <v>2094506.11</v>
      </c>
      <c r="H32" s="5">
        <f>SUM('Half-Cent to County before'!H32+'Half-Cent to City Govs'!H32)</f>
        <v>2020979.21</v>
      </c>
      <c r="I32" s="5">
        <f>SUM('Half-Cent to County before'!I32+'Half-Cent to City Govs'!I32)</f>
        <v>2335623.03</v>
      </c>
      <c r="J32" s="5">
        <f>SUM('Half-Cent to County before'!J32+'Half-Cent to City Govs'!J32)</f>
        <v>1961257.37</v>
      </c>
      <c r="K32" s="5">
        <f>SUM('Half-Cent to County before'!K32+'Half-Cent to City Govs'!K32)</f>
        <v>2065468.3699999999</v>
      </c>
      <c r="L32" s="5">
        <f>SUM('Half-Cent to County before'!L32+'Half-Cent to City Govs'!L32)</f>
        <v>2360551.56</v>
      </c>
      <c r="M32" s="5">
        <f>SUM('Half-Cent to County before'!M32+'Half-Cent to City Govs'!M32)</f>
        <v>2274406.08</v>
      </c>
      <c r="N32" s="5">
        <f t="shared" si="0"/>
        <v>26743411.22</v>
      </c>
    </row>
    <row r="33" spans="1:14" ht="12.75">
      <c r="A33" t="s">
        <v>7</v>
      </c>
      <c r="B33" s="5">
        <f>SUM('Half-Cent to County before'!B33+'Half-Cent to City Govs'!B33)</f>
        <v>397550.57</v>
      </c>
      <c r="C33" s="5">
        <f>SUM('Half-Cent to County before'!C33+'Half-Cent to City Govs'!C33)</f>
        <v>408973.41000000003</v>
      </c>
      <c r="D33" s="5">
        <f>SUM('Half-Cent to County before'!D33+'Half-Cent to City Govs'!D33)</f>
        <v>400146.98</v>
      </c>
      <c r="E33" s="5">
        <f>SUM('Half-Cent to County before'!E33+'Half-Cent to City Govs'!E33)</f>
        <v>367037.47</v>
      </c>
      <c r="F33" s="5">
        <f>SUM('Half-Cent to County before'!F33+'Half-Cent to City Govs'!F33)</f>
        <v>357889.67000000004</v>
      </c>
      <c r="G33" s="5">
        <f>SUM('Half-Cent to County before'!G33+'Half-Cent to City Govs'!G33)</f>
        <v>392496.17000000004</v>
      </c>
      <c r="H33" s="5">
        <f>SUM('Half-Cent to County before'!H33+'Half-Cent to City Govs'!H33)</f>
        <v>408540.13</v>
      </c>
      <c r="I33" s="5">
        <f>SUM('Half-Cent to County before'!I33+'Half-Cent to City Govs'!I33)</f>
        <v>449208.6</v>
      </c>
      <c r="J33" s="5">
        <f>SUM('Half-Cent to County before'!J33+'Half-Cent to City Govs'!J33)</f>
        <v>374857.6</v>
      </c>
      <c r="K33" s="5">
        <f>SUM('Half-Cent to County before'!K33+'Half-Cent to City Govs'!K33)</f>
        <v>406159.74</v>
      </c>
      <c r="L33" s="5">
        <f>SUM('Half-Cent to County before'!L33+'Half-Cent to City Govs'!L33)</f>
        <v>469019.11</v>
      </c>
      <c r="M33" s="5">
        <f>SUM('Half-Cent to County before'!M33+'Half-Cent to City Govs'!M33)</f>
        <v>444120.72</v>
      </c>
      <c r="N33" s="5">
        <f t="shared" si="0"/>
        <v>4876000.17</v>
      </c>
    </row>
    <row r="34" spans="1:14" ht="12.75">
      <c r="A34" t="s">
        <v>8</v>
      </c>
      <c r="B34" s="5">
        <f>SUM('Half-Cent to County before'!B34+'Half-Cent to City Govs'!B34)</f>
        <v>91031.52</v>
      </c>
      <c r="C34" s="5">
        <f>SUM('Half-Cent to County before'!C34+'Half-Cent to City Govs'!C34)</f>
        <v>116655.04000000001</v>
      </c>
      <c r="D34" s="5">
        <f>SUM('Half-Cent to County before'!D34+'Half-Cent to City Govs'!D34)</f>
        <v>109205.45000000001</v>
      </c>
      <c r="E34" s="5">
        <f>SUM('Half-Cent to County before'!E34+'Half-Cent to City Govs'!E34)</f>
        <v>80845.48999999999</v>
      </c>
      <c r="F34" s="5">
        <f>SUM('Half-Cent to County before'!F34+'Half-Cent to City Govs'!F34)</f>
        <v>64721.47</v>
      </c>
      <c r="G34" s="5">
        <f>SUM('Half-Cent to County before'!G34+'Half-Cent to City Govs'!G34)</f>
        <v>60248.14</v>
      </c>
      <c r="H34" s="5">
        <f>SUM('Half-Cent to County before'!H34+'Half-Cent to City Govs'!H34)</f>
        <v>49660.4</v>
      </c>
      <c r="I34" s="5">
        <f>SUM('Half-Cent to County before'!I34+'Half-Cent to City Govs'!I34)</f>
        <v>51119.740000000005</v>
      </c>
      <c r="J34" s="5">
        <f>SUM('Half-Cent to County before'!J34+'Half-Cent to City Govs'!J34)</f>
        <v>55162.05</v>
      </c>
      <c r="K34" s="5">
        <f>SUM('Half-Cent to County before'!K34+'Half-Cent to City Govs'!K34)</f>
        <v>56179.5</v>
      </c>
      <c r="L34" s="5">
        <f>SUM('Half-Cent to County before'!L34+'Half-Cent to City Govs'!L34)</f>
        <v>80824.07</v>
      </c>
      <c r="M34" s="5">
        <f>SUM('Half-Cent to County before'!M34+'Half-Cent to City Govs'!M34)</f>
        <v>83688.85</v>
      </c>
      <c r="N34" s="5">
        <f t="shared" si="0"/>
        <v>899341.7200000001</v>
      </c>
    </row>
    <row r="35" spans="1:14" ht="12.75">
      <c r="A35" t="s">
        <v>9</v>
      </c>
      <c r="B35" s="5">
        <f>SUM('Half-Cent to County before'!B35+'Half-Cent to City Govs'!B35)</f>
        <v>148993.04</v>
      </c>
      <c r="C35" s="5">
        <f>SUM('Half-Cent to County before'!C35+'Half-Cent to City Govs'!C35)</f>
        <v>147391.15</v>
      </c>
      <c r="D35" s="5">
        <f>SUM('Half-Cent to County before'!D35+'Half-Cent to City Govs'!D35)</f>
        <v>138491.76</v>
      </c>
      <c r="E35" s="5">
        <f>SUM('Half-Cent to County before'!E35+'Half-Cent to City Govs'!E35)</f>
        <v>127284.13</v>
      </c>
      <c r="F35" s="5">
        <f>SUM('Half-Cent to County before'!F35+'Half-Cent to City Govs'!F35)</f>
        <v>135323.93</v>
      </c>
      <c r="G35" s="5">
        <f>SUM('Half-Cent to County before'!G35+'Half-Cent to City Govs'!G35)</f>
        <v>142366.61</v>
      </c>
      <c r="H35" s="5">
        <f>SUM('Half-Cent to County before'!H35+'Half-Cent to City Govs'!H35)</f>
        <v>132870.9</v>
      </c>
      <c r="I35" s="5">
        <f>SUM('Half-Cent to County before'!I35+'Half-Cent to City Govs'!I35)</f>
        <v>140497.3</v>
      </c>
      <c r="J35" s="5">
        <f>SUM('Half-Cent to County before'!J35+'Half-Cent to City Govs'!J35)</f>
        <v>147771.56</v>
      </c>
      <c r="K35" s="5">
        <f>SUM('Half-Cent to County before'!K35+'Half-Cent to City Govs'!K35)</f>
        <v>151804.69</v>
      </c>
      <c r="L35" s="5">
        <f>SUM('Half-Cent to County before'!L35+'Half-Cent to City Govs'!L35)</f>
        <v>154437.54</v>
      </c>
      <c r="M35" s="5">
        <f>SUM('Half-Cent to County before'!M35+'Half-Cent to City Govs'!M35)</f>
        <v>146851.53</v>
      </c>
      <c r="N35" s="5">
        <f t="shared" si="0"/>
        <v>1714084.1400000001</v>
      </c>
    </row>
    <row r="36" spans="1:14" ht="12.75">
      <c r="A36" t="s">
        <v>10</v>
      </c>
      <c r="B36" s="5">
        <f>SUM('Half-Cent to County before'!B36+'Half-Cent to City Govs'!B36)</f>
        <v>29895.719999999998</v>
      </c>
      <c r="C36" s="5">
        <f>SUM('Half-Cent to County before'!C36+'Half-Cent to City Govs'!C36)</f>
        <v>32055.16</v>
      </c>
      <c r="D36" s="5">
        <f>SUM('Half-Cent to County before'!D36+'Half-Cent to City Govs'!D36)</f>
        <v>30859.78</v>
      </c>
      <c r="E36" s="5">
        <f>SUM('Half-Cent to County before'!E36+'Half-Cent to City Govs'!E36)</f>
        <v>29717.61</v>
      </c>
      <c r="F36" s="5">
        <f>SUM('Half-Cent to County before'!F36+'Half-Cent to City Govs'!F36)</f>
        <v>29799.95</v>
      </c>
      <c r="G36" s="5">
        <f>SUM('Half-Cent to County before'!G36+'Half-Cent to City Govs'!G36)</f>
        <v>29647.53</v>
      </c>
      <c r="H36" s="5">
        <f>SUM('Half-Cent to County before'!H36+'Half-Cent to City Govs'!H36)</f>
        <v>26929.92</v>
      </c>
      <c r="I36" s="5">
        <f>SUM('Half-Cent to County before'!I36+'Half-Cent to City Govs'!I36)</f>
        <v>28033.13</v>
      </c>
      <c r="J36" s="5">
        <f>SUM('Half-Cent to County before'!J36+'Half-Cent to City Govs'!J36)</f>
        <v>27516.12</v>
      </c>
      <c r="K36" s="5">
        <f>SUM('Half-Cent to County before'!K36+'Half-Cent to City Govs'!K36)</f>
        <v>30471.23</v>
      </c>
      <c r="L36" s="5">
        <f>SUM('Half-Cent to County before'!L36+'Half-Cent to City Govs'!L36)</f>
        <v>38824.72</v>
      </c>
      <c r="M36" s="5">
        <f>SUM('Half-Cent to County before'!M36+'Half-Cent to City Govs'!M36)</f>
        <v>32687.96</v>
      </c>
      <c r="N36" s="5">
        <f t="shared" si="0"/>
        <v>366438.83</v>
      </c>
    </row>
    <row r="37" spans="1:14" ht="12.75">
      <c r="A37" t="s">
        <v>11</v>
      </c>
      <c r="B37" s="5">
        <f>SUM('Half-Cent to County before'!B37+'Half-Cent to City Govs'!B37)</f>
        <v>19283.08</v>
      </c>
      <c r="C37" s="5">
        <f>SUM('Half-Cent to County before'!C37+'Half-Cent to City Govs'!C37)</f>
        <v>21598.52</v>
      </c>
      <c r="D37" s="5">
        <f>SUM('Half-Cent to County before'!D37+'Half-Cent to City Govs'!D37)</f>
        <v>20942.190000000002</v>
      </c>
      <c r="E37" s="5">
        <f>SUM('Half-Cent to County before'!E37+'Half-Cent to City Govs'!E37)</f>
        <v>17640.01</v>
      </c>
      <c r="F37" s="5">
        <f>SUM('Half-Cent to County before'!F37+'Half-Cent to City Govs'!F37)</f>
        <v>16809.84</v>
      </c>
      <c r="G37" s="5">
        <f>SUM('Half-Cent to County before'!G37+'Half-Cent to City Govs'!G37)</f>
        <v>17025.69</v>
      </c>
      <c r="H37" s="5">
        <f>SUM('Half-Cent to County before'!H37+'Half-Cent to City Govs'!H37)</f>
        <v>14817.94</v>
      </c>
      <c r="I37" s="5">
        <f>SUM('Half-Cent to County before'!I37+'Half-Cent to City Govs'!I37)</f>
        <v>17403.53</v>
      </c>
      <c r="J37" s="5">
        <f>SUM('Half-Cent to County before'!J37+'Half-Cent to City Govs'!J37)</f>
        <v>17227.66</v>
      </c>
      <c r="K37" s="5">
        <f>SUM('Half-Cent to County before'!K37+'Half-Cent to City Govs'!K37)</f>
        <v>18432.81</v>
      </c>
      <c r="L37" s="5">
        <f>SUM('Half-Cent to County before'!L37+'Half-Cent to City Govs'!L37)</f>
        <v>21046.399999999998</v>
      </c>
      <c r="M37" s="5">
        <f>SUM('Half-Cent to County before'!M37+'Half-Cent to City Govs'!M37)</f>
        <v>19379.129999999997</v>
      </c>
      <c r="N37" s="5">
        <f t="shared" si="0"/>
        <v>221606.8</v>
      </c>
    </row>
    <row r="38" spans="1:14" ht="12.75">
      <c r="A38" t="s">
        <v>49</v>
      </c>
      <c r="B38" s="5">
        <f>SUM('Half-Cent to County before'!B38+'Half-Cent to City Govs'!B38)</f>
        <v>65196.31</v>
      </c>
      <c r="C38" s="5">
        <f>SUM('Half-Cent to County before'!C38+'Half-Cent to City Govs'!C38)</f>
        <v>90376.67</v>
      </c>
      <c r="D38" s="5">
        <f>SUM('Half-Cent to County before'!D38+'Half-Cent to City Govs'!D38)</f>
        <v>96159.13</v>
      </c>
      <c r="E38" s="5">
        <f>SUM('Half-Cent to County before'!E38+'Half-Cent to City Govs'!E38)</f>
        <v>65307.71000000001</v>
      </c>
      <c r="F38" s="5">
        <f>SUM('Half-Cent to County before'!F38+'Half-Cent to City Govs'!F38)</f>
        <v>54366.11</v>
      </c>
      <c r="G38" s="5">
        <f>SUM('Half-Cent to County before'!G38+'Half-Cent to City Govs'!G38)</f>
        <v>53516.990000000005</v>
      </c>
      <c r="H38" s="5">
        <f>SUM('Half-Cent to County before'!H38+'Half-Cent to City Govs'!H38)</f>
        <v>39535.35</v>
      </c>
      <c r="I38" s="5">
        <f>SUM('Half-Cent to County before'!I38+'Half-Cent to City Govs'!I38)</f>
        <v>49496.28999999999</v>
      </c>
      <c r="J38" s="5">
        <f>SUM('Half-Cent to County before'!J38+'Half-Cent to City Govs'!J38)</f>
        <v>41753.57</v>
      </c>
      <c r="K38" s="5">
        <f>SUM('Half-Cent to County before'!K38+'Half-Cent to City Govs'!K38)</f>
        <v>49601.68</v>
      </c>
      <c r="L38" s="5">
        <f>SUM('Half-Cent to County before'!L38+'Half-Cent to City Govs'!L38)</f>
        <v>66716.93</v>
      </c>
      <c r="M38" s="5">
        <f>SUM('Half-Cent to County before'!M38+'Half-Cent to City Govs'!M38)</f>
        <v>65695.37</v>
      </c>
      <c r="N38" s="5">
        <f t="shared" si="0"/>
        <v>737722.11</v>
      </c>
    </row>
    <row r="39" spans="1:14" ht="12.75">
      <c r="A39" t="s">
        <v>12</v>
      </c>
      <c r="B39" s="5">
        <f>SUM('Half-Cent to County before'!B39+'Half-Cent to City Govs'!B39)</f>
        <v>35556.38</v>
      </c>
      <c r="C39" s="5">
        <f>SUM('Half-Cent to County before'!C39+'Half-Cent to City Govs'!C39)</f>
        <v>39412.07</v>
      </c>
      <c r="D39" s="5">
        <f>SUM('Half-Cent to County before'!D39+'Half-Cent to City Govs'!D39)</f>
        <v>33936.05</v>
      </c>
      <c r="E39" s="5">
        <f>SUM('Half-Cent to County before'!E39+'Half-Cent to City Govs'!E39)</f>
        <v>33793.58</v>
      </c>
      <c r="F39" s="5">
        <f>SUM('Half-Cent to County before'!F39+'Half-Cent to City Govs'!F39)</f>
        <v>36206.19</v>
      </c>
      <c r="G39" s="5">
        <f>SUM('Half-Cent to County before'!G39+'Half-Cent to City Govs'!G39)</f>
        <v>33969.64</v>
      </c>
      <c r="H39" s="5">
        <f>SUM('Half-Cent to County before'!H39+'Half-Cent to City Govs'!H39)</f>
        <v>41339.369999999995</v>
      </c>
      <c r="I39" s="5">
        <f>SUM('Half-Cent to County before'!I39+'Half-Cent to City Govs'!I39)</f>
        <v>41326.14</v>
      </c>
      <c r="J39" s="5">
        <f>SUM('Half-Cent to County before'!J39+'Half-Cent to City Govs'!J39)</f>
        <v>36832.46</v>
      </c>
      <c r="K39" s="5">
        <f>SUM('Half-Cent to County before'!K39+'Half-Cent to City Govs'!K39)</f>
        <v>35467.380000000005</v>
      </c>
      <c r="L39" s="5">
        <f>SUM('Half-Cent to County before'!L39+'Half-Cent to City Govs'!L39)</f>
        <v>41784.78</v>
      </c>
      <c r="M39" s="5">
        <f>SUM('Half-Cent to County before'!M39+'Half-Cent to City Govs'!M39)</f>
        <v>49255.78</v>
      </c>
      <c r="N39" s="5">
        <f t="shared" si="0"/>
        <v>458879.82000000007</v>
      </c>
    </row>
    <row r="40" spans="1:14" ht="12.75">
      <c r="A40" t="s">
        <v>13</v>
      </c>
      <c r="B40" s="5">
        <f>SUM('Half-Cent to County before'!B40+'Half-Cent to City Govs'!B40)</f>
        <v>74522.86</v>
      </c>
      <c r="C40" s="5">
        <f>SUM('Half-Cent to County before'!C40+'Half-Cent to City Govs'!C40)</f>
        <v>76020.54000000001</v>
      </c>
      <c r="D40" s="5">
        <f>SUM('Half-Cent to County before'!D40+'Half-Cent to City Govs'!D40)</f>
        <v>66256.5</v>
      </c>
      <c r="E40" s="5">
        <f>SUM('Half-Cent to County before'!E40+'Half-Cent to City Govs'!E40)</f>
        <v>66590.71</v>
      </c>
      <c r="F40" s="5">
        <f>SUM('Half-Cent to County before'!F40+'Half-Cent to City Govs'!F40)</f>
        <v>66810.92</v>
      </c>
      <c r="G40" s="5">
        <f>SUM('Half-Cent to County before'!G40+'Half-Cent to City Govs'!G40)</f>
        <v>70944.95000000001</v>
      </c>
      <c r="H40" s="5">
        <f>SUM('Half-Cent to County before'!H40+'Half-Cent to City Govs'!H40)</f>
        <v>72118.83</v>
      </c>
      <c r="I40" s="5">
        <f>SUM('Half-Cent to County before'!I40+'Half-Cent to City Govs'!I40)</f>
        <v>82707.83</v>
      </c>
      <c r="J40" s="5">
        <f>SUM('Half-Cent to County before'!J40+'Half-Cent to City Govs'!J40)</f>
        <v>77661.20999999999</v>
      </c>
      <c r="K40" s="5">
        <f>SUM('Half-Cent to County before'!K40+'Half-Cent to City Govs'!K40)</f>
        <v>81519.16</v>
      </c>
      <c r="L40" s="5">
        <f>SUM('Half-Cent to County before'!L40+'Half-Cent to City Govs'!L40)</f>
        <v>83459.51</v>
      </c>
      <c r="M40" s="5">
        <f>SUM('Half-Cent to County before'!M40+'Half-Cent to City Govs'!M40)</f>
        <v>78741.79999999999</v>
      </c>
      <c r="N40" s="5">
        <f t="shared" si="0"/>
        <v>897354.8200000001</v>
      </c>
    </row>
    <row r="41" spans="1:14" ht="12.75">
      <c r="A41" t="s">
        <v>14</v>
      </c>
      <c r="B41" s="5">
        <f>SUM('Half-Cent to County before'!B41+'Half-Cent to City Govs'!B41)</f>
        <v>128051.37</v>
      </c>
      <c r="C41" s="5">
        <f>SUM('Half-Cent to County before'!C41+'Half-Cent to City Govs'!C41)</f>
        <v>126131.03</v>
      </c>
      <c r="D41" s="5">
        <f>SUM('Half-Cent to County before'!D41+'Half-Cent to City Govs'!D41)</f>
        <v>118200.84999999999</v>
      </c>
      <c r="E41" s="5">
        <f>SUM('Half-Cent to County before'!E41+'Half-Cent to City Govs'!E41)</f>
        <v>130382.93</v>
      </c>
      <c r="F41" s="5">
        <f>SUM('Half-Cent to County before'!F41+'Half-Cent to City Govs'!F41)</f>
        <v>133924.45</v>
      </c>
      <c r="G41" s="5">
        <f>SUM('Half-Cent to County before'!G41+'Half-Cent to City Govs'!G41)</f>
        <v>134794.68</v>
      </c>
      <c r="H41" s="5">
        <f>SUM('Half-Cent to County before'!H41+'Half-Cent to City Govs'!H41)</f>
        <v>146688.43</v>
      </c>
      <c r="I41" s="5">
        <f>SUM('Half-Cent to County before'!I41+'Half-Cent to City Govs'!I41)</f>
        <v>169916.34</v>
      </c>
      <c r="J41" s="5">
        <f>SUM('Half-Cent to County before'!J41+'Half-Cent to City Govs'!J41)</f>
        <v>156630.45</v>
      </c>
      <c r="K41" s="5">
        <f>SUM('Half-Cent to County before'!K41+'Half-Cent to City Govs'!K41)</f>
        <v>118630.84</v>
      </c>
      <c r="L41" s="5">
        <f>SUM('Half-Cent to County before'!L41+'Half-Cent to City Govs'!L41)</f>
        <v>142635.81</v>
      </c>
      <c r="M41" s="5">
        <f>SUM('Half-Cent to County before'!M41+'Half-Cent to City Govs'!M41)</f>
        <v>161230.38</v>
      </c>
      <c r="N41" s="5">
        <f t="shared" si="0"/>
        <v>1667217.56</v>
      </c>
    </row>
    <row r="42" spans="1:14" ht="12.75">
      <c r="A42" t="s">
        <v>50</v>
      </c>
      <c r="B42" s="5">
        <f>SUM('Half-Cent to County before'!B42+'Half-Cent to City Govs'!B42)</f>
        <v>685194.5800000001</v>
      </c>
      <c r="C42" s="5">
        <f>SUM('Half-Cent to County before'!C42+'Half-Cent to City Govs'!C42)</f>
        <v>716849.0399999999</v>
      </c>
      <c r="D42" s="5">
        <f>SUM('Half-Cent to County before'!D42+'Half-Cent to City Govs'!D42)</f>
        <v>670129.68</v>
      </c>
      <c r="E42" s="5">
        <f>SUM('Half-Cent to County before'!E42+'Half-Cent to City Govs'!E42)</f>
        <v>636147.8</v>
      </c>
      <c r="F42" s="5">
        <f>SUM('Half-Cent to County before'!F42+'Half-Cent to City Govs'!F42)</f>
        <v>687018.4700000001</v>
      </c>
      <c r="G42" s="5">
        <f>SUM('Half-Cent to County before'!G42+'Half-Cent to City Govs'!G42)</f>
        <v>701932.06</v>
      </c>
      <c r="H42" s="5">
        <f>SUM('Half-Cent to County before'!H42+'Half-Cent to City Govs'!H42)</f>
        <v>719986.1399999999</v>
      </c>
      <c r="I42" s="5">
        <f>SUM('Half-Cent to County before'!I42+'Half-Cent to City Govs'!I42)</f>
        <v>838517.47</v>
      </c>
      <c r="J42" s="5">
        <f>SUM('Half-Cent to County before'!J42+'Half-Cent to City Govs'!J42)</f>
        <v>695487.66</v>
      </c>
      <c r="K42" s="5">
        <f>SUM('Half-Cent to County before'!K42+'Half-Cent to City Govs'!K42)</f>
        <v>786087.71</v>
      </c>
      <c r="L42" s="5">
        <f>SUM('Half-Cent to County before'!L42+'Half-Cent to City Govs'!L42)</f>
        <v>848532.26</v>
      </c>
      <c r="M42" s="5">
        <f>SUM('Half-Cent to County before'!M42+'Half-Cent to City Govs'!M42)</f>
        <v>790607.6</v>
      </c>
      <c r="N42" s="5">
        <f t="shared" si="0"/>
        <v>8776490.47</v>
      </c>
    </row>
    <row r="43" spans="1:14" ht="12.75">
      <c r="A43" t="s">
        <v>15</v>
      </c>
      <c r="B43" s="5">
        <f>SUM('Half-Cent to County before'!B43+'Half-Cent to City Govs'!B43)</f>
        <v>416531.6</v>
      </c>
      <c r="C43" s="5">
        <f>SUM('Half-Cent to County before'!C43+'Half-Cent to City Govs'!C43)</f>
        <v>417710.19999999995</v>
      </c>
      <c r="D43" s="5">
        <f>SUM('Half-Cent to County before'!D43+'Half-Cent to City Govs'!D43)</f>
        <v>385512.95</v>
      </c>
      <c r="E43" s="5">
        <f>SUM('Half-Cent to County before'!E43+'Half-Cent to City Govs'!E43)</f>
        <v>373779.96</v>
      </c>
      <c r="F43" s="5">
        <f>SUM('Half-Cent to County before'!F43+'Half-Cent to City Govs'!F43)</f>
        <v>392403.10000000003</v>
      </c>
      <c r="G43" s="5">
        <f>SUM('Half-Cent to County before'!G43+'Half-Cent to City Govs'!G43)</f>
        <v>442634.53</v>
      </c>
      <c r="H43" s="5">
        <f>SUM('Half-Cent to County before'!H43+'Half-Cent to City Govs'!H43)</f>
        <v>432336.12</v>
      </c>
      <c r="I43" s="5">
        <f>SUM('Half-Cent to County before'!I43+'Half-Cent to City Govs'!I43)</f>
        <v>508314.5</v>
      </c>
      <c r="J43" s="5">
        <f>SUM('Half-Cent to County before'!J43+'Half-Cent to City Govs'!J43)</f>
        <v>472244.69000000006</v>
      </c>
      <c r="K43" s="5">
        <f>SUM('Half-Cent to County before'!K43+'Half-Cent to City Govs'!K43)</f>
        <v>515982.02</v>
      </c>
      <c r="L43" s="5">
        <f>SUM('Half-Cent to County before'!L43+'Half-Cent to City Govs'!L43)</f>
        <v>552781.5900000001</v>
      </c>
      <c r="M43" s="5">
        <f>SUM('Half-Cent to County before'!M43+'Half-Cent to City Govs'!M43)</f>
        <v>484999.93999999994</v>
      </c>
      <c r="N43" s="5">
        <f t="shared" si="0"/>
        <v>5395231.199999999</v>
      </c>
    </row>
    <row r="44" spans="1:14" ht="12.75">
      <c r="A44" t="s">
        <v>51</v>
      </c>
      <c r="B44" s="5">
        <f>SUM('Half-Cent to County before'!B44+'Half-Cent to City Govs'!B44)</f>
        <v>10070243.19</v>
      </c>
      <c r="C44" s="5">
        <f>SUM('Half-Cent to County before'!C44+'Half-Cent to City Govs'!C44)</f>
        <v>10129247.969999999</v>
      </c>
      <c r="D44" s="5">
        <f>SUM('Half-Cent to County before'!D44+'Half-Cent to City Govs'!D44)</f>
        <v>9938862.6</v>
      </c>
      <c r="E44" s="5">
        <f>SUM('Half-Cent to County before'!E44+'Half-Cent to City Govs'!E44)</f>
        <v>9959314.36</v>
      </c>
      <c r="F44" s="5">
        <f>SUM('Half-Cent to County before'!F44+'Half-Cent to City Govs'!F44)</f>
        <v>9951941.21</v>
      </c>
      <c r="G44" s="5">
        <f>SUM('Half-Cent to County before'!G44+'Half-Cent to City Govs'!G44)</f>
        <v>10373527.89</v>
      </c>
      <c r="H44" s="5">
        <f>SUM('Half-Cent to County before'!H44+'Half-Cent to City Govs'!H44)</f>
        <v>10181597.18</v>
      </c>
      <c r="I44" s="5">
        <f>SUM('Half-Cent to County before'!I44+'Half-Cent to City Govs'!I44)</f>
        <v>12035954.61</v>
      </c>
      <c r="J44" s="5">
        <f>SUM('Half-Cent to County before'!J44+'Half-Cent to City Govs'!J44)</f>
        <v>10085447.05</v>
      </c>
      <c r="K44" s="5">
        <f>SUM('Half-Cent to County before'!K44+'Half-Cent to City Govs'!K44)</f>
        <v>10546042.01</v>
      </c>
      <c r="L44" s="5">
        <f>SUM('Half-Cent to County before'!L44+'Half-Cent to City Govs'!L44)</f>
        <v>11606030.01</v>
      </c>
      <c r="M44" s="5">
        <f>SUM('Half-Cent to County before'!M44+'Half-Cent to City Govs'!M44)</f>
        <v>10897533.17</v>
      </c>
      <c r="N44" s="5">
        <f t="shared" si="0"/>
        <v>125775741.25000001</v>
      </c>
    </row>
    <row r="45" spans="1:14" ht="12.75">
      <c r="A45" t="s">
        <v>16</v>
      </c>
      <c r="B45" s="5">
        <f>SUM('Half-Cent to County before'!B45+'Half-Cent to City Govs'!B45)</f>
        <v>37740.2</v>
      </c>
      <c r="C45" s="5">
        <f>SUM('Half-Cent to County before'!C45+'Half-Cent to City Govs'!C45)</f>
        <v>38155.61</v>
      </c>
      <c r="D45" s="5">
        <f>SUM('Half-Cent to County before'!D45+'Half-Cent to City Govs'!D45)</f>
        <v>38432.31</v>
      </c>
      <c r="E45" s="5">
        <f>SUM('Half-Cent to County before'!E45+'Half-Cent to City Govs'!E45)</f>
        <v>33206.61</v>
      </c>
      <c r="F45" s="5">
        <f>SUM('Half-Cent to County before'!F45+'Half-Cent to City Govs'!F45)</f>
        <v>33727.13</v>
      </c>
      <c r="G45" s="5">
        <f>SUM('Half-Cent to County before'!G45+'Half-Cent to City Govs'!G45)</f>
        <v>32548.41</v>
      </c>
      <c r="H45" s="5">
        <f>SUM('Half-Cent to County before'!H45+'Half-Cent to City Govs'!H45)</f>
        <v>31771.98</v>
      </c>
      <c r="I45" s="5">
        <f>SUM('Half-Cent to County before'!I45+'Half-Cent to City Govs'!I45)</f>
        <v>38682.3</v>
      </c>
      <c r="J45" s="5">
        <f>SUM('Half-Cent to County before'!J45+'Half-Cent to City Govs'!J45)</f>
        <v>33047.979999999996</v>
      </c>
      <c r="K45" s="5">
        <f>SUM('Half-Cent to County before'!K45+'Half-Cent to City Govs'!K45)</f>
        <v>33934.840000000004</v>
      </c>
      <c r="L45" s="5">
        <f>SUM('Half-Cent to County before'!L45+'Half-Cent to City Govs'!L45)</f>
        <v>42097.29</v>
      </c>
      <c r="M45" s="5">
        <f>SUM('Half-Cent to County before'!M45+'Half-Cent to City Govs'!M45)</f>
        <v>34597.12</v>
      </c>
      <c r="N45" s="5">
        <f t="shared" si="0"/>
        <v>427941.77999999997</v>
      </c>
    </row>
    <row r="46" spans="1:14" ht="12.75">
      <c r="A46" t="s">
        <v>52</v>
      </c>
      <c r="B46" s="5">
        <f>SUM('Half-Cent to County before'!B46+'Half-Cent to City Govs'!B46)</f>
        <v>895537.38</v>
      </c>
      <c r="C46" s="5">
        <f>SUM('Half-Cent to County before'!C46+'Half-Cent to City Govs'!C46)</f>
        <v>881324.1900000001</v>
      </c>
      <c r="D46" s="5">
        <f>SUM('Half-Cent to County before'!D46+'Half-Cent to City Govs'!D46)</f>
        <v>862999.9299999999</v>
      </c>
      <c r="E46" s="5">
        <f>SUM('Half-Cent to County before'!E46+'Half-Cent to City Govs'!E46)</f>
        <v>871526.14</v>
      </c>
      <c r="F46" s="5">
        <f>SUM('Half-Cent to County before'!F46+'Half-Cent to City Govs'!F46)</f>
        <v>876318.0900000001</v>
      </c>
      <c r="G46" s="5">
        <f>SUM('Half-Cent to County before'!G46+'Half-Cent to City Govs'!G46)</f>
        <v>907852</v>
      </c>
      <c r="H46" s="5">
        <f>SUM('Half-Cent to County before'!H46+'Half-Cent to City Govs'!H46)</f>
        <v>1009048.8</v>
      </c>
      <c r="I46" s="5">
        <f>SUM('Half-Cent to County before'!I46+'Half-Cent to City Govs'!I46)</f>
        <v>1252176.5</v>
      </c>
      <c r="J46" s="5">
        <f>SUM('Half-Cent to County before'!J46+'Half-Cent to City Govs'!J46)</f>
        <v>993465.45</v>
      </c>
      <c r="K46" s="5">
        <f>SUM('Half-Cent to County before'!K46+'Half-Cent to City Govs'!K46)</f>
        <v>1056802.22</v>
      </c>
      <c r="L46" s="5">
        <f>SUM('Half-Cent to County before'!L46+'Half-Cent to City Govs'!L46)</f>
        <v>1154039.04</v>
      </c>
      <c r="M46" s="5">
        <f>SUM('Half-Cent to County before'!M46+'Half-Cent to City Govs'!M46)</f>
        <v>1038954.32</v>
      </c>
      <c r="N46" s="5">
        <f t="shared" si="0"/>
        <v>11800044.060000002</v>
      </c>
    </row>
    <row r="47" spans="1:14" ht="12.75">
      <c r="A47" t="s">
        <v>17</v>
      </c>
      <c r="B47" s="5">
        <f>SUM('Half-Cent to County before'!B47+'Half-Cent to City Govs'!B47)</f>
        <v>211215.68</v>
      </c>
      <c r="C47" s="5">
        <f>SUM('Half-Cent to County before'!C47+'Half-Cent to City Govs'!C47)</f>
        <v>211389.96</v>
      </c>
      <c r="D47" s="5">
        <f>SUM('Half-Cent to County before'!D47+'Half-Cent to City Govs'!D47)</f>
        <v>202472.27</v>
      </c>
      <c r="E47" s="5">
        <f>SUM('Half-Cent to County before'!E47+'Half-Cent to City Govs'!E47)</f>
        <v>190124.99</v>
      </c>
      <c r="F47" s="5">
        <f>SUM('Half-Cent to County before'!F47+'Half-Cent to City Govs'!F47)</f>
        <v>186008.73</v>
      </c>
      <c r="G47" s="5">
        <f>SUM('Half-Cent to County before'!G47+'Half-Cent to City Govs'!G47)</f>
        <v>186250.01</v>
      </c>
      <c r="H47" s="5">
        <f>SUM('Half-Cent to County before'!H47+'Half-Cent to City Govs'!H47)</f>
        <v>188303.31</v>
      </c>
      <c r="I47" s="5">
        <f>SUM('Half-Cent to County before'!I47+'Half-Cent to City Govs'!I47)</f>
        <v>215637.07</v>
      </c>
      <c r="J47" s="5">
        <f>SUM('Half-Cent to County before'!J47+'Half-Cent to City Govs'!J47)</f>
        <v>179271.38999999998</v>
      </c>
      <c r="K47" s="5">
        <f>SUM('Half-Cent to County before'!K47+'Half-Cent to City Govs'!K47)</f>
        <v>205199.55</v>
      </c>
      <c r="L47" s="5">
        <f>SUM('Half-Cent to County before'!L47+'Half-Cent to City Govs'!L47)</f>
        <v>211517.65000000002</v>
      </c>
      <c r="M47" s="5">
        <f>SUM('Half-Cent to County before'!M47+'Half-Cent to City Govs'!M47)</f>
        <v>201105.23</v>
      </c>
      <c r="N47" s="5">
        <f t="shared" si="0"/>
        <v>2388495.8400000003</v>
      </c>
    </row>
    <row r="48" spans="1:14" ht="12.75">
      <c r="A48" t="s">
        <v>18</v>
      </c>
      <c r="B48" s="5">
        <f>SUM('Half-Cent to County before'!B48+'Half-Cent to City Govs'!B48)</f>
        <v>123667.26000000001</v>
      </c>
      <c r="C48" s="5">
        <f>SUM('Half-Cent to County before'!C48+'Half-Cent to City Govs'!C48)</f>
        <v>107399.90000000001</v>
      </c>
      <c r="D48" s="5">
        <f>SUM('Half-Cent to County before'!D48+'Half-Cent to City Govs'!D48)</f>
        <v>134263.61000000002</v>
      </c>
      <c r="E48" s="5">
        <f>SUM('Half-Cent to County before'!E48+'Half-Cent to City Govs'!E48)</f>
        <v>97647.91</v>
      </c>
      <c r="F48" s="5">
        <f>SUM('Half-Cent to County before'!F48+'Half-Cent to City Govs'!F48)</f>
        <v>104496.48000000001</v>
      </c>
      <c r="G48" s="5">
        <f>SUM('Half-Cent to County before'!G48+'Half-Cent to City Govs'!G48)</f>
        <v>91345</v>
      </c>
      <c r="H48" s="5">
        <f>SUM('Half-Cent to County before'!H48+'Half-Cent to City Govs'!H48)</f>
        <v>91992.12</v>
      </c>
      <c r="I48" s="5">
        <f>SUM('Half-Cent to County before'!I48+'Half-Cent to City Govs'!I48)</f>
        <v>123209.55</v>
      </c>
      <c r="J48" s="5">
        <f>SUM('Half-Cent to County before'!J48+'Half-Cent to City Govs'!J48)</f>
        <v>91216.51999999999</v>
      </c>
      <c r="K48" s="5">
        <f>SUM('Half-Cent to County before'!K48+'Half-Cent to City Govs'!K48)</f>
        <v>103536.29</v>
      </c>
      <c r="L48" s="5">
        <f>SUM('Half-Cent to County before'!L48+'Half-Cent to City Govs'!L48)</f>
        <v>92564.04000000001</v>
      </c>
      <c r="M48" s="5">
        <f>SUM('Half-Cent to County before'!M48+'Half-Cent to City Govs'!M48)</f>
        <v>103958.61000000002</v>
      </c>
      <c r="N48" s="5">
        <f t="shared" si="0"/>
        <v>1265297.2900000003</v>
      </c>
    </row>
    <row r="49" spans="1:14" ht="12.75">
      <c r="A49" t="s">
        <v>19</v>
      </c>
      <c r="B49" s="5">
        <f>SUM('Half-Cent to County before'!B49+'Half-Cent to City Govs'!B49)</f>
        <v>14170.21</v>
      </c>
      <c r="C49" s="5">
        <f>SUM('Half-Cent to County before'!C49+'Half-Cent to City Govs'!C49)</f>
        <v>14679.86</v>
      </c>
      <c r="D49" s="5">
        <f>SUM('Half-Cent to County before'!D49+'Half-Cent to City Govs'!D49)</f>
        <v>14366.06</v>
      </c>
      <c r="E49" s="5">
        <f>SUM('Half-Cent to County before'!E49+'Half-Cent to City Govs'!E49)</f>
        <v>12972.11</v>
      </c>
      <c r="F49" s="5">
        <f>SUM('Half-Cent to County before'!F49+'Half-Cent to City Govs'!F49)</f>
        <v>16035.99</v>
      </c>
      <c r="G49" s="5">
        <f>SUM('Half-Cent to County before'!G49+'Half-Cent to City Govs'!G49)</f>
        <v>11956.89</v>
      </c>
      <c r="H49" s="5">
        <f>SUM('Half-Cent to County before'!H49+'Half-Cent to City Govs'!H49)</f>
        <v>14997.829999999998</v>
      </c>
      <c r="I49" s="5">
        <f>SUM('Half-Cent to County before'!I49+'Half-Cent to City Govs'!I49)</f>
        <v>16183.48</v>
      </c>
      <c r="J49" s="5">
        <f>SUM('Half-Cent to County before'!J49+'Half-Cent to City Govs'!J49)</f>
        <v>12067.74</v>
      </c>
      <c r="K49" s="5">
        <f>SUM('Half-Cent to County before'!K49+'Half-Cent to City Govs'!K49)</f>
        <v>12347.84</v>
      </c>
      <c r="L49" s="5">
        <f>SUM('Half-Cent to County before'!L49+'Half-Cent to City Govs'!L49)</f>
        <v>15030.32</v>
      </c>
      <c r="M49" s="5">
        <f>SUM('Half-Cent to County before'!M49+'Half-Cent to City Govs'!M49)</f>
        <v>13449.62</v>
      </c>
      <c r="N49" s="5">
        <f t="shared" si="0"/>
        <v>168257.95</v>
      </c>
    </row>
    <row r="50" spans="1:14" ht="12.75">
      <c r="A50" t="s">
        <v>53</v>
      </c>
      <c r="B50" s="5">
        <f>SUM('Half-Cent to County before'!B50+'Half-Cent to City Govs'!B50)</f>
        <v>1736459.73</v>
      </c>
      <c r="C50" s="5">
        <f>SUM('Half-Cent to County before'!C50+'Half-Cent to City Govs'!C50)</f>
        <v>1713376.81</v>
      </c>
      <c r="D50" s="5">
        <f>SUM('Half-Cent to County before'!D50+'Half-Cent to City Govs'!D50)</f>
        <v>1666883.5</v>
      </c>
      <c r="E50" s="5">
        <f>SUM('Half-Cent to County before'!E50+'Half-Cent to City Govs'!E50)</f>
        <v>1647997.17</v>
      </c>
      <c r="F50" s="5">
        <f>SUM('Half-Cent to County before'!F50+'Half-Cent to City Govs'!F50)</f>
        <v>1707657.4300000002</v>
      </c>
      <c r="G50" s="5">
        <f>SUM('Half-Cent to County before'!G50+'Half-Cent to City Govs'!G50)</f>
        <v>1789019.73</v>
      </c>
      <c r="H50" s="5">
        <f>SUM('Half-Cent to County before'!H50+'Half-Cent to City Govs'!H50)</f>
        <v>1795996.87</v>
      </c>
      <c r="I50" s="5">
        <f>SUM('Half-Cent to County before'!I50+'Half-Cent to City Govs'!I50)</f>
        <v>2067722.22</v>
      </c>
      <c r="J50" s="5">
        <f>SUM('Half-Cent to County before'!J50+'Half-Cent to City Govs'!J50)</f>
        <v>1783626.9100000001</v>
      </c>
      <c r="K50" s="5">
        <f>SUM('Half-Cent to County before'!K50+'Half-Cent to City Govs'!K50)</f>
        <v>1903954.52</v>
      </c>
      <c r="L50" s="5">
        <f>SUM('Half-Cent to County before'!L50+'Half-Cent to City Govs'!L50)</f>
        <v>2062745</v>
      </c>
      <c r="M50" s="5">
        <f>SUM('Half-Cent to County before'!M50+'Half-Cent to City Govs'!M50)</f>
        <v>1954294.8199999998</v>
      </c>
      <c r="N50" s="5">
        <f t="shared" si="0"/>
        <v>21829734.710000005</v>
      </c>
    </row>
    <row r="51" spans="1:14" ht="12.75">
      <c r="A51" t="s">
        <v>54</v>
      </c>
      <c r="B51" s="5">
        <f>SUM('Half-Cent to County before'!B51+'Half-Cent to City Govs'!B51)</f>
        <v>5069882.79</v>
      </c>
      <c r="C51" s="5">
        <f>SUM('Half-Cent to County before'!C51+'Half-Cent to City Govs'!C51)</f>
        <v>4923567.5</v>
      </c>
      <c r="D51" s="5">
        <f>SUM('Half-Cent to County before'!D51+'Half-Cent to City Govs'!D51)</f>
        <v>4744501.57</v>
      </c>
      <c r="E51" s="5">
        <f>SUM('Half-Cent to County before'!E51+'Half-Cent to City Govs'!E51)</f>
        <v>4669790.3100000005</v>
      </c>
      <c r="F51" s="5">
        <f>SUM('Half-Cent to County before'!F51+'Half-Cent to City Govs'!F51)</f>
        <v>4707996.33</v>
      </c>
      <c r="G51" s="5">
        <f>SUM('Half-Cent to County before'!G51+'Half-Cent to City Govs'!G51)</f>
        <v>5188416.72</v>
      </c>
      <c r="H51" s="5">
        <f>SUM('Half-Cent to County before'!H51+'Half-Cent to City Govs'!H51)</f>
        <v>5744126.49</v>
      </c>
      <c r="I51" s="5">
        <f>SUM('Half-Cent to County before'!I51+'Half-Cent to City Govs'!I51)</f>
        <v>6730471.03</v>
      </c>
      <c r="J51" s="5">
        <f>SUM('Half-Cent to County before'!J51+'Half-Cent to City Govs'!J51)</f>
        <v>6185508.7</v>
      </c>
      <c r="K51" s="5">
        <f>SUM('Half-Cent to County before'!K51+'Half-Cent to City Govs'!K51)</f>
        <v>6622742.54</v>
      </c>
      <c r="L51" s="5">
        <f>SUM('Half-Cent to County before'!L51+'Half-Cent to City Govs'!L51)</f>
        <v>7447520.960000001</v>
      </c>
      <c r="M51" s="5">
        <f>SUM('Half-Cent to County before'!M51+'Half-Cent to City Govs'!M51)</f>
        <v>6218687.3</v>
      </c>
      <c r="N51" s="5">
        <f t="shared" si="0"/>
        <v>68253212.24000001</v>
      </c>
    </row>
    <row r="52" spans="1:14" ht="12.75">
      <c r="A52" t="s">
        <v>55</v>
      </c>
      <c r="B52" s="5">
        <f>SUM('Half-Cent to County before'!B52+'Half-Cent to City Govs'!B52)</f>
        <v>1758119.6600000001</v>
      </c>
      <c r="C52" s="5">
        <f>SUM('Half-Cent to County before'!C52+'Half-Cent to City Govs'!C52)</f>
        <v>1721397.4300000002</v>
      </c>
      <c r="D52" s="5">
        <f>SUM('Half-Cent to County before'!D52+'Half-Cent to City Govs'!D52)</f>
        <v>1772065.9300000002</v>
      </c>
      <c r="E52" s="5">
        <f>SUM('Half-Cent to County before'!E52+'Half-Cent to City Govs'!E52)</f>
        <v>1672931.87</v>
      </c>
      <c r="F52" s="5">
        <f>SUM('Half-Cent to County before'!F52+'Half-Cent to City Govs'!F52)</f>
        <v>1740383.44</v>
      </c>
      <c r="G52" s="5">
        <f>SUM('Half-Cent to County before'!G52+'Half-Cent to City Govs'!G52)</f>
        <v>1777965.71</v>
      </c>
      <c r="H52" s="5">
        <f>SUM('Half-Cent to County before'!H52+'Half-Cent to City Govs'!H52)</f>
        <v>1803887</v>
      </c>
      <c r="I52" s="5">
        <f>SUM('Half-Cent to County before'!I52+'Half-Cent to City Govs'!I52)</f>
        <v>2022338.3399999999</v>
      </c>
      <c r="J52" s="5">
        <f>SUM('Half-Cent to County before'!J52+'Half-Cent to City Govs'!J52)</f>
        <v>1686718.23</v>
      </c>
      <c r="K52" s="5">
        <f>SUM('Half-Cent to County before'!K52+'Half-Cent to City Govs'!K52)</f>
        <v>1771012.6400000001</v>
      </c>
      <c r="L52" s="5">
        <f>SUM('Half-Cent to County before'!L52+'Half-Cent to City Govs'!L52)</f>
        <v>1953094.85</v>
      </c>
      <c r="M52" s="5">
        <f>SUM('Half-Cent to County before'!M52+'Half-Cent to City Govs'!M52)</f>
        <v>1801561.35</v>
      </c>
      <c r="N52" s="5">
        <f t="shared" si="0"/>
        <v>21481476.450000003</v>
      </c>
    </row>
    <row r="53" spans="1:14" ht="12.75">
      <c r="A53" t="s">
        <v>20</v>
      </c>
      <c r="B53" s="5">
        <f>SUM('Half-Cent to County before'!B53+'Half-Cent to City Govs'!B53)</f>
        <v>142414.09</v>
      </c>
      <c r="C53" s="5">
        <f>SUM('Half-Cent to County before'!C53+'Half-Cent to City Govs'!C53)</f>
        <v>149668.86000000002</v>
      </c>
      <c r="D53" s="5">
        <f>SUM('Half-Cent to County before'!D53+'Half-Cent to City Govs'!D53)</f>
        <v>138383.09</v>
      </c>
      <c r="E53" s="5">
        <f>SUM('Half-Cent to County before'!E53+'Half-Cent to City Govs'!E53)</f>
        <v>136602.15</v>
      </c>
      <c r="F53" s="5">
        <f>SUM('Half-Cent to County before'!F53+'Half-Cent to City Govs'!F53)</f>
        <v>138418.51</v>
      </c>
      <c r="G53" s="5">
        <f>SUM('Half-Cent to County before'!G53+'Half-Cent to City Govs'!G53)</f>
        <v>137574.88</v>
      </c>
      <c r="H53" s="5">
        <f>SUM('Half-Cent to County before'!H53+'Half-Cent to City Govs'!H53)</f>
        <v>136659.69</v>
      </c>
      <c r="I53" s="5">
        <f>SUM('Half-Cent to County before'!I53+'Half-Cent to City Govs'!I53)</f>
        <v>156147.64</v>
      </c>
      <c r="J53" s="5">
        <f>SUM('Half-Cent to County before'!J53+'Half-Cent to City Govs'!J53)</f>
        <v>136068.61000000002</v>
      </c>
      <c r="K53" s="5">
        <f>SUM('Half-Cent to County before'!K53+'Half-Cent to City Govs'!K53)</f>
        <v>148086.43</v>
      </c>
      <c r="L53" s="5">
        <f>SUM('Half-Cent to County before'!L53+'Half-Cent to City Govs'!L53)</f>
        <v>168531.22000000003</v>
      </c>
      <c r="M53" s="5">
        <f>SUM('Half-Cent to County before'!M53+'Half-Cent to City Govs'!M53)</f>
        <v>153393.82</v>
      </c>
      <c r="N53" s="5">
        <f t="shared" si="0"/>
        <v>1741948.9900000002</v>
      </c>
    </row>
    <row r="54" spans="1:14" ht="12.75">
      <c r="A54" t="s">
        <v>21</v>
      </c>
      <c r="B54" s="5">
        <f>SUM('Half-Cent to County before'!B54+'Half-Cent to City Govs'!B54)</f>
        <v>11373.080000000002</v>
      </c>
      <c r="C54" s="5">
        <f>SUM('Half-Cent to County before'!C54+'Half-Cent to City Govs'!C54)</f>
        <v>14151.02</v>
      </c>
      <c r="D54" s="5">
        <f>SUM('Half-Cent to County before'!D54+'Half-Cent to City Govs'!D54)</f>
        <v>12043.37</v>
      </c>
      <c r="E54" s="5">
        <f>SUM('Half-Cent to County before'!E54+'Half-Cent to City Govs'!E54)</f>
        <v>13661.800000000001</v>
      </c>
      <c r="F54" s="5">
        <f>SUM('Half-Cent to County before'!F54+'Half-Cent to City Govs'!F54)</f>
        <v>12034.47</v>
      </c>
      <c r="G54" s="5">
        <f>SUM('Half-Cent to County before'!G54+'Half-Cent to City Govs'!G54)</f>
        <v>9766.2</v>
      </c>
      <c r="H54" s="5">
        <f>SUM('Half-Cent to County before'!H54+'Half-Cent to City Govs'!H54)</f>
        <v>10357.359999999999</v>
      </c>
      <c r="I54" s="5">
        <f>SUM('Half-Cent to County before'!I54+'Half-Cent to City Govs'!I54)</f>
        <v>11357.449999999999</v>
      </c>
      <c r="J54" s="5">
        <f>SUM('Half-Cent to County before'!J54+'Half-Cent to City Govs'!J54)</f>
        <v>11062.42</v>
      </c>
      <c r="K54" s="5">
        <f>SUM('Half-Cent to County before'!K54+'Half-Cent to City Govs'!K54)</f>
        <v>10765.22</v>
      </c>
      <c r="L54" s="5">
        <f>SUM('Half-Cent to County before'!L54+'Half-Cent to City Govs'!L54)</f>
        <v>15477.1</v>
      </c>
      <c r="M54" s="5">
        <f>SUM('Half-Cent to County before'!M54+'Half-Cent to City Govs'!M54)</f>
        <v>11134.51</v>
      </c>
      <c r="N54" s="5">
        <f t="shared" si="0"/>
        <v>143184</v>
      </c>
    </row>
    <row r="55" spans="1:14" ht="12.75">
      <c r="A55" t="s">
        <v>22</v>
      </c>
      <c r="B55" s="5">
        <f>SUM('Half-Cent to County before'!B55+'Half-Cent to City Govs'!B55)</f>
        <v>44592.3</v>
      </c>
      <c r="C55" s="5">
        <f>SUM('Half-Cent to County before'!C55+'Half-Cent to City Govs'!C55)</f>
        <v>46959.09</v>
      </c>
      <c r="D55" s="5">
        <f>SUM('Half-Cent to County before'!D55+'Half-Cent to City Govs'!D55)</f>
        <v>46217.8</v>
      </c>
      <c r="E55" s="5">
        <f>SUM('Half-Cent to County before'!E55+'Half-Cent to City Govs'!E55)</f>
        <v>48561.9</v>
      </c>
      <c r="F55" s="5">
        <f>SUM('Half-Cent to County before'!F55+'Half-Cent to City Govs'!F55)</f>
        <v>39241.61</v>
      </c>
      <c r="G55" s="5">
        <f>SUM('Half-Cent to County before'!G55+'Half-Cent to City Govs'!G55)</f>
        <v>41777.45</v>
      </c>
      <c r="H55" s="5">
        <f>SUM('Half-Cent to County before'!H55+'Half-Cent to City Govs'!H55)</f>
        <v>42140.59</v>
      </c>
      <c r="I55" s="5">
        <f>SUM('Half-Cent to County before'!I55+'Half-Cent to City Govs'!I55)</f>
        <v>43379.65</v>
      </c>
      <c r="J55" s="5">
        <f>SUM('Half-Cent to County before'!J55+'Half-Cent to City Govs'!J55)</f>
        <v>39673.43</v>
      </c>
      <c r="K55" s="5">
        <f>SUM('Half-Cent to County before'!K55+'Half-Cent to City Govs'!K55)</f>
        <v>49001.93</v>
      </c>
      <c r="L55" s="5">
        <f>SUM('Half-Cent to County before'!L55+'Half-Cent to City Govs'!L55)</f>
        <v>47299.31999999999</v>
      </c>
      <c r="M55" s="5">
        <f>SUM('Half-Cent to County before'!M55+'Half-Cent to City Govs'!M55)</f>
        <v>42986.43</v>
      </c>
      <c r="N55" s="5">
        <f t="shared" si="0"/>
        <v>531831.5</v>
      </c>
    </row>
    <row r="56" spans="1:14" ht="12.75">
      <c r="A56" t="s">
        <v>56</v>
      </c>
      <c r="B56" s="5">
        <f>SUM('Half-Cent to County before'!B56+'Half-Cent to City Govs'!B56)</f>
        <v>2245526.42</v>
      </c>
      <c r="C56" s="5">
        <f>SUM('Half-Cent to County before'!C56+'Half-Cent to City Govs'!C56)</f>
        <v>2225725.88</v>
      </c>
      <c r="D56" s="5">
        <f>SUM('Half-Cent to County before'!D56+'Half-Cent to City Govs'!D56)</f>
        <v>2166810.69</v>
      </c>
      <c r="E56" s="5">
        <f>SUM('Half-Cent to County before'!E56+'Half-Cent to City Govs'!E56)</f>
        <v>2068503.2999999998</v>
      </c>
      <c r="F56" s="5">
        <f>SUM('Half-Cent to County before'!F56+'Half-Cent to City Govs'!F56)</f>
        <v>2075421.49</v>
      </c>
      <c r="G56" s="5">
        <f>SUM('Half-Cent to County before'!G56+'Half-Cent to City Govs'!G56)</f>
        <v>2176108.1999999997</v>
      </c>
      <c r="H56" s="5">
        <f>SUM('Half-Cent to County before'!H56+'Half-Cent to City Govs'!H56)</f>
        <v>2319699.46</v>
      </c>
      <c r="I56" s="5">
        <f>SUM('Half-Cent to County before'!I56+'Half-Cent to City Govs'!I56)</f>
        <v>2729775.02</v>
      </c>
      <c r="J56" s="5">
        <f>SUM('Half-Cent to County before'!J56+'Half-Cent to City Govs'!J56)</f>
        <v>2351087.9</v>
      </c>
      <c r="K56" s="5">
        <f>SUM('Half-Cent to County before'!K56+'Half-Cent to City Govs'!K56)</f>
        <v>2495712.38</v>
      </c>
      <c r="L56" s="5">
        <f>SUM('Half-Cent to County before'!L56+'Half-Cent to City Govs'!L56)</f>
        <v>2777933.54</v>
      </c>
      <c r="M56" s="5">
        <f>SUM('Half-Cent to County before'!M56+'Half-Cent to City Govs'!M56)</f>
        <v>2433457.4899999998</v>
      </c>
      <c r="N56" s="5">
        <f t="shared" si="0"/>
        <v>28065761.769999992</v>
      </c>
    </row>
    <row r="57" spans="1:14" ht="12.75">
      <c r="A57" t="s">
        <v>23</v>
      </c>
      <c r="B57" s="5">
        <f>SUM('Half-Cent to County before'!B57+'Half-Cent to City Govs'!B57)</f>
        <v>1850926.99</v>
      </c>
      <c r="C57" s="5">
        <f>SUM('Half-Cent to County before'!C57+'Half-Cent to City Govs'!C57)</f>
        <v>1903980.47</v>
      </c>
      <c r="D57" s="5">
        <f>SUM('Half-Cent to County before'!D57+'Half-Cent to City Govs'!D57)</f>
        <v>1784436.95</v>
      </c>
      <c r="E57" s="5">
        <f>SUM('Half-Cent to County before'!E57+'Half-Cent to City Govs'!E57)</f>
        <v>1809561.2</v>
      </c>
      <c r="F57" s="5">
        <f>SUM('Half-Cent to County before'!F57+'Half-Cent to City Govs'!F57)</f>
        <v>1796424.6400000001</v>
      </c>
      <c r="G57" s="5">
        <f>SUM('Half-Cent to County before'!G57+'Half-Cent to City Govs'!G57)</f>
        <v>1868804.4600000002</v>
      </c>
      <c r="H57" s="5">
        <f>SUM('Half-Cent to County before'!H57+'Half-Cent to City Govs'!H57)</f>
        <v>1838283.9300000002</v>
      </c>
      <c r="I57" s="5">
        <f>SUM('Half-Cent to County before'!I57+'Half-Cent to City Govs'!I57)</f>
        <v>2195045.72</v>
      </c>
      <c r="J57" s="5">
        <f>SUM('Half-Cent to County before'!J57+'Half-Cent to City Govs'!J57)</f>
        <v>1835442</v>
      </c>
      <c r="K57" s="5">
        <f>SUM('Half-Cent to County before'!K57+'Half-Cent to City Govs'!K57)</f>
        <v>1992537.5299999998</v>
      </c>
      <c r="L57" s="5">
        <f>SUM('Half-Cent to County before'!L57+'Half-Cent to City Govs'!L57)</f>
        <v>2202485.25</v>
      </c>
      <c r="M57" s="5">
        <f>SUM('Half-Cent to County before'!M57+'Half-Cent to City Govs'!M57)</f>
        <v>2011043.6700000002</v>
      </c>
      <c r="N57" s="5">
        <f t="shared" si="0"/>
        <v>23088972.810000002</v>
      </c>
    </row>
    <row r="58" spans="1:14" ht="12.75">
      <c r="A58" t="s">
        <v>24</v>
      </c>
      <c r="B58" s="5">
        <f>SUM('Half-Cent to County before'!B58+'Half-Cent to City Govs'!B58)</f>
        <v>1229104.13</v>
      </c>
      <c r="C58" s="5">
        <f>SUM('Half-Cent to County before'!C58+'Half-Cent to City Govs'!C58)</f>
        <v>1241554.2999999998</v>
      </c>
      <c r="D58" s="5">
        <f>SUM('Half-Cent to County before'!D58+'Half-Cent to City Govs'!D58)</f>
        <v>1145154.29</v>
      </c>
      <c r="E58" s="5">
        <f>SUM('Half-Cent to County before'!E58+'Half-Cent to City Govs'!E58)</f>
        <v>1207868.76</v>
      </c>
      <c r="F58" s="5">
        <f>SUM('Half-Cent to County before'!F58+'Half-Cent to City Govs'!F58)</f>
        <v>1208289.0299999998</v>
      </c>
      <c r="G58" s="5">
        <f>SUM('Half-Cent to County before'!G58+'Half-Cent to City Govs'!G58)</f>
        <v>1266775.49</v>
      </c>
      <c r="H58" s="5">
        <f>SUM('Half-Cent to County before'!H58+'Half-Cent to City Govs'!H58)</f>
        <v>1377717.6600000001</v>
      </c>
      <c r="I58" s="5">
        <f>SUM('Half-Cent to County before'!I58+'Half-Cent to City Govs'!I58)</f>
        <v>1607580.01</v>
      </c>
      <c r="J58" s="5">
        <f>SUM('Half-Cent to County before'!J58+'Half-Cent to City Govs'!J58)</f>
        <v>1327331.81</v>
      </c>
      <c r="K58" s="5">
        <f>SUM('Half-Cent to County before'!K58+'Half-Cent to City Govs'!K58)</f>
        <v>1390825.6300000001</v>
      </c>
      <c r="L58" s="5">
        <f>SUM('Half-Cent to County before'!L58+'Half-Cent to City Govs'!L58)</f>
        <v>1547323.29</v>
      </c>
      <c r="M58" s="5">
        <f>SUM('Half-Cent to County before'!M58+'Half-Cent to City Govs'!M58)</f>
        <v>1389084</v>
      </c>
      <c r="N58" s="5">
        <f t="shared" si="0"/>
        <v>15938608.400000002</v>
      </c>
    </row>
    <row r="59" spans="1:14" ht="12.75">
      <c r="A59" t="s">
        <v>57</v>
      </c>
      <c r="B59" s="5">
        <f>SUM('Half-Cent to County before'!B59+'Half-Cent to City Govs'!B59)</f>
        <v>1416612.76</v>
      </c>
      <c r="C59" s="5">
        <f>SUM('Half-Cent to County before'!C59+'Half-Cent to City Govs'!C59)</f>
        <v>1378067.09</v>
      </c>
      <c r="D59" s="5">
        <f>SUM('Half-Cent to County before'!D59+'Half-Cent to City Govs'!D59)</f>
        <v>1426557.48</v>
      </c>
      <c r="E59" s="5">
        <f>SUM('Half-Cent to County before'!E59+'Half-Cent to City Govs'!E59)</f>
        <v>1252866.62</v>
      </c>
      <c r="F59" s="5">
        <f>SUM('Half-Cent to County before'!F59+'Half-Cent to City Govs'!F59)</f>
        <v>1031306.21</v>
      </c>
      <c r="G59" s="5">
        <f>SUM('Half-Cent to County before'!G59+'Half-Cent to City Govs'!G59)</f>
        <v>1329625.82</v>
      </c>
      <c r="H59" s="5">
        <f>SUM('Half-Cent to County before'!H59+'Half-Cent to City Govs'!H59)</f>
        <v>1278318.0899999999</v>
      </c>
      <c r="I59" s="5">
        <f>SUM('Half-Cent to County before'!I59+'Half-Cent to City Govs'!I59)</f>
        <v>1597980.65</v>
      </c>
      <c r="J59" s="5">
        <f>SUM('Half-Cent to County before'!J59+'Half-Cent to City Govs'!J59)</f>
        <v>1622954.62</v>
      </c>
      <c r="K59" s="5">
        <f>SUM('Half-Cent to County before'!K59+'Half-Cent to City Govs'!K59)</f>
        <v>1671601.71</v>
      </c>
      <c r="L59" s="5">
        <f>SUM('Half-Cent to County before'!L59+'Half-Cent to City Govs'!L59)</f>
        <v>1908923.9</v>
      </c>
      <c r="M59" s="5">
        <f>SUM('Half-Cent to County before'!M59+'Half-Cent to City Govs'!M59)</f>
        <v>1559842.1800000002</v>
      </c>
      <c r="N59" s="5">
        <f t="shared" si="0"/>
        <v>17474657.130000003</v>
      </c>
    </row>
    <row r="60" spans="1:14" ht="12.75">
      <c r="A60" t="s">
        <v>58</v>
      </c>
      <c r="B60" s="5">
        <f>SUM('Half-Cent to County before'!B60+'Half-Cent to City Govs'!B60)</f>
        <v>459787.99</v>
      </c>
      <c r="C60" s="5">
        <f>SUM('Half-Cent to County before'!C60+'Half-Cent to City Govs'!C60)</f>
        <v>476873.37</v>
      </c>
      <c r="D60" s="5">
        <f>SUM('Half-Cent to County before'!D60+'Half-Cent to City Govs'!D60)</f>
        <v>458131.35</v>
      </c>
      <c r="E60" s="5">
        <f>SUM('Half-Cent to County before'!E60+'Half-Cent to City Govs'!E60)</f>
        <v>380754.1</v>
      </c>
      <c r="F60" s="5">
        <f>SUM('Half-Cent to County before'!F60+'Half-Cent to City Govs'!F60)</f>
        <v>389416.17</v>
      </c>
      <c r="G60" s="5">
        <f>SUM('Half-Cent to County before'!G60+'Half-Cent to City Govs'!G60)</f>
        <v>409498.16000000003</v>
      </c>
      <c r="H60" s="5">
        <f>SUM('Half-Cent to County before'!H60+'Half-Cent to City Govs'!H60)</f>
        <v>371539</v>
      </c>
      <c r="I60" s="5">
        <f>SUM('Half-Cent to County before'!I60+'Half-Cent to City Govs'!I60)</f>
        <v>412869.46</v>
      </c>
      <c r="J60" s="5">
        <f>SUM('Half-Cent to County before'!J60+'Half-Cent to City Govs'!J60)</f>
        <v>355956.81</v>
      </c>
      <c r="K60" s="5">
        <f>SUM('Half-Cent to County before'!K60+'Half-Cent to City Govs'!K60)</f>
        <v>415594.54</v>
      </c>
      <c r="L60" s="5">
        <f>SUM('Half-Cent to County before'!L60+'Half-Cent to City Govs'!L60)</f>
        <v>506820.87</v>
      </c>
      <c r="M60" s="5">
        <f>SUM('Half-Cent to County before'!M60+'Half-Cent to City Govs'!M60)</f>
        <v>483475.35</v>
      </c>
      <c r="N60" s="5">
        <f t="shared" si="0"/>
        <v>5120717.17</v>
      </c>
    </row>
    <row r="61" spans="1:14" ht="12.75">
      <c r="A61" t="s">
        <v>59</v>
      </c>
      <c r="B61" s="5">
        <f>SUM('Half-Cent to County before'!B61+'Half-Cent to City Govs'!B61)</f>
        <v>1870703.8800000001</v>
      </c>
      <c r="C61" s="5">
        <f>SUM('Half-Cent to County before'!C61+'Half-Cent to City Govs'!C61)</f>
        <v>2105969.19</v>
      </c>
      <c r="D61" s="5">
        <f>SUM('Half-Cent to County before'!D61+'Half-Cent to City Govs'!D61)</f>
        <v>2149462.46</v>
      </c>
      <c r="E61" s="5">
        <f>SUM('Half-Cent to County before'!E61+'Half-Cent to City Govs'!E61)</f>
        <v>1797006.43</v>
      </c>
      <c r="F61" s="5">
        <f>SUM('Half-Cent to County before'!F61+'Half-Cent to City Govs'!F61)</f>
        <v>1555119.32</v>
      </c>
      <c r="G61" s="5">
        <f>SUM('Half-Cent to County before'!G61+'Half-Cent to City Govs'!G61)</f>
        <v>1546341.48</v>
      </c>
      <c r="H61" s="5">
        <f>SUM('Half-Cent to County before'!H61+'Half-Cent to City Govs'!H61)</f>
        <v>1419152.46</v>
      </c>
      <c r="I61" s="5">
        <f>SUM('Half-Cent to County before'!I61+'Half-Cent to City Govs'!I61)</f>
        <v>1569850.51</v>
      </c>
      <c r="J61" s="5">
        <f>SUM('Half-Cent to County before'!J61+'Half-Cent to City Govs'!J61)</f>
        <v>1293647.6400000001</v>
      </c>
      <c r="K61" s="5">
        <f>SUM('Half-Cent to County before'!K61+'Half-Cent to City Govs'!K61)</f>
        <v>1467643.0899999999</v>
      </c>
      <c r="L61" s="5">
        <f>SUM('Half-Cent to County before'!L61+'Half-Cent to City Govs'!L61)</f>
        <v>1754914.32</v>
      </c>
      <c r="M61" s="5">
        <f>SUM('Half-Cent to County before'!M61+'Half-Cent to City Govs'!M61)</f>
        <v>1752198.68</v>
      </c>
      <c r="N61" s="5">
        <f t="shared" si="0"/>
        <v>20282009.459999997</v>
      </c>
    </row>
    <row r="62" spans="1:14" ht="12.75">
      <c r="A62" t="s">
        <v>25</v>
      </c>
      <c r="B62" s="5">
        <f>SUM('Half-Cent to County before'!B62+'Half-Cent to City Govs'!B62)</f>
        <v>187571.43000000002</v>
      </c>
      <c r="C62" s="5">
        <f>SUM('Half-Cent to County before'!C62+'Half-Cent to City Govs'!C62)</f>
        <v>178601.12</v>
      </c>
      <c r="D62" s="5">
        <f>SUM('Half-Cent to County before'!D62+'Half-Cent to City Govs'!D62)</f>
        <v>174650.86</v>
      </c>
      <c r="E62" s="5">
        <f>SUM('Half-Cent to County before'!E62+'Half-Cent to City Govs'!E62)</f>
        <v>164409.18</v>
      </c>
      <c r="F62" s="5">
        <f>SUM('Half-Cent to County before'!F62+'Half-Cent to City Govs'!F62)</f>
        <v>179183.96000000002</v>
      </c>
      <c r="G62" s="5">
        <f>SUM('Half-Cent to County before'!G62+'Half-Cent to City Govs'!G62)</f>
        <v>186395.05</v>
      </c>
      <c r="H62" s="5">
        <f>SUM('Half-Cent to County before'!H62+'Half-Cent to City Govs'!H62)</f>
        <v>191150.69</v>
      </c>
      <c r="I62" s="5">
        <f>SUM('Half-Cent to County before'!I62+'Half-Cent to City Govs'!I62)</f>
        <v>229402.58</v>
      </c>
      <c r="J62" s="5">
        <f>SUM('Half-Cent to County before'!J62+'Half-Cent to City Govs'!J62)</f>
        <v>202786.3</v>
      </c>
      <c r="K62" s="5">
        <f>SUM('Half-Cent to County before'!K62+'Half-Cent to City Govs'!K62)</f>
        <v>222969.04</v>
      </c>
      <c r="L62" s="5">
        <f>SUM('Half-Cent to County before'!L62+'Half-Cent to City Govs'!L62)</f>
        <v>231902.22</v>
      </c>
      <c r="M62" s="5">
        <f>SUM('Half-Cent to County before'!M62+'Half-Cent to City Govs'!M62)</f>
        <v>208675.28999999998</v>
      </c>
      <c r="N62" s="5">
        <f t="shared" si="0"/>
        <v>2357697.72</v>
      </c>
    </row>
    <row r="63" spans="1:14" ht="12.75">
      <c r="A63" t="s">
        <v>60</v>
      </c>
      <c r="B63" s="5">
        <f>SUM('Half-Cent to County before'!B63+'Half-Cent to City Govs'!B63)</f>
        <v>16615674.36</v>
      </c>
      <c r="C63" s="5">
        <f>SUM('Half-Cent to County before'!C63+'Half-Cent to City Govs'!C63)</f>
        <v>18222870.84</v>
      </c>
      <c r="D63" s="5">
        <f>SUM('Half-Cent to County before'!D63+'Half-Cent to City Govs'!D63)</f>
        <v>17726804.09</v>
      </c>
      <c r="E63" s="5">
        <f>SUM('Half-Cent to County before'!E63+'Half-Cent to City Govs'!E63)</f>
        <v>17284203.07</v>
      </c>
      <c r="F63" s="5">
        <f>SUM('Half-Cent to County before'!F63+'Half-Cent to City Govs'!F63)</f>
        <v>17147659.76</v>
      </c>
      <c r="G63" s="5">
        <f>SUM('Half-Cent to County before'!G63+'Half-Cent to City Govs'!G63)</f>
        <v>17744932.37</v>
      </c>
      <c r="H63" s="5">
        <f>SUM('Half-Cent to County before'!H63+'Half-Cent to City Govs'!H63)</f>
        <v>17925094.490000002</v>
      </c>
      <c r="I63" s="5">
        <f>SUM('Half-Cent to County before'!I63+'Half-Cent to City Govs'!I63)</f>
        <v>20597310.47</v>
      </c>
      <c r="J63" s="5">
        <f>SUM('Half-Cent to County before'!J63+'Half-Cent to City Govs'!J63)</f>
        <v>18034411.94</v>
      </c>
      <c r="K63" s="5">
        <f>SUM('Half-Cent to County before'!K63+'Half-Cent to City Govs'!K63)</f>
        <v>18021567.34</v>
      </c>
      <c r="L63" s="5">
        <f>SUM('Half-Cent to County before'!L63+'Half-Cent to City Govs'!L63)</f>
        <v>21493076.86</v>
      </c>
      <c r="M63" s="5">
        <f>SUM('Half-Cent to County before'!M63+'Half-Cent to City Govs'!M63)</f>
        <v>19080151.330000002</v>
      </c>
      <c r="N63" s="5">
        <f t="shared" si="0"/>
        <v>219893756.92000005</v>
      </c>
    </row>
    <row r="64" spans="1:14" ht="12.75">
      <c r="A64" t="s">
        <v>61</v>
      </c>
      <c r="B64" s="5">
        <f>SUM('Half-Cent to County before'!B64+'Half-Cent to City Govs'!B64)</f>
        <v>1882969.28</v>
      </c>
      <c r="C64" s="5">
        <f>SUM('Half-Cent to County before'!C64+'Half-Cent to City Govs'!C64)</f>
        <v>2028322.42</v>
      </c>
      <c r="D64" s="5">
        <f>SUM('Half-Cent to County before'!D64+'Half-Cent to City Govs'!D64)</f>
        <v>2041165.85</v>
      </c>
      <c r="E64" s="5">
        <f>SUM('Half-Cent to County before'!E64+'Half-Cent to City Govs'!E64)</f>
        <v>1874570.39</v>
      </c>
      <c r="F64" s="5">
        <f>SUM('Half-Cent to County before'!F64+'Half-Cent to City Govs'!F64)</f>
        <v>1826045.27</v>
      </c>
      <c r="G64" s="5">
        <f>SUM('Half-Cent to County before'!G64+'Half-Cent to City Govs'!G64)</f>
        <v>1856456.5699999998</v>
      </c>
      <c r="H64" s="5">
        <f>SUM('Half-Cent to County before'!H64+'Half-Cent to City Govs'!H64)</f>
        <v>1899190.79</v>
      </c>
      <c r="I64" s="5">
        <f>SUM('Half-Cent to County before'!I64+'Half-Cent to City Govs'!I64)</f>
        <v>2246413.68</v>
      </c>
      <c r="J64" s="5">
        <f>SUM('Half-Cent to County before'!J64+'Half-Cent to City Govs'!J64)</f>
        <v>1956507.18</v>
      </c>
      <c r="K64" s="5">
        <f>SUM('Half-Cent to County before'!K64+'Half-Cent to City Govs'!K64)</f>
        <v>2144858.94</v>
      </c>
      <c r="L64" s="5">
        <f>SUM('Half-Cent to County before'!L64+'Half-Cent to City Govs'!L64)</f>
        <v>2479516.55</v>
      </c>
      <c r="M64" s="5">
        <f>SUM('Half-Cent to County before'!M64+'Half-Cent to City Govs'!M64)</f>
        <v>2219915.1799999997</v>
      </c>
      <c r="N64" s="5">
        <f t="shared" si="0"/>
        <v>24455932.1</v>
      </c>
    </row>
    <row r="65" spans="1:14" ht="12.75">
      <c r="A65" t="s">
        <v>62</v>
      </c>
      <c r="B65" s="5">
        <f>SUM('Half-Cent to County before'!B65+'Half-Cent to City Govs'!B65)</f>
        <v>11050652.969999999</v>
      </c>
      <c r="C65" s="5">
        <f>SUM('Half-Cent to County before'!C65+'Half-Cent to City Govs'!C65)</f>
        <v>10346420.379999999</v>
      </c>
      <c r="D65" s="5">
        <f>SUM('Half-Cent to County before'!D65+'Half-Cent to City Govs'!D65)</f>
        <v>10184672.93</v>
      </c>
      <c r="E65" s="5">
        <f>SUM('Half-Cent to County before'!E65+'Half-Cent to City Govs'!E65)</f>
        <v>10220870.05</v>
      </c>
      <c r="F65" s="5">
        <f>SUM('Half-Cent to County before'!F65+'Half-Cent to City Govs'!F65)</f>
        <v>10854329.91</v>
      </c>
      <c r="G65" s="5">
        <f>SUM('Half-Cent to County before'!G65+'Half-Cent to City Govs'!G65)</f>
        <v>11313275.5</v>
      </c>
      <c r="H65" s="5">
        <f>SUM('Half-Cent to County before'!H65+'Half-Cent to City Govs'!H65)</f>
        <v>12054537.489999998</v>
      </c>
      <c r="I65" s="5">
        <f>SUM('Half-Cent to County before'!I65+'Half-Cent to City Govs'!I65)</f>
        <v>14183459.129999999</v>
      </c>
      <c r="J65" s="5">
        <f>SUM('Half-Cent to County before'!J65+'Half-Cent to City Govs'!J65)</f>
        <v>11995558.5</v>
      </c>
      <c r="K65" s="5">
        <f>SUM('Half-Cent to County before'!K65+'Half-Cent to City Govs'!K65)</f>
        <v>12480837.719999999</v>
      </c>
      <c r="L65" s="5">
        <f>SUM('Half-Cent to County before'!L65+'Half-Cent to City Govs'!L65)</f>
        <v>13496979.68</v>
      </c>
      <c r="M65" s="5">
        <f>SUM('Half-Cent to County before'!M65+'Half-Cent to City Govs'!M65)</f>
        <v>12081751.260000002</v>
      </c>
      <c r="N65" s="5">
        <f t="shared" si="0"/>
        <v>140263345.51999998</v>
      </c>
    </row>
    <row r="66" spans="1:14" ht="12.75">
      <c r="A66" t="s">
        <v>26</v>
      </c>
      <c r="B66" s="5">
        <f>SUM('Half-Cent to County before'!B66+'Half-Cent to City Govs'!B66)</f>
        <v>2281724.44</v>
      </c>
      <c r="C66" s="5">
        <f>SUM('Half-Cent to County before'!C66+'Half-Cent to City Govs'!C66)</f>
        <v>2279328.06</v>
      </c>
      <c r="D66" s="5">
        <f>SUM('Half-Cent to County before'!D66+'Half-Cent to City Govs'!D66)</f>
        <v>2168755.09</v>
      </c>
      <c r="E66" s="5">
        <f>SUM('Half-Cent to County before'!E66+'Half-Cent to City Govs'!E66)</f>
        <v>2166601.65</v>
      </c>
      <c r="F66" s="5">
        <f>SUM('Half-Cent to County before'!F66+'Half-Cent to City Govs'!F66)</f>
        <v>2213300.17</v>
      </c>
      <c r="G66" s="5">
        <f>SUM('Half-Cent to County before'!G66+'Half-Cent to City Govs'!G66)</f>
        <v>2235480.19</v>
      </c>
      <c r="H66" s="5">
        <f>SUM('Half-Cent to County before'!H66+'Half-Cent to City Govs'!H66)</f>
        <v>2362599.4</v>
      </c>
      <c r="I66" s="5">
        <f>SUM('Half-Cent to County before'!I66+'Half-Cent to City Govs'!I66)</f>
        <v>2780158.14</v>
      </c>
      <c r="J66" s="5">
        <f>SUM('Half-Cent to County before'!J66+'Half-Cent to City Govs'!J66)</f>
        <v>2314965.94</v>
      </c>
      <c r="K66" s="5">
        <f>SUM('Half-Cent to County before'!K66+'Half-Cent to City Govs'!K66)</f>
        <v>2443203.95</v>
      </c>
      <c r="L66" s="5">
        <f>SUM('Half-Cent to County before'!L66+'Half-Cent to City Govs'!L66)</f>
        <v>2675797.7199999997</v>
      </c>
      <c r="M66" s="5">
        <f>SUM('Half-Cent to County before'!M66+'Half-Cent to City Govs'!M66)</f>
        <v>2448434.27</v>
      </c>
      <c r="N66" s="5">
        <f t="shared" si="0"/>
        <v>28370349.02</v>
      </c>
    </row>
    <row r="67" spans="1:14" ht="12.75">
      <c r="A67" t="s">
        <v>63</v>
      </c>
      <c r="B67" s="5">
        <f>SUM('Half-Cent to County before'!B67+'Half-Cent to City Govs'!B67)</f>
        <v>6705345.130000001</v>
      </c>
      <c r="C67" s="5">
        <f>SUM('Half-Cent to County before'!C67+'Half-Cent to City Govs'!C67)</f>
        <v>6623186.220000001</v>
      </c>
      <c r="D67" s="5">
        <f>SUM('Half-Cent to County before'!D67+'Half-Cent to City Govs'!D67)</f>
        <v>6591281.76</v>
      </c>
      <c r="E67" s="5">
        <f>SUM('Half-Cent to County before'!E67+'Half-Cent to City Govs'!E67)</f>
        <v>6241076.58</v>
      </c>
      <c r="F67" s="5">
        <f>SUM('Half-Cent to County before'!F67+'Half-Cent to City Govs'!F67)</f>
        <v>6166719.390000001</v>
      </c>
      <c r="G67" s="5">
        <f>SUM('Half-Cent to County before'!G67+'Half-Cent to City Govs'!G67)</f>
        <v>6418301.140000001</v>
      </c>
      <c r="H67" s="5">
        <f>SUM('Half-Cent to County before'!H67+'Half-Cent to City Govs'!H67)</f>
        <v>6387021.720000001</v>
      </c>
      <c r="I67" s="5">
        <f>SUM('Half-Cent to County before'!I67+'Half-Cent to City Govs'!I67)</f>
        <v>7566368.92</v>
      </c>
      <c r="J67" s="5">
        <f>SUM('Half-Cent to County before'!J67+'Half-Cent to City Govs'!J67)</f>
        <v>6504103.27</v>
      </c>
      <c r="K67" s="5">
        <f>SUM('Half-Cent to County before'!K67+'Half-Cent to City Govs'!K67)</f>
        <v>6812103.29</v>
      </c>
      <c r="L67" s="5">
        <f>SUM('Half-Cent to County before'!L67+'Half-Cent to City Govs'!L67)</f>
        <v>8022916.48</v>
      </c>
      <c r="M67" s="5">
        <f>SUM('Half-Cent to County before'!M67+'Half-Cent to City Govs'!M67)</f>
        <v>7321674.21</v>
      </c>
      <c r="N67" s="5">
        <f t="shared" si="0"/>
        <v>81360098.10999998</v>
      </c>
    </row>
    <row r="68" spans="1:14" ht="12.75">
      <c r="A68" t="s">
        <v>64</v>
      </c>
      <c r="B68" s="5">
        <f>SUM('Half-Cent to County before'!B68+'Half-Cent to City Govs'!B68)</f>
        <v>3440711.46</v>
      </c>
      <c r="C68" s="5">
        <f>SUM('Half-Cent to County before'!C68+'Half-Cent to City Govs'!C68)</f>
        <v>3418183.6900000004</v>
      </c>
      <c r="D68" s="5">
        <f>SUM('Half-Cent to County before'!D68+'Half-Cent to City Govs'!D68)</f>
        <v>3428521.5599999996</v>
      </c>
      <c r="E68" s="5">
        <f>SUM('Half-Cent to County before'!E68+'Half-Cent to City Govs'!E68)</f>
        <v>3333097.46</v>
      </c>
      <c r="F68" s="5">
        <f>SUM('Half-Cent to County before'!F68+'Half-Cent to City Govs'!F68)</f>
        <v>3465324.95</v>
      </c>
      <c r="G68" s="5">
        <f>SUM('Half-Cent to County before'!G68+'Half-Cent to City Govs'!G68)</f>
        <v>3512758.38</v>
      </c>
      <c r="H68" s="5">
        <f>SUM('Half-Cent to County before'!H68+'Half-Cent to City Govs'!H68)</f>
        <v>3431394.79</v>
      </c>
      <c r="I68" s="5">
        <f>SUM('Half-Cent to County before'!I68+'Half-Cent to City Govs'!I68)</f>
        <v>4074444.66</v>
      </c>
      <c r="J68" s="5">
        <f>SUM('Half-Cent to County before'!J68+'Half-Cent to City Govs'!J68)</f>
        <v>3523500.57</v>
      </c>
      <c r="K68" s="5">
        <f>SUM('Half-Cent to County before'!K68+'Half-Cent to City Govs'!K68)</f>
        <v>3773883.87</v>
      </c>
      <c r="L68" s="5">
        <f>SUM('Half-Cent to County before'!L68+'Half-Cent to City Govs'!L68)</f>
        <v>3661103.2</v>
      </c>
      <c r="M68" s="5">
        <f>SUM('Half-Cent to County before'!M68+'Half-Cent to City Govs'!M68)</f>
        <v>3889089.75</v>
      </c>
      <c r="N68" s="5">
        <f t="shared" si="0"/>
        <v>42952014.34</v>
      </c>
    </row>
    <row r="69" spans="1:14" ht="12.75">
      <c r="A69" t="s">
        <v>65</v>
      </c>
      <c r="B69" s="5">
        <f>SUM('Half-Cent to County before'!B69+'Half-Cent to City Govs'!B69)</f>
        <v>257005.93000000002</v>
      </c>
      <c r="C69" s="5">
        <f>SUM('Half-Cent to County before'!C69+'Half-Cent to City Govs'!C69)</f>
        <v>261164.12</v>
      </c>
      <c r="D69" s="5">
        <f>SUM('Half-Cent to County before'!D69+'Half-Cent to City Govs'!D69)</f>
        <v>244970.43</v>
      </c>
      <c r="E69" s="5">
        <f>SUM('Half-Cent to County before'!E69+'Half-Cent to City Govs'!E69)</f>
        <v>232292.67</v>
      </c>
      <c r="F69" s="5">
        <f>SUM('Half-Cent to County before'!F69+'Half-Cent to City Govs'!F69)</f>
        <v>242012.34</v>
      </c>
      <c r="G69" s="5">
        <f>SUM('Half-Cent to County before'!G69+'Half-Cent to City Govs'!G69)</f>
        <v>240596.83000000002</v>
      </c>
      <c r="H69" s="5">
        <f>SUM('Half-Cent to County before'!H69+'Half-Cent to City Govs'!H69)</f>
        <v>220274.66</v>
      </c>
      <c r="I69" s="5">
        <f>SUM('Half-Cent to County before'!I69+'Half-Cent to City Govs'!I69)</f>
        <v>288156.74</v>
      </c>
      <c r="J69" s="5">
        <f>SUM('Half-Cent to County before'!J69+'Half-Cent to City Govs'!J69)</f>
        <v>236080.68000000002</v>
      </c>
      <c r="K69" s="5">
        <f>SUM('Half-Cent to County before'!K69+'Half-Cent to City Govs'!K69)</f>
        <v>260942.09</v>
      </c>
      <c r="L69" s="5">
        <f>SUM('Half-Cent to County before'!L69+'Half-Cent to City Govs'!L69)</f>
        <v>278637.15</v>
      </c>
      <c r="M69" s="5">
        <f>SUM('Half-Cent to County before'!M69+'Half-Cent to City Govs'!M69)</f>
        <v>264456.65</v>
      </c>
      <c r="N69" s="5">
        <f t="shared" si="0"/>
        <v>3026590.2899999996</v>
      </c>
    </row>
    <row r="70" spans="1:14" ht="12.75">
      <c r="A70" t="s">
        <v>66</v>
      </c>
      <c r="B70" s="5">
        <f>SUM('Half-Cent to County before'!B70+'Half-Cent to City Govs'!B70)</f>
        <v>1583152.51</v>
      </c>
      <c r="C70" s="5">
        <f>SUM('Half-Cent to County before'!C70+'Half-Cent to City Govs'!C70)</f>
        <v>1464432.65</v>
      </c>
      <c r="D70" s="5">
        <f>SUM('Half-Cent to County before'!D70+'Half-Cent to City Govs'!D70)</f>
        <v>1408746.04</v>
      </c>
      <c r="E70" s="5">
        <f>SUM('Half-Cent to County before'!E70+'Half-Cent to City Govs'!E70)</f>
        <v>1313295.94</v>
      </c>
      <c r="F70" s="5">
        <f>SUM('Half-Cent to County before'!F70+'Half-Cent to City Govs'!F70)</f>
        <v>1238684.02</v>
      </c>
      <c r="G70" s="5">
        <f>SUM('Half-Cent to County before'!G70+'Half-Cent to City Govs'!G70)</f>
        <v>1256181.3699999999</v>
      </c>
      <c r="H70" s="5">
        <f>SUM('Half-Cent to County before'!H70+'Half-Cent to City Govs'!H70)</f>
        <v>1266073.8900000001</v>
      </c>
      <c r="I70" s="5">
        <f>SUM('Half-Cent to County before'!I70+'Half-Cent to City Govs'!I70)</f>
        <v>1580933.57</v>
      </c>
      <c r="J70" s="5">
        <f>SUM('Half-Cent to County before'!J70+'Half-Cent to City Govs'!J70)</f>
        <v>1301366.09</v>
      </c>
      <c r="K70" s="5">
        <f>SUM('Half-Cent to County before'!K70+'Half-Cent to City Govs'!K70)</f>
        <v>1380754.42</v>
      </c>
      <c r="L70" s="5">
        <f>SUM('Half-Cent to County before'!L70+'Half-Cent to City Govs'!L70)</f>
        <v>1644680.1800000002</v>
      </c>
      <c r="M70" s="5">
        <f>SUM('Half-Cent to County before'!M70+'Half-Cent to City Govs'!M70)</f>
        <v>1499187.36</v>
      </c>
      <c r="N70" s="5">
        <f t="shared" si="0"/>
        <v>16937488.04</v>
      </c>
    </row>
    <row r="71" spans="1:14" ht="12.75">
      <c r="A71" t="s">
        <v>67</v>
      </c>
      <c r="B71" s="5">
        <f>SUM('Half-Cent to County before'!B71+'Half-Cent to City Govs'!B71)</f>
        <v>1273003.43</v>
      </c>
      <c r="C71" s="5">
        <f>SUM('Half-Cent to County before'!C71+'Half-Cent to City Govs'!C71)</f>
        <v>1263755.3399999999</v>
      </c>
      <c r="D71" s="5">
        <f>SUM('Half-Cent to County before'!D71+'Half-Cent to City Govs'!D71)</f>
        <v>1210085.19</v>
      </c>
      <c r="E71" s="5">
        <f>SUM('Half-Cent to County before'!E71+'Half-Cent to City Govs'!E71)</f>
        <v>1193793.7</v>
      </c>
      <c r="F71" s="5">
        <f>SUM('Half-Cent to County before'!F71+'Half-Cent to City Govs'!F71)</f>
        <v>1251051.33</v>
      </c>
      <c r="G71" s="5">
        <f>SUM('Half-Cent to County before'!G71+'Half-Cent to City Govs'!G71)</f>
        <v>1286959.6400000001</v>
      </c>
      <c r="H71" s="5">
        <f>SUM('Half-Cent to County before'!H71+'Half-Cent to City Govs'!H71)</f>
        <v>1277229.77</v>
      </c>
      <c r="I71" s="5">
        <f>SUM('Half-Cent to County before'!I71+'Half-Cent to City Govs'!I71)</f>
        <v>1472755.29</v>
      </c>
      <c r="J71" s="5">
        <f>SUM('Half-Cent to County before'!J71+'Half-Cent to City Govs'!J71)</f>
        <v>1337524.1</v>
      </c>
      <c r="K71" s="5">
        <f>SUM('Half-Cent to County before'!K71+'Half-Cent to City Govs'!K71)</f>
        <v>1380206.97</v>
      </c>
      <c r="L71" s="5">
        <f>SUM('Half-Cent to County before'!L71+'Half-Cent to City Govs'!L71)</f>
        <v>1531261.12</v>
      </c>
      <c r="M71" s="5">
        <f>SUM('Half-Cent to County before'!M71+'Half-Cent to City Govs'!M71)</f>
        <v>1393934.75</v>
      </c>
      <c r="N71" s="5">
        <f t="shared" si="0"/>
        <v>15871560.629999999</v>
      </c>
    </row>
    <row r="72" spans="1:14" ht="12.75">
      <c r="A72" t="s">
        <v>68</v>
      </c>
      <c r="B72" s="5">
        <f>SUM('Half-Cent to County before'!B72+'Half-Cent to City Govs'!B72)</f>
        <v>659030.7000000001</v>
      </c>
      <c r="C72" s="5">
        <f>SUM('Half-Cent to County before'!C72+'Half-Cent to City Govs'!C72)</f>
        <v>687524.23</v>
      </c>
      <c r="D72" s="5">
        <f>SUM('Half-Cent to County before'!D72+'Half-Cent to City Govs'!D72)</f>
        <v>656503.0900000001</v>
      </c>
      <c r="E72" s="5">
        <f>SUM('Half-Cent to County before'!E72+'Half-Cent to City Govs'!E72)</f>
        <v>605329.25</v>
      </c>
      <c r="F72" s="5">
        <f>SUM('Half-Cent to County before'!F72+'Half-Cent to City Govs'!F72)</f>
        <v>583913.47</v>
      </c>
      <c r="G72" s="5">
        <f>SUM('Half-Cent to County before'!G72+'Half-Cent to City Govs'!G72)</f>
        <v>569118.6799999999</v>
      </c>
      <c r="H72" s="5">
        <f>SUM('Half-Cent to County before'!H72+'Half-Cent to City Govs'!H72)</f>
        <v>566467.09</v>
      </c>
      <c r="I72" s="5">
        <f>SUM('Half-Cent to County before'!I72+'Half-Cent to City Govs'!I72)</f>
        <v>636429.2899999999</v>
      </c>
      <c r="J72" s="5">
        <f>SUM('Half-Cent to County before'!J72+'Half-Cent to City Govs'!J72)</f>
        <v>534896.12</v>
      </c>
      <c r="K72" s="5">
        <f>SUM('Half-Cent to County before'!K72+'Half-Cent to City Govs'!K72)</f>
        <v>561253.11</v>
      </c>
      <c r="L72" s="5">
        <f>SUM('Half-Cent to County before'!L72+'Half-Cent to City Govs'!L72)</f>
        <v>652434.28</v>
      </c>
      <c r="M72" s="5">
        <f>SUM('Half-Cent to County before'!M72+'Half-Cent to City Govs'!M72)</f>
        <v>615231.09</v>
      </c>
      <c r="N72" s="5">
        <f t="shared" si="0"/>
        <v>7328130.4</v>
      </c>
    </row>
    <row r="73" spans="1:14" ht="12.75">
      <c r="A73" t="s">
        <v>69</v>
      </c>
      <c r="B73" s="5">
        <f>SUM('Half-Cent to County before'!B73+'Half-Cent to City Govs'!B73)</f>
        <v>3028406.15</v>
      </c>
      <c r="C73" s="5">
        <f>SUM('Half-Cent to County before'!C73+'Half-Cent to City Govs'!C73)</f>
        <v>3017598.16</v>
      </c>
      <c r="D73" s="5">
        <f>SUM('Half-Cent to County before'!D73+'Half-Cent to City Govs'!D73)</f>
        <v>2869558.51</v>
      </c>
      <c r="E73" s="5">
        <f>SUM('Half-Cent to County before'!E73+'Half-Cent to City Govs'!E73)</f>
        <v>2804371.65</v>
      </c>
      <c r="F73" s="5">
        <f>SUM('Half-Cent to County before'!F73+'Half-Cent to City Govs'!F73)</f>
        <v>2772470.3899999997</v>
      </c>
      <c r="G73" s="5">
        <f>SUM('Half-Cent to County before'!G73+'Half-Cent to City Govs'!G73)</f>
        <v>3124031.33</v>
      </c>
      <c r="H73" s="5">
        <f>SUM('Half-Cent to County before'!H73+'Half-Cent to City Govs'!H73)</f>
        <v>3290444.7199999997</v>
      </c>
      <c r="I73" s="5">
        <f>SUM('Half-Cent to County before'!I73+'Half-Cent to City Govs'!I73)</f>
        <v>3858732.88</v>
      </c>
      <c r="J73" s="5">
        <f>SUM('Half-Cent to County before'!J73+'Half-Cent to City Govs'!J73)</f>
        <v>3469440.39</v>
      </c>
      <c r="K73" s="5">
        <f>SUM('Half-Cent to County before'!K73+'Half-Cent to City Govs'!K73)</f>
        <v>3639354.21</v>
      </c>
      <c r="L73" s="5">
        <f>SUM('Half-Cent to County before'!L73+'Half-Cent to City Govs'!L73)</f>
        <v>4183982.26</v>
      </c>
      <c r="M73" s="5">
        <f>SUM('Half-Cent to County before'!M73+'Half-Cent to City Govs'!M73)</f>
        <v>3565946.17</v>
      </c>
      <c r="N73" s="5">
        <f t="shared" si="0"/>
        <v>39624336.82</v>
      </c>
    </row>
    <row r="74" spans="1:14" ht="12.75">
      <c r="A74" t="s">
        <v>70</v>
      </c>
      <c r="B74" s="5">
        <f>SUM('Half-Cent to County before'!B74+'Half-Cent to City Govs'!B74)</f>
        <v>2986662.42</v>
      </c>
      <c r="C74" s="5">
        <f>SUM('Half-Cent to County before'!C74+'Half-Cent to City Govs'!C74)</f>
        <v>3057305.8200000003</v>
      </c>
      <c r="D74" s="5">
        <f>SUM('Half-Cent to County before'!D74+'Half-Cent to City Govs'!D74)</f>
        <v>2923340.59</v>
      </c>
      <c r="E74" s="5">
        <f>SUM('Half-Cent to County before'!E74+'Half-Cent to City Govs'!E74)</f>
        <v>2969492.6</v>
      </c>
      <c r="F74" s="5">
        <f>SUM('Half-Cent to County before'!F74+'Half-Cent to City Govs'!F74)</f>
        <v>2966061.89</v>
      </c>
      <c r="G74" s="5">
        <f>SUM('Half-Cent to County before'!G74+'Half-Cent to City Govs'!G74)</f>
        <v>3052334.13</v>
      </c>
      <c r="H74" s="5">
        <f>SUM('Half-Cent to County before'!H74+'Half-Cent to City Govs'!H74)</f>
        <v>3149479.5700000003</v>
      </c>
      <c r="I74" s="5">
        <f>SUM('Half-Cent to County before'!I74+'Half-Cent to City Govs'!I74)</f>
        <v>3722453.16</v>
      </c>
      <c r="J74" s="5">
        <f>SUM('Half-Cent to County before'!J74+'Half-Cent to City Govs'!J74)</f>
        <v>2839004.31</v>
      </c>
      <c r="K74" s="5">
        <f>SUM('Half-Cent to County before'!K74+'Half-Cent to City Govs'!K74)</f>
        <v>3136282.1100000003</v>
      </c>
      <c r="L74" s="5">
        <f>SUM('Half-Cent to County before'!L74+'Half-Cent to City Govs'!L74)</f>
        <v>3468141.6499999994</v>
      </c>
      <c r="M74" s="5">
        <f>SUM('Half-Cent to County before'!M74+'Half-Cent to City Govs'!M74)</f>
        <v>3225181.76</v>
      </c>
      <c r="N74" s="5">
        <f t="shared" si="0"/>
        <v>37495740.01</v>
      </c>
    </row>
    <row r="75" spans="1:14" ht="12.75">
      <c r="A75" t="s">
        <v>27</v>
      </c>
      <c r="B75" s="5">
        <f>SUM('Half-Cent to County before'!B75+'Half-Cent to City Govs'!B75)</f>
        <v>466714.52999999997</v>
      </c>
      <c r="C75" s="5">
        <f>SUM('Half-Cent to County before'!C75+'Half-Cent to City Govs'!C75)</f>
        <v>462428.96</v>
      </c>
      <c r="D75" s="5">
        <f>SUM('Half-Cent to County before'!D75+'Half-Cent to City Govs'!D75)</f>
        <v>457111.37</v>
      </c>
      <c r="E75" s="5">
        <f>SUM('Half-Cent to County before'!E75+'Half-Cent to City Govs'!E75)</f>
        <v>432967.17</v>
      </c>
      <c r="F75" s="5">
        <f>SUM('Half-Cent to County before'!F75+'Half-Cent to City Govs'!F75)</f>
        <v>471503.01999999996</v>
      </c>
      <c r="G75" s="5">
        <f>SUM('Half-Cent to County before'!G75+'Half-Cent to City Govs'!G75)</f>
        <v>529690.22</v>
      </c>
      <c r="H75" s="5">
        <f>SUM('Half-Cent to County before'!H75+'Half-Cent to City Govs'!H75)</f>
        <v>502636.34</v>
      </c>
      <c r="I75" s="5">
        <f>SUM('Half-Cent to County before'!I75+'Half-Cent to City Govs'!I75)</f>
        <v>555150.88</v>
      </c>
      <c r="J75" s="5">
        <f>SUM('Half-Cent to County before'!J75+'Half-Cent to City Govs'!J75)</f>
        <v>555023.03</v>
      </c>
      <c r="K75" s="5">
        <f>SUM('Half-Cent to County before'!K75+'Half-Cent to City Govs'!K75)</f>
        <v>563724.41</v>
      </c>
      <c r="L75" s="5">
        <f>SUM('Half-Cent to County before'!L75+'Half-Cent to City Govs'!L75)</f>
        <v>664942.6499999999</v>
      </c>
      <c r="M75" s="5">
        <f>SUM('Half-Cent to County before'!M75+'Half-Cent to City Govs'!M75)</f>
        <v>560293.76</v>
      </c>
      <c r="N75" s="5">
        <f t="shared" si="0"/>
        <v>6222186.34</v>
      </c>
    </row>
    <row r="76" spans="1:14" ht="12.75">
      <c r="A76" t="s">
        <v>71</v>
      </c>
      <c r="B76" s="5">
        <f>SUM('Half-Cent to County before'!B76+'Half-Cent to City Govs'!B76)</f>
        <v>157376.83</v>
      </c>
      <c r="C76" s="5">
        <f>SUM('Half-Cent to County before'!C76+'Half-Cent to City Govs'!C76)</f>
        <v>164916.73</v>
      </c>
      <c r="D76" s="5">
        <f>SUM('Half-Cent to County before'!D76+'Half-Cent to City Govs'!D76)</f>
        <v>145139.69999999998</v>
      </c>
      <c r="E76" s="5">
        <f>SUM('Half-Cent to County before'!E76+'Half-Cent to City Govs'!E76)</f>
        <v>144962.66</v>
      </c>
      <c r="F76" s="5">
        <f>SUM('Half-Cent to County before'!F76+'Half-Cent to City Govs'!F76)</f>
        <v>143835.66</v>
      </c>
      <c r="G76" s="5">
        <f>SUM('Half-Cent to County before'!G76+'Half-Cent to City Govs'!G76)</f>
        <v>151437</v>
      </c>
      <c r="H76" s="5">
        <f>SUM('Half-Cent to County before'!H76+'Half-Cent to City Govs'!H76)</f>
        <v>159639.54</v>
      </c>
      <c r="I76" s="5">
        <f>SUM('Half-Cent to County before'!I76+'Half-Cent to City Govs'!I76)</f>
        <v>158913.59</v>
      </c>
      <c r="J76" s="5">
        <f>SUM('Half-Cent to County before'!J76+'Half-Cent to City Govs'!J76)</f>
        <v>139404.93</v>
      </c>
      <c r="K76" s="5">
        <f>SUM('Half-Cent to County before'!K76+'Half-Cent to City Govs'!K76)</f>
        <v>154061.95</v>
      </c>
      <c r="L76" s="5">
        <f>SUM('Half-Cent to County before'!L76+'Half-Cent to City Govs'!L76)</f>
        <v>175567.76</v>
      </c>
      <c r="M76" s="5">
        <f>SUM('Half-Cent to County before'!M76+'Half-Cent to City Govs'!M76)</f>
        <v>162852.27</v>
      </c>
      <c r="N76" s="5">
        <f t="shared" si="0"/>
        <v>1858108.62</v>
      </c>
    </row>
    <row r="77" spans="1:14" ht="12.75">
      <c r="A77" t="s">
        <v>28</v>
      </c>
      <c r="B77" s="5">
        <f>SUM('Half-Cent to County before'!B77+'Half-Cent to City Govs'!B77)</f>
        <v>116839.98999999999</v>
      </c>
      <c r="C77" s="5">
        <f>SUM('Half-Cent to County before'!C77+'Half-Cent to City Govs'!C77)</f>
        <v>117221.12999999999</v>
      </c>
      <c r="D77" s="5">
        <f>SUM('Half-Cent to County before'!D77+'Half-Cent to City Govs'!D77)</f>
        <v>112409.75</v>
      </c>
      <c r="E77" s="5">
        <f>SUM('Half-Cent to County before'!E77+'Half-Cent to City Govs'!E77)</f>
        <v>112594.58</v>
      </c>
      <c r="F77" s="5">
        <f>SUM('Half-Cent to County before'!F77+'Half-Cent to City Govs'!F77)</f>
        <v>98769.49</v>
      </c>
      <c r="G77" s="5">
        <f>SUM('Half-Cent to County before'!G77+'Half-Cent to City Govs'!G77)</f>
        <v>105715.85</v>
      </c>
      <c r="H77" s="5">
        <f>SUM('Half-Cent to County before'!H77+'Half-Cent to City Govs'!H77)</f>
        <v>91243.31</v>
      </c>
      <c r="I77" s="5">
        <f>SUM('Half-Cent to County before'!I77+'Half-Cent to City Govs'!I77)</f>
        <v>103832.68</v>
      </c>
      <c r="J77" s="5">
        <f>SUM('Half-Cent to County before'!J77+'Half-Cent to City Govs'!J77)</f>
        <v>92347.02</v>
      </c>
      <c r="K77" s="5">
        <f>SUM('Half-Cent to County before'!K77+'Half-Cent to City Govs'!K77)</f>
        <v>105632.76000000001</v>
      </c>
      <c r="L77" s="5">
        <f>SUM('Half-Cent to County before'!L77+'Half-Cent to City Govs'!L77)</f>
        <v>107231.08</v>
      </c>
      <c r="M77" s="5">
        <f>SUM('Half-Cent to County before'!M77+'Half-Cent to City Govs'!M77)</f>
        <v>94276.79</v>
      </c>
      <c r="N77" s="5">
        <f t="shared" si="0"/>
        <v>1258114.4300000002</v>
      </c>
    </row>
    <row r="78" spans="1:14" ht="12.75">
      <c r="A78" t="s">
        <v>29</v>
      </c>
      <c r="B78" s="5">
        <f>SUM('Half-Cent to County before'!B78+'Half-Cent to City Govs'!B78)</f>
        <v>21383.690000000002</v>
      </c>
      <c r="C78" s="5">
        <f>SUM('Half-Cent to County before'!C78+'Half-Cent to City Govs'!C78)</f>
        <v>22072.78</v>
      </c>
      <c r="D78" s="5">
        <f>SUM('Half-Cent to County before'!D78+'Half-Cent to City Govs'!D78)</f>
        <v>21360.93</v>
      </c>
      <c r="E78" s="5">
        <f>SUM('Half-Cent to County before'!E78+'Half-Cent to City Govs'!E78)</f>
        <v>24255.78</v>
      </c>
      <c r="F78" s="5">
        <f>SUM('Half-Cent to County before'!F78+'Half-Cent to City Govs'!F78)</f>
        <v>22824.11</v>
      </c>
      <c r="G78" s="5">
        <f>SUM('Half-Cent to County before'!G78+'Half-Cent to City Govs'!G78)</f>
        <v>26487.95</v>
      </c>
      <c r="H78" s="5">
        <f>SUM('Half-Cent to County before'!H78+'Half-Cent to City Govs'!H78)</f>
        <v>30836.9</v>
      </c>
      <c r="I78" s="5">
        <f>SUM('Half-Cent to County before'!I78+'Half-Cent to City Govs'!I78)</f>
        <v>26669.87</v>
      </c>
      <c r="J78" s="5">
        <f>SUM('Half-Cent to County before'!J78+'Half-Cent to City Govs'!J78)</f>
        <v>21534.940000000002</v>
      </c>
      <c r="K78" s="5">
        <f>SUM('Half-Cent to County before'!K78+'Half-Cent to City Govs'!K78)</f>
        <v>23227.18</v>
      </c>
      <c r="L78" s="5">
        <f>SUM('Half-Cent to County before'!L78+'Half-Cent to City Govs'!L78)</f>
        <v>25473.66</v>
      </c>
      <c r="M78" s="5">
        <f>SUM('Half-Cent to County before'!M78+'Half-Cent to City Govs'!M78)</f>
        <v>31974.059999999998</v>
      </c>
      <c r="N78" s="5">
        <f t="shared" si="0"/>
        <v>298101.85</v>
      </c>
    </row>
    <row r="79" spans="1:14" ht="12.75">
      <c r="A79" t="s">
        <v>72</v>
      </c>
      <c r="B79" s="5">
        <f>SUM('Half-Cent to County before'!B79+'Half-Cent to City Govs'!B79)</f>
        <v>3079730.49</v>
      </c>
      <c r="C79" s="5">
        <f>SUM('Half-Cent to County before'!C79+'Half-Cent to City Govs'!C79)</f>
        <v>3112382.52</v>
      </c>
      <c r="D79" s="5">
        <f>SUM('Half-Cent to County before'!D79+'Half-Cent to City Govs'!D79)</f>
        <v>3126496.62</v>
      </c>
      <c r="E79" s="5">
        <f>SUM('Half-Cent to County before'!E79+'Half-Cent to City Govs'!E79)</f>
        <v>2925831.05</v>
      </c>
      <c r="F79" s="5">
        <f>SUM('Half-Cent to County before'!F79+'Half-Cent to City Govs'!F79)</f>
        <v>2835584.5</v>
      </c>
      <c r="G79" s="5">
        <f>SUM('Half-Cent to County before'!G79+'Half-Cent to City Govs'!G79)</f>
        <v>2986059.7199999997</v>
      </c>
      <c r="H79" s="5">
        <f>SUM('Half-Cent to County before'!H79+'Half-Cent to City Govs'!H79)</f>
        <v>2935411.7199999997</v>
      </c>
      <c r="I79" s="5">
        <f>SUM('Half-Cent to County before'!I79+'Half-Cent to City Govs'!I79)</f>
        <v>3404995.47</v>
      </c>
      <c r="J79" s="5">
        <f>SUM('Half-Cent to County before'!J79+'Half-Cent to City Govs'!J79)</f>
        <v>3090652.88</v>
      </c>
      <c r="K79" s="5">
        <f>SUM('Half-Cent to County before'!K79+'Half-Cent to City Govs'!K79)</f>
        <v>3397658.9699999997</v>
      </c>
      <c r="L79" s="5">
        <f>SUM('Half-Cent to County before'!L79+'Half-Cent to City Govs'!L79)</f>
        <v>3703601.34</v>
      </c>
      <c r="M79" s="5">
        <f>SUM('Half-Cent to County before'!M79+'Half-Cent to City Govs'!M79)</f>
        <v>3365013.08</v>
      </c>
      <c r="N79" s="5">
        <f t="shared" si="0"/>
        <v>37963418.35999999</v>
      </c>
    </row>
    <row r="80" spans="1:14" ht="12.75">
      <c r="A80" t="s">
        <v>73</v>
      </c>
      <c r="B80" s="5">
        <f>SUM('Half-Cent to County before'!B80+'Half-Cent to City Govs'!B80)</f>
        <v>81390.61</v>
      </c>
      <c r="C80" s="5">
        <f>SUM('Half-Cent to County before'!C80+'Half-Cent to City Govs'!C80)</f>
        <v>88074.95</v>
      </c>
      <c r="D80" s="5">
        <f>SUM('Half-Cent to County before'!D80+'Half-Cent to City Govs'!D80)</f>
        <v>80972.78</v>
      </c>
      <c r="E80" s="5">
        <f>SUM('Half-Cent to County before'!E80+'Half-Cent to City Govs'!E80)</f>
        <v>74841.06999999999</v>
      </c>
      <c r="F80" s="5">
        <f>SUM('Half-Cent to County before'!F80+'Half-Cent to City Govs'!F80)</f>
        <v>79947.34999999999</v>
      </c>
      <c r="G80" s="5">
        <f>SUM('Half-Cent to County before'!G80+'Half-Cent to City Govs'!G80)</f>
        <v>78124</v>
      </c>
      <c r="H80" s="5">
        <f>SUM('Half-Cent to County before'!H80+'Half-Cent to City Govs'!H80)</f>
        <v>73824.77</v>
      </c>
      <c r="I80" s="5">
        <f>SUM('Half-Cent to County before'!I80+'Half-Cent to City Govs'!I80)</f>
        <v>81428.24</v>
      </c>
      <c r="J80" s="5">
        <f>SUM('Half-Cent to County before'!J80+'Half-Cent to City Govs'!J80)</f>
        <v>71477.78</v>
      </c>
      <c r="K80" s="5">
        <f>SUM('Half-Cent to County before'!K80+'Half-Cent to City Govs'!K80)</f>
        <v>75941.27</v>
      </c>
      <c r="L80" s="5">
        <f>SUM('Half-Cent to County before'!L80+'Half-Cent to City Govs'!L80)</f>
        <v>88593.84999999999</v>
      </c>
      <c r="M80" s="5">
        <f>SUM('Half-Cent to County before'!M80+'Half-Cent to City Govs'!M80)</f>
        <v>82683.9</v>
      </c>
      <c r="N80" s="5">
        <f>SUM(B80:M80)</f>
        <v>957300.57</v>
      </c>
    </row>
    <row r="81" spans="1:14" ht="12.75">
      <c r="A81" t="s">
        <v>74</v>
      </c>
      <c r="B81" s="5">
        <f>SUM('Half-Cent to County before'!B81+'Half-Cent to City Govs'!B81)</f>
        <v>1004666.04</v>
      </c>
      <c r="C81" s="5">
        <f>SUM('Half-Cent to County before'!C81+'Half-Cent to City Govs'!C81)</f>
        <v>1288080.3</v>
      </c>
      <c r="D81" s="5">
        <f>SUM('Half-Cent to County before'!D81+'Half-Cent to City Govs'!D81)</f>
        <v>1271588.96</v>
      </c>
      <c r="E81" s="5">
        <f>SUM('Half-Cent to County before'!E81+'Half-Cent to City Govs'!E81)</f>
        <v>880690</v>
      </c>
      <c r="F81" s="5">
        <f>SUM('Half-Cent to County before'!F81+'Half-Cent to City Govs'!F81)</f>
        <v>679353.32</v>
      </c>
      <c r="G81" s="5">
        <f>SUM('Half-Cent to County before'!G81+'Half-Cent to City Govs'!G81)</f>
        <v>706359.34</v>
      </c>
      <c r="H81" s="5">
        <f>SUM('Half-Cent to County before'!H81+'Half-Cent to City Govs'!H81)</f>
        <v>557030.84</v>
      </c>
      <c r="I81" s="5">
        <f>SUM('Half-Cent to County before'!I81+'Half-Cent to City Govs'!I81)</f>
        <v>582323.74</v>
      </c>
      <c r="J81" s="5">
        <f>SUM('Half-Cent to County before'!J81+'Half-Cent to City Govs'!J81)</f>
        <v>512485.82</v>
      </c>
      <c r="K81" s="5">
        <f>SUM('Half-Cent to County before'!K81+'Half-Cent to City Govs'!K81)</f>
        <v>624773.66</v>
      </c>
      <c r="L81" s="5">
        <f>SUM('Half-Cent to County before'!L81+'Half-Cent to City Govs'!L81)</f>
        <v>861024.75</v>
      </c>
      <c r="M81" s="5">
        <f>SUM('Half-Cent to County before'!M81+'Half-Cent to City Govs'!M81)</f>
        <v>905030.48</v>
      </c>
      <c r="N81" s="5">
        <f>SUM(B81:M81)</f>
        <v>9873407.25</v>
      </c>
    </row>
    <row r="82" spans="1:14" ht="12.75">
      <c r="A82" t="s">
        <v>30</v>
      </c>
      <c r="B82" s="5">
        <f>SUM('Half-Cent to County before'!B82+'Half-Cent to City Govs'!B82)</f>
        <v>72428.36</v>
      </c>
      <c r="C82" s="5">
        <f>SUM('Half-Cent to County before'!C82+'Half-Cent to City Govs'!C82)</f>
        <v>69809.62</v>
      </c>
      <c r="D82" s="5">
        <f>SUM('Half-Cent to County before'!D82+'Half-Cent to City Govs'!D82)</f>
        <v>72732.78</v>
      </c>
      <c r="E82" s="5">
        <f>SUM('Half-Cent to County before'!E82+'Half-Cent to City Govs'!E82)</f>
        <v>61976.560000000005</v>
      </c>
      <c r="F82" s="5">
        <f>SUM('Half-Cent to County before'!F82+'Half-Cent to City Govs'!F82)</f>
        <v>68347.14</v>
      </c>
      <c r="G82" s="5">
        <f>SUM('Half-Cent to County before'!G82+'Half-Cent to City Govs'!G82)</f>
        <v>62900.479999999996</v>
      </c>
      <c r="H82" s="5">
        <f>SUM('Half-Cent to County before'!H82+'Half-Cent to City Govs'!H82)</f>
        <v>67900.33</v>
      </c>
      <c r="I82" s="5">
        <f>SUM('Half-Cent to County before'!I82+'Half-Cent to City Govs'!I82)</f>
        <v>73941.24</v>
      </c>
      <c r="J82" s="5">
        <f>SUM('Half-Cent to County before'!J82+'Half-Cent to City Govs'!J82)</f>
        <v>63604.520000000004</v>
      </c>
      <c r="K82" s="5">
        <f>SUM('Half-Cent to County before'!K82+'Half-Cent to City Govs'!K82)</f>
        <v>73895.83</v>
      </c>
      <c r="L82" s="5">
        <f>SUM('Half-Cent to County before'!L82+'Half-Cent to City Govs'!L82)</f>
        <v>79745.35</v>
      </c>
      <c r="M82" s="5">
        <f>SUM('Half-Cent to County before'!M82+'Half-Cent to City Govs'!M82)</f>
        <v>73175.57</v>
      </c>
      <c r="N82" s="5">
        <f>SUM(B82:M82)</f>
        <v>840457.78</v>
      </c>
    </row>
    <row r="83" ht="12.75">
      <c r="A83" t="s">
        <v>1</v>
      </c>
    </row>
    <row r="84" spans="1:14" ht="12.75">
      <c r="A84" t="s">
        <v>31</v>
      </c>
      <c r="B84" s="5">
        <f>SUM(B16:B82)</f>
        <v>146657547.56000003</v>
      </c>
      <c r="C84" s="5">
        <f aca="true" t="shared" si="1" ref="C84:M84">SUM(C16:C82)</f>
        <v>147049361.35</v>
      </c>
      <c r="D84" s="5">
        <f t="shared" si="1"/>
        <v>144459410.80000007</v>
      </c>
      <c r="E84" s="5">
        <f t="shared" si="1"/>
        <v>141438865.17000005</v>
      </c>
      <c r="F84" s="5">
        <f t="shared" si="1"/>
        <v>140684372.47</v>
      </c>
      <c r="G84" s="5">
        <f t="shared" si="1"/>
        <v>147187396.12999997</v>
      </c>
      <c r="H84" s="5">
        <f t="shared" si="1"/>
        <v>150495577.74</v>
      </c>
      <c r="I84" s="5">
        <f t="shared" si="1"/>
        <v>175625698.01</v>
      </c>
      <c r="J84" s="5">
        <f t="shared" si="1"/>
        <v>150132516.57000002</v>
      </c>
      <c r="K84" s="5">
        <f t="shared" si="1"/>
        <v>156172967.80000007</v>
      </c>
      <c r="L84" s="5">
        <f t="shared" si="1"/>
        <v>176001889.66000006</v>
      </c>
      <c r="M84" s="5">
        <f t="shared" si="1"/>
        <v>160048612.15</v>
      </c>
      <c r="N84" s="5">
        <f>SUM(B84:M84)</f>
        <v>1835954215.41</v>
      </c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2012-09-27T18:41:04Z</cp:lastPrinted>
  <dcterms:created xsi:type="dcterms:W3CDTF">2005-12-06T18:39:52Z</dcterms:created>
  <dcterms:modified xsi:type="dcterms:W3CDTF">2015-06-23T16:47:22Z</dcterms:modified>
  <cp:category/>
  <cp:version/>
  <cp:contentType/>
  <cp:contentStatus/>
</cp:coreProperties>
</file>