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45" windowWidth="9315" windowHeight="12270" tabRatio="873" activeTab="0"/>
  </bookViews>
  <sheets>
    <sheet name="SFY 06-07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  <sheet name="Fiscally Constrained" sheetId="6" r:id="rId6"/>
    <sheet name="Total Half-Cent Monthly" sheetId="7" r:id="rId7"/>
  </sheets>
  <definedNames/>
  <calcPr fullCalcOnLoad="1"/>
</workbook>
</file>

<file path=xl/sharedStrings.xml><?xml version="1.0" encoding="utf-8"?>
<sst xmlns="http://schemas.openxmlformats.org/spreadsheetml/2006/main" count="620" uniqueCount="105">
  <si>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</si>
  <si>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</si>
  <si>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</si>
  <si>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</si>
  <si>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</si>
  <si>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</si>
  <si>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</si>
  <si>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</si>
  <si>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</si>
  <si>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</si>
  <si>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</si>
  <si>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</si>
  <si>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</si>
  <si>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</si>
  <si>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</si>
  <si>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</si>
  <si>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</si>
  <si>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</si>
  <si>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</si>
  <si>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</si>
  <si>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</si>
  <si>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</si>
  <si>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</si>
  <si>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</si>
  <si>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</si>
  <si>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</si>
  <si>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</si>
  <si>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</si>
  <si>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</si>
  <si>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</si>
  <si>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</si>
  <si>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</si>
  <si>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</si>
  <si>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</si>
  <si>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</si>
  <si>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</si>
  <si>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</si>
  <si>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</si>
  <si>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</si>
  <si>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</si>
  <si>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</si>
  <si>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</si>
  <si>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</si>
  <si>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</si>
  <si>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</si>
  <si>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</si>
  <si>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</si>
  <si>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</si>
  <si>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</si>
  <si>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</si>
  <si>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</si>
  <si>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</si>
  <si>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</si>
  <si>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</si>
  <si>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</si>
  <si>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</si>
  <si>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</si>
  <si>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</si>
  <si>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</si>
  <si>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</si>
  <si>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</si>
  <si>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</si>
  <si>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</si>
  <si>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</si>
  <si>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</si>
  <si>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</si>
  <si>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</si>
  <si>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</si>
  <si>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</si>
  <si>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</si>
  <si>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</si>
  <si>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</si>
  <si>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</si>
  <si>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</si>
  <si>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</si>
  <si>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</si>
  <si>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</si>
  <si>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</si>
  <si>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</si>
  <si>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</si>
  <si>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</si>
  <si>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</si>
  <si>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</si>
  <si>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</si>
  <si>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</si>
  <si>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</si>
  <si>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</si>
  <si>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</si>
  <si>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</si>
  <si>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</si>
  <si>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</si>
  <si>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</si>
  <si>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</si>
  <si>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</si>
  <si>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</si>
  <si>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</si>
  <si>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</si>
  <si>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</si>
  <si>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</si>
  <si>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</si>
  <si>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</si>
  <si>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</si>
  <si>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</si>
  <si>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VALIDATED TAX RECEIPTS DATA FOR: JULY, 2006 thru JUNE, 2007</t>
  </si>
  <si>
    <t>SFY06-07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</si>
</sst>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4">
    <font>
      <sz val="10"/>
      <name val="Times New Roman"/>
      <family val="0"/>
    </font>
    <font>
      <sz val="10"/>
      <name val="Arial"/>
      <family val="0"/>
    </font>
    <font>
      <sz val="10"/>
      <color indexed="8"/>
      <name val="Times New Roman"/>
      <family val="1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K8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7" width="18.5" style="0" customWidth="1"/>
    <col min="8" max="8" width="16.83203125" style="0" customWidth="1"/>
    <col min="9" max="9" width="13.66015625" style="0" bestFit="1" customWidth="1"/>
    <col min="10" max="10" width="12.66015625" style="0" bestFit="1" customWidth="1"/>
  </cols>
  <sheetData>
    <row r="1" spans="1:10" ht="12.75">
      <c r="A1" t="s">
        <v>103</v>
      </c>
      <c r="J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1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1" spans="2:10" ht="12.75">
      <c r="B11" s="2"/>
      <c r="C11" s="2"/>
      <c r="D11" s="2"/>
      <c r="E11" s="2"/>
      <c r="F11" s="2"/>
      <c r="G11" s="2"/>
      <c r="H11" s="17" t="s">
        <v>98</v>
      </c>
      <c r="I11" s="17"/>
      <c r="J11" s="17"/>
    </row>
    <row r="12" spans="2:10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/>
      <c r="I12" s="2" t="s">
        <v>83</v>
      </c>
      <c r="J12" s="2"/>
    </row>
    <row r="13" spans="1:10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34</v>
      </c>
      <c r="H13" s="2" t="s">
        <v>84</v>
      </c>
      <c r="I13" s="2" t="s">
        <v>37</v>
      </c>
      <c r="J13" s="2" t="s">
        <v>32</v>
      </c>
    </row>
    <row r="14" spans="2:10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100</v>
      </c>
      <c r="H14" s="2" t="s">
        <v>86</v>
      </c>
      <c r="I14" s="2" t="s">
        <v>86</v>
      </c>
      <c r="J14" s="2" t="s">
        <v>86</v>
      </c>
    </row>
    <row r="15" spans="1:10" ht="12.75">
      <c r="A15" t="s">
        <v>0</v>
      </c>
      <c r="B15" s="2" t="s">
        <v>102</v>
      </c>
      <c r="C15" s="2" t="s">
        <v>102</v>
      </c>
      <c r="D15" s="2" t="s">
        <v>79</v>
      </c>
      <c r="E15" s="2" t="s">
        <v>102</v>
      </c>
      <c r="F15" s="2" t="s">
        <v>102</v>
      </c>
      <c r="G15" s="2" t="s">
        <v>101</v>
      </c>
      <c r="H15" s="2" t="s">
        <v>102</v>
      </c>
      <c r="I15" s="2" t="s">
        <v>102</v>
      </c>
      <c r="J15" s="2" t="s">
        <v>102</v>
      </c>
    </row>
    <row r="16" spans="2:10" ht="12.75">
      <c r="B16" s="2" t="s">
        <v>89</v>
      </c>
      <c r="C16" s="2" t="s">
        <v>90</v>
      </c>
      <c r="D16" s="2" t="s">
        <v>102</v>
      </c>
      <c r="E16" s="2" t="s">
        <v>91</v>
      </c>
      <c r="F16" s="2" t="s">
        <v>91</v>
      </c>
      <c r="G16" s="2" t="s">
        <v>102</v>
      </c>
      <c r="H16" s="2" t="s">
        <v>89</v>
      </c>
      <c r="I16" s="2" t="s">
        <v>92</v>
      </c>
      <c r="J16" s="2" t="s">
        <v>93</v>
      </c>
    </row>
    <row r="17" spans="2:10" ht="12.75">
      <c r="B17" s="2" t="s">
        <v>94</v>
      </c>
      <c r="C17" s="2" t="s">
        <v>94</v>
      </c>
      <c r="D17" s="2"/>
      <c r="E17" s="2" t="s">
        <v>95</v>
      </c>
      <c r="F17" s="2" t="s">
        <v>96</v>
      </c>
      <c r="G17" s="2"/>
      <c r="H17" s="2" t="s">
        <v>94</v>
      </c>
      <c r="I17" s="2" t="s">
        <v>94</v>
      </c>
      <c r="J17" s="2" t="s">
        <v>97</v>
      </c>
    </row>
    <row r="18" spans="1:9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34</v>
      </c>
      <c r="H18" s="2" t="s">
        <v>33</v>
      </c>
      <c r="I18" s="2" t="s">
        <v>37</v>
      </c>
    </row>
    <row r="19" spans="1:10" ht="12.75">
      <c r="A19" t="s">
        <v>38</v>
      </c>
      <c r="B19" s="4">
        <f>SUM('Half-Cent to County Govs'!B19:M19)</f>
        <v>11753483.819999998</v>
      </c>
      <c r="C19" s="4">
        <f>SUM('Half-Cent to City Govs'!B19:M19)</f>
        <v>8477400.329999998</v>
      </c>
      <c r="D19" s="4">
        <f>SUM(B19:C19)</f>
        <v>20230884.15</v>
      </c>
      <c r="E19" s="4">
        <f>SUM('Emergency Distribution'!B19:M19)</f>
        <v>0</v>
      </c>
      <c r="F19" s="4">
        <f>SUM('Supplemental Distribution'!B19:M19)</f>
        <v>0</v>
      </c>
      <c r="G19" s="4">
        <f>SUM('Fiscally Constrained'!B19:M19)</f>
        <v>0</v>
      </c>
      <c r="H19" s="4">
        <f>SUM(B19+E19+F19+G19)</f>
        <v>11753483.819999998</v>
      </c>
      <c r="I19" s="5">
        <f>C19</f>
        <v>8477400.329999998</v>
      </c>
      <c r="J19" s="5">
        <f>SUM(H19:I19)</f>
        <v>20230884.15</v>
      </c>
    </row>
    <row r="20" spans="1:10" ht="12.75">
      <c r="A20" t="s">
        <v>39</v>
      </c>
      <c r="B20" s="4">
        <f>SUM('Half-Cent to County Govs'!B20:M20)</f>
        <v>663918.1300000001</v>
      </c>
      <c r="C20" s="4">
        <f>SUM('Half-Cent to City Govs'!B20:M20)</f>
        <v>186654.00999999998</v>
      </c>
      <c r="D20" s="4">
        <f aca="true" t="shared" si="0" ref="D20:D83">SUM(B20:C20)</f>
        <v>850572.1400000001</v>
      </c>
      <c r="E20" s="4">
        <f>SUM('Emergency Distribution'!B20:M20)</f>
        <v>855878.2899999999</v>
      </c>
      <c r="F20" s="4">
        <f>SUM('Supplemental Distribution'!B20:M20)</f>
        <v>27806.039999999994</v>
      </c>
      <c r="G20" s="4">
        <f>SUM('Fiscally Constrained'!B20:M20)</f>
        <v>632680.3099999999</v>
      </c>
      <c r="H20" s="4">
        <f aca="true" t="shared" si="1" ref="H20:H83">SUM(B20+E20+F20+G20)</f>
        <v>2180282.77</v>
      </c>
      <c r="I20" s="5">
        <f aca="true" t="shared" si="2" ref="I20:I83">C20</f>
        <v>186654.00999999998</v>
      </c>
      <c r="J20" s="5">
        <f aca="true" t="shared" si="3" ref="J20:J83">SUM(H20:I20)</f>
        <v>2366936.78</v>
      </c>
    </row>
    <row r="21" spans="1:10" ht="12.75">
      <c r="A21" t="s">
        <v>40</v>
      </c>
      <c r="B21" s="4">
        <f>SUM('Half-Cent to County Govs'!B21:M21)</f>
        <v>10050492.229999999</v>
      </c>
      <c r="C21" s="4">
        <f>SUM('Half-Cent to City Govs'!B21:M21)</f>
        <v>7639745.109999999</v>
      </c>
      <c r="D21" s="4">
        <f t="shared" si="0"/>
        <v>17690237.339999996</v>
      </c>
      <c r="E21" s="4">
        <f>SUM('Emergency Distribution'!B21:M21)</f>
        <v>0</v>
      </c>
      <c r="F21" s="4">
        <f>SUM('Supplemental Distribution'!B21:M21)</f>
        <v>0</v>
      </c>
      <c r="G21" s="4">
        <f>SUM('Fiscally Constrained'!B21:M21)</f>
        <v>0</v>
      </c>
      <c r="H21" s="4">
        <f t="shared" si="1"/>
        <v>10050492.229999999</v>
      </c>
      <c r="I21" s="5">
        <f t="shared" si="2"/>
        <v>7639745.109999999</v>
      </c>
      <c r="J21" s="5">
        <f t="shared" si="3"/>
        <v>17690237.339999996</v>
      </c>
    </row>
    <row r="22" spans="1:10" ht="12.75">
      <c r="A22" t="s">
        <v>2</v>
      </c>
      <c r="B22" s="4">
        <f>SUM('Half-Cent to County Govs'!B22:M22)</f>
        <v>1010556.1299999999</v>
      </c>
      <c r="C22" s="4">
        <f>SUM('Half-Cent to City Govs'!B22:M22)</f>
        <v>342651.71</v>
      </c>
      <c r="D22" s="4">
        <f t="shared" si="0"/>
        <v>1353207.8399999999</v>
      </c>
      <c r="E22" s="4">
        <f>SUM('Emergency Distribution'!B22:M22)</f>
        <v>764216.8499999999</v>
      </c>
      <c r="F22" s="4">
        <f>SUM('Supplemental Distribution'!B22:M22)</f>
        <v>60831</v>
      </c>
      <c r="G22" s="4">
        <f>SUM('Fiscally Constrained'!B22:M22)</f>
        <v>658642.44</v>
      </c>
      <c r="H22" s="4">
        <f t="shared" si="1"/>
        <v>2494246.42</v>
      </c>
      <c r="I22" s="5">
        <f t="shared" si="2"/>
        <v>342651.71</v>
      </c>
      <c r="J22" s="5">
        <f t="shared" si="3"/>
        <v>2836898.13</v>
      </c>
    </row>
    <row r="23" spans="1:10" ht="12.75">
      <c r="A23" t="s">
        <v>41</v>
      </c>
      <c r="B23" s="4">
        <f>SUM('Half-Cent to County Govs'!B23:M23)</f>
        <v>23517507.05</v>
      </c>
      <c r="C23" s="4">
        <f>SUM('Half-Cent to City Govs'!B23:M23)</f>
        <v>18008657.939999998</v>
      </c>
      <c r="D23" s="4">
        <f t="shared" si="0"/>
        <v>41526164.989999995</v>
      </c>
      <c r="E23" s="4">
        <f>SUM('Emergency Distribution'!B23:M23)</f>
        <v>0</v>
      </c>
      <c r="F23" s="4">
        <f>SUM('Supplemental Distribution'!B23:M23)</f>
        <v>0</v>
      </c>
      <c r="G23" s="4">
        <f>SUM('Fiscally Constrained'!B23:M23)</f>
        <v>0</v>
      </c>
      <c r="H23" s="4">
        <f t="shared" si="1"/>
        <v>23517507.05</v>
      </c>
      <c r="I23" s="5">
        <f t="shared" si="2"/>
        <v>18008657.939999998</v>
      </c>
      <c r="J23" s="5">
        <f t="shared" si="3"/>
        <v>41526164.989999995</v>
      </c>
    </row>
    <row r="24" spans="1:10" ht="12.75">
      <c r="A24" t="s">
        <v>42</v>
      </c>
      <c r="B24" s="4">
        <f>SUM('Half-Cent to County Govs'!B24:M24)</f>
        <v>73202338.33000001</v>
      </c>
      <c r="C24" s="4">
        <f>SUM('Half-Cent to City Govs'!B24:M24)</f>
        <v>107214907.78999999</v>
      </c>
      <c r="D24" s="4">
        <f t="shared" si="0"/>
        <v>180417246.12</v>
      </c>
      <c r="E24" s="4">
        <f>SUM('Emergency Distribution'!B24:M24)</f>
        <v>0</v>
      </c>
      <c r="F24" s="4">
        <f>SUM('Supplemental Distribution'!B24:M24)</f>
        <v>0</v>
      </c>
      <c r="G24" s="4">
        <f>SUM('Fiscally Constrained'!B24:M24)</f>
        <v>0</v>
      </c>
      <c r="H24" s="4">
        <f t="shared" si="1"/>
        <v>73202338.33000001</v>
      </c>
      <c r="I24" s="5">
        <f t="shared" si="2"/>
        <v>107214907.78999999</v>
      </c>
      <c r="J24" s="5">
        <f t="shared" si="3"/>
        <v>180417246.12</v>
      </c>
    </row>
    <row r="25" spans="1:10" ht="12.75">
      <c r="A25" t="s">
        <v>3</v>
      </c>
      <c r="B25" s="4">
        <f>SUM('Half-Cent to County Govs'!B25:M25)</f>
        <v>296966.25</v>
      </c>
      <c r="C25" s="4">
        <f>SUM('Half-Cent to City Govs'!B25:M25)</f>
        <v>78223.66</v>
      </c>
      <c r="D25" s="4">
        <f t="shared" si="0"/>
        <v>375189.91000000003</v>
      </c>
      <c r="E25" s="4">
        <f>SUM('Emergency Distribution'!B25:M25)</f>
        <v>553727.4299999999</v>
      </c>
      <c r="F25" s="4">
        <f>SUM('Supplemental Distribution'!B25:M25)</f>
        <v>19632.599999999995</v>
      </c>
      <c r="G25" s="4">
        <f>SUM('Fiscally Constrained'!B25:M25)</f>
        <v>774873.4600000001</v>
      </c>
      <c r="H25" s="4">
        <f t="shared" si="1"/>
        <v>1645199.74</v>
      </c>
      <c r="I25" s="5">
        <f t="shared" si="2"/>
        <v>78223.66</v>
      </c>
      <c r="J25" s="5">
        <f t="shared" si="3"/>
        <v>1723423.4</v>
      </c>
    </row>
    <row r="26" spans="1:10" ht="12.75">
      <c r="A26" t="s">
        <v>43</v>
      </c>
      <c r="B26" s="4">
        <f>SUM('Half-Cent to County Govs'!B26:M26)</f>
        <v>12594544.11</v>
      </c>
      <c r="C26" s="4">
        <f>SUM('Half-Cent to City Govs'!B26:M26)</f>
        <v>1399310.6400000001</v>
      </c>
      <c r="D26" s="4">
        <f t="shared" si="0"/>
        <v>13993854.75</v>
      </c>
      <c r="E26" s="4">
        <f>SUM('Emergency Distribution'!B26:M26)</f>
        <v>0</v>
      </c>
      <c r="F26" s="4">
        <f>SUM('Supplemental Distribution'!B26:M26)</f>
        <v>0</v>
      </c>
      <c r="G26" s="4">
        <f>SUM('Fiscally Constrained'!B26:M26)</f>
        <v>0</v>
      </c>
      <c r="H26" s="4">
        <f t="shared" si="1"/>
        <v>12594544.11</v>
      </c>
      <c r="I26" s="5">
        <f t="shared" si="2"/>
        <v>1399310.6400000001</v>
      </c>
      <c r="J26" s="5">
        <f t="shared" si="3"/>
        <v>13993854.75</v>
      </c>
    </row>
    <row r="27" spans="1:10" ht="12.75">
      <c r="A27" t="s">
        <v>44</v>
      </c>
      <c r="B27" s="4">
        <f>SUM('Half-Cent to County Govs'!B27:M27)</f>
        <v>7327913.21</v>
      </c>
      <c r="C27" s="4">
        <f>SUM('Half-Cent to City Govs'!B27:M27)</f>
        <v>623416.71</v>
      </c>
      <c r="D27" s="4">
        <f t="shared" si="0"/>
        <v>7951329.92</v>
      </c>
      <c r="E27" s="4">
        <f>SUM('Emergency Distribution'!B27:M27)</f>
        <v>0</v>
      </c>
      <c r="F27" s="4">
        <f>SUM('Supplemental Distribution'!B27:M27)</f>
        <v>0</v>
      </c>
      <c r="G27" s="4">
        <f>SUM('Fiscally Constrained'!B27:M27)</f>
        <v>0</v>
      </c>
      <c r="H27" s="4">
        <f t="shared" si="1"/>
        <v>7327913.21</v>
      </c>
      <c r="I27" s="5">
        <f t="shared" si="2"/>
        <v>623416.71</v>
      </c>
      <c r="J27" s="5">
        <f t="shared" si="3"/>
        <v>7951329.92</v>
      </c>
    </row>
    <row r="28" spans="1:10" ht="12.75">
      <c r="A28" t="s">
        <v>45</v>
      </c>
      <c r="B28" s="4">
        <f>SUM('Half-Cent to County Govs'!B28:M28)</f>
        <v>9893805.990000002</v>
      </c>
      <c r="C28" s="4">
        <f>SUM('Half-Cent to City Govs'!B28:M28)</f>
        <v>1050040.9700000002</v>
      </c>
      <c r="D28" s="4">
        <f t="shared" si="0"/>
        <v>10943846.960000003</v>
      </c>
      <c r="E28" s="4">
        <f>SUM('Emergency Distribution'!B28:M28)</f>
        <v>0</v>
      </c>
      <c r="F28" s="4">
        <f>SUM('Supplemental Distribution'!B28:M28)</f>
        <v>0</v>
      </c>
      <c r="G28" s="4">
        <f>SUM('Fiscally Constrained'!B28:M28)</f>
        <v>0</v>
      </c>
      <c r="H28" s="4">
        <f t="shared" si="1"/>
        <v>9893805.990000002</v>
      </c>
      <c r="I28" s="5">
        <f t="shared" si="2"/>
        <v>1050040.9700000002</v>
      </c>
      <c r="J28" s="5">
        <f t="shared" si="3"/>
        <v>10943846.960000003</v>
      </c>
    </row>
    <row r="29" spans="1:10" ht="12.75">
      <c r="A29" t="s">
        <v>46</v>
      </c>
      <c r="B29" s="4">
        <f>SUM('Half-Cent to County Govs'!B29:M29)</f>
        <v>33872915.6</v>
      </c>
      <c r="C29" s="4">
        <f>SUM('Half-Cent to City Govs'!B29:M29)</f>
        <v>4378171.03</v>
      </c>
      <c r="D29" s="4">
        <f t="shared" si="0"/>
        <v>38251086.63</v>
      </c>
      <c r="E29" s="4">
        <f>SUM('Emergency Distribution'!B29:M29)</f>
        <v>0</v>
      </c>
      <c r="F29" s="4">
        <f>SUM('Supplemental Distribution'!B29:M29)</f>
        <v>0</v>
      </c>
      <c r="G29" s="4">
        <f>SUM('Fiscally Constrained'!B29:M29)</f>
        <v>0</v>
      </c>
      <c r="H29" s="4">
        <f t="shared" si="1"/>
        <v>33872915.6</v>
      </c>
      <c r="I29" s="5">
        <f t="shared" si="2"/>
        <v>4378171.03</v>
      </c>
      <c r="J29" s="5">
        <f t="shared" si="3"/>
        <v>38251086.63</v>
      </c>
    </row>
    <row r="30" spans="1:10" ht="12.75">
      <c r="A30" t="s">
        <v>4</v>
      </c>
      <c r="B30" s="4">
        <f>SUM('Half-Cent to County Govs'!B30:M30)</f>
        <v>4213975.4399999995</v>
      </c>
      <c r="C30" s="4">
        <f>SUM('Half-Cent to City Govs'!B30:M30)</f>
        <v>822239.5099999999</v>
      </c>
      <c r="D30" s="4">
        <f t="shared" si="0"/>
        <v>5036214.949999999</v>
      </c>
      <c r="E30" s="4">
        <f>SUM('Emergency Distribution'!B30:M30)</f>
        <v>0</v>
      </c>
      <c r="F30" s="4">
        <f>SUM('Supplemental Distribution'!B30:M30)</f>
        <v>0</v>
      </c>
      <c r="G30" s="4">
        <f>SUM('Fiscally Constrained'!B30:M30)</f>
        <v>531795.6699999999</v>
      </c>
      <c r="H30" s="4">
        <f t="shared" si="1"/>
        <v>4745771.109999999</v>
      </c>
      <c r="I30" s="5">
        <f t="shared" si="2"/>
        <v>822239.5099999999</v>
      </c>
      <c r="J30" s="5">
        <f t="shared" si="3"/>
        <v>5568010.619999999</v>
      </c>
    </row>
    <row r="31" spans="1:10" ht="12.75">
      <c r="A31" t="s">
        <v>99</v>
      </c>
      <c r="B31" s="4">
        <f>SUM('Half-Cent to County Govs'!B31:M31)</f>
        <v>133247526.64000002</v>
      </c>
      <c r="C31" s="4">
        <f>SUM('Half-Cent to City Govs'!B31:M31)</f>
        <v>89005113.65</v>
      </c>
      <c r="D31" s="4">
        <f t="shared" si="0"/>
        <v>222252640.29000002</v>
      </c>
      <c r="E31" s="4">
        <f>SUM('Emergency Distribution'!B31:M31)</f>
        <v>0</v>
      </c>
      <c r="F31" s="4">
        <f>SUM('Supplemental Distribution'!B31:M31)</f>
        <v>0</v>
      </c>
      <c r="G31" s="4">
        <f>SUM('Fiscally Constrained'!B31:M31)</f>
        <v>0</v>
      </c>
      <c r="H31" s="4">
        <f t="shared" si="1"/>
        <v>133247526.64000002</v>
      </c>
      <c r="I31" s="5">
        <f t="shared" si="2"/>
        <v>89005113.65</v>
      </c>
      <c r="J31" s="5">
        <f t="shared" si="3"/>
        <v>222252640.29000002</v>
      </c>
    </row>
    <row r="32" spans="1:10" ht="12.75">
      <c r="A32" t="s">
        <v>5</v>
      </c>
      <c r="B32" s="4">
        <f>SUM('Half-Cent to County Govs'!B32:M32)</f>
        <v>1226499.65</v>
      </c>
      <c r="C32" s="4">
        <f>SUM('Half-Cent to City Govs'!B32:M32)</f>
        <v>287636.73000000004</v>
      </c>
      <c r="D32" s="4">
        <f t="shared" si="0"/>
        <v>1514136.38</v>
      </c>
      <c r="E32" s="4">
        <f>SUM('Emergency Distribution'!B32:M32)</f>
        <v>776665.8400000001</v>
      </c>
      <c r="F32" s="4">
        <f>SUM('Supplemental Distribution'!B32:M32)</f>
        <v>0</v>
      </c>
      <c r="G32" s="4">
        <f>SUM('Fiscally Constrained'!B32:M32)</f>
        <v>507542.1199999999</v>
      </c>
      <c r="H32" s="4">
        <f t="shared" si="1"/>
        <v>2510707.61</v>
      </c>
      <c r="I32" s="5">
        <f t="shared" si="2"/>
        <v>287636.73000000004</v>
      </c>
      <c r="J32" s="5">
        <f t="shared" si="3"/>
        <v>2798344.34</v>
      </c>
    </row>
    <row r="33" spans="1:10" ht="12.75">
      <c r="A33" t="s">
        <v>6</v>
      </c>
      <c r="B33" s="4">
        <f>SUM('Half-Cent to County Govs'!B33:M33)</f>
        <v>392994.24</v>
      </c>
      <c r="C33" s="4">
        <f>SUM('Half-Cent to City Govs'!B33:M33)</f>
        <v>59926.77</v>
      </c>
      <c r="D33" s="4">
        <f t="shared" si="0"/>
        <v>452921.01</v>
      </c>
      <c r="E33" s="4">
        <f>SUM('Emergency Distribution'!B33:M33)</f>
        <v>558400.78</v>
      </c>
      <c r="F33" s="4">
        <f>SUM('Supplemental Distribution'!B33:M33)</f>
        <v>17630.639999999996</v>
      </c>
      <c r="G33" s="4">
        <f>SUM('Fiscally Constrained'!B33:M33)</f>
        <v>581155.1000000001</v>
      </c>
      <c r="H33" s="4">
        <f t="shared" si="1"/>
        <v>1550180.7600000002</v>
      </c>
      <c r="I33" s="5">
        <f t="shared" si="2"/>
        <v>59926.77</v>
      </c>
      <c r="J33" s="5">
        <f t="shared" si="3"/>
        <v>1610107.5300000003</v>
      </c>
    </row>
    <row r="34" spans="1:10" ht="12.75">
      <c r="A34" t="s">
        <v>47</v>
      </c>
      <c r="B34" s="4">
        <f>SUM('Half-Cent to County Govs'!B34:M34)</f>
        <v>86214065.88</v>
      </c>
      <c r="C34" s="4">
        <f>SUM('Half-Cent to City Govs'!B34:M34)</f>
        <v>4559673.889999997</v>
      </c>
      <c r="D34" s="4">
        <f t="shared" si="0"/>
        <v>90773739.77</v>
      </c>
      <c r="E34" s="4">
        <f>SUM('Emergency Distribution'!B34:M34)</f>
        <v>0</v>
      </c>
      <c r="F34" s="4">
        <f>SUM('Supplemental Distribution'!B34:M34)</f>
        <v>0</v>
      </c>
      <c r="G34" s="4">
        <f>SUM('Fiscally Constrained'!B34:M34)</f>
        <v>0</v>
      </c>
      <c r="H34" s="4">
        <f t="shared" si="1"/>
        <v>86214065.88</v>
      </c>
      <c r="I34" s="5">
        <f t="shared" si="2"/>
        <v>4559673.889999997</v>
      </c>
      <c r="J34" s="5">
        <f t="shared" si="3"/>
        <v>90773739.77</v>
      </c>
    </row>
    <row r="35" spans="1:10" ht="12.75">
      <c r="A35" t="s">
        <v>48</v>
      </c>
      <c r="B35" s="4">
        <f>SUM('Half-Cent to County Govs'!B35:M35)</f>
        <v>21658629.39</v>
      </c>
      <c r="C35" s="4">
        <f>SUM('Half-Cent to City Govs'!B35:M35)</f>
        <v>4352525.510000001</v>
      </c>
      <c r="D35" s="4">
        <f t="shared" si="0"/>
        <v>26011154.900000002</v>
      </c>
      <c r="E35" s="4">
        <f>SUM('Emergency Distribution'!B35:M35)</f>
        <v>0</v>
      </c>
      <c r="F35" s="4">
        <f>SUM('Supplemental Distribution'!B35:M35)</f>
        <v>0</v>
      </c>
      <c r="G35" s="4">
        <f>SUM('Fiscally Constrained'!B35:M35)</f>
        <v>0</v>
      </c>
      <c r="H35" s="4">
        <f t="shared" si="1"/>
        <v>21658629.39</v>
      </c>
      <c r="I35" s="5">
        <f t="shared" si="2"/>
        <v>4352525.510000001</v>
      </c>
      <c r="J35" s="5">
        <f t="shared" si="3"/>
        <v>26011154.900000002</v>
      </c>
    </row>
    <row r="36" spans="1:10" ht="12.75">
      <c r="A36" t="s">
        <v>7</v>
      </c>
      <c r="B36" s="4">
        <f>SUM('Half-Cent to County Govs'!B36:M36)</f>
        <v>1989302.0100000002</v>
      </c>
      <c r="C36" s="4">
        <f>SUM('Half-Cent to City Govs'!B36:M36)</f>
        <v>2341029.9899999998</v>
      </c>
      <c r="D36" s="4">
        <f t="shared" si="0"/>
        <v>4330332</v>
      </c>
      <c r="E36" s="4">
        <f>SUM('Emergency Distribution'!B36:M36)</f>
        <v>0</v>
      </c>
      <c r="F36" s="4">
        <f>SUM('Supplemental Distribution'!B36:M36)</f>
        <v>0</v>
      </c>
      <c r="G36" s="4">
        <f>SUM('Fiscally Constrained'!B36:M36)</f>
        <v>0</v>
      </c>
      <c r="H36" s="4">
        <f t="shared" si="1"/>
        <v>1989302.0100000002</v>
      </c>
      <c r="I36" s="5">
        <f t="shared" si="2"/>
        <v>2341029.9899999998</v>
      </c>
      <c r="J36" s="5">
        <f t="shared" si="3"/>
        <v>4330332</v>
      </c>
    </row>
    <row r="37" spans="1:10" ht="12.75">
      <c r="A37" t="s">
        <v>8</v>
      </c>
      <c r="B37" s="4">
        <f>SUM('Half-Cent to County Govs'!B37:M37)</f>
        <v>575529.04</v>
      </c>
      <c r="C37" s="4">
        <f>SUM('Half-Cent to City Govs'!B37:M37)</f>
        <v>234886.71000000002</v>
      </c>
      <c r="D37" s="4">
        <f t="shared" si="0"/>
        <v>810415.75</v>
      </c>
      <c r="E37" s="4">
        <f>SUM('Emergency Distribution'!B37:M37)</f>
        <v>0</v>
      </c>
      <c r="F37" s="4">
        <f>SUM('Supplemental Distribution'!B37:M37)</f>
        <v>0</v>
      </c>
      <c r="G37" s="4">
        <f>SUM('Fiscally Constrained'!B37:M37)</f>
        <v>156927.37</v>
      </c>
      <c r="H37" s="4">
        <f t="shared" si="1"/>
        <v>732456.41</v>
      </c>
      <c r="I37" s="5">
        <f t="shared" si="2"/>
        <v>234886.71000000002</v>
      </c>
      <c r="J37" s="5">
        <f t="shared" si="3"/>
        <v>967343.1200000001</v>
      </c>
    </row>
    <row r="38" spans="1:10" ht="12.75">
      <c r="A38" t="s">
        <v>9</v>
      </c>
      <c r="B38" s="4">
        <f>SUM('Half-Cent to County Govs'!B38:M38)</f>
        <v>1284824.38</v>
      </c>
      <c r="C38" s="4">
        <f>SUM('Half-Cent to City Govs'!B38:M38)</f>
        <v>488224.05</v>
      </c>
      <c r="D38" s="4">
        <f t="shared" si="0"/>
        <v>1773048.43</v>
      </c>
      <c r="E38" s="4">
        <f>SUM('Emergency Distribution'!B38:M38)</f>
        <v>1804648.3599999999</v>
      </c>
      <c r="F38" s="4">
        <f>SUM('Supplemental Distribution'!B38:M38)</f>
        <v>0</v>
      </c>
      <c r="G38" s="4">
        <f>SUM('Fiscally Constrained'!B38:M38)</f>
        <v>774873.4600000001</v>
      </c>
      <c r="H38" s="4">
        <f t="shared" si="1"/>
        <v>3864346.1999999997</v>
      </c>
      <c r="I38" s="5">
        <f t="shared" si="2"/>
        <v>488224.05</v>
      </c>
      <c r="J38" s="5">
        <f t="shared" si="3"/>
        <v>4352570.25</v>
      </c>
    </row>
    <row r="39" spans="1:10" ht="12.75">
      <c r="A39" t="s">
        <v>10</v>
      </c>
      <c r="B39" s="4">
        <f>SUM('Half-Cent to County Govs'!B39:M39)</f>
        <v>323264.24</v>
      </c>
      <c r="C39" s="4">
        <f>SUM('Half-Cent to City Govs'!B39:M39)</f>
        <v>54044.52999999999</v>
      </c>
      <c r="D39" s="4">
        <f t="shared" si="0"/>
        <v>377308.76999999996</v>
      </c>
      <c r="E39" s="4">
        <f>SUM('Emergency Distribution'!B39:M39)</f>
        <v>731712.99</v>
      </c>
      <c r="F39" s="4">
        <f>SUM('Supplemental Distribution'!B39:M39)</f>
        <v>0</v>
      </c>
      <c r="G39" s="4">
        <f>SUM('Fiscally Constrained'!B39:M39)</f>
        <v>581155.1000000001</v>
      </c>
      <c r="H39" s="4">
        <f t="shared" si="1"/>
        <v>1636132.33</v>
      </c>
      <c r="I39" s="5">
        <f t="shared" si="2"/>
        <v>54044.52999999999</v>
      </c>
      <c r="J39" s="5">
        <f t="shared" si="3"/>
        <v>1690176.86</v>
      </c>
    </row>
    <row r="40" spans="1:10" ht="12.75">
      <c r="A40" t="s">
        <v>11</v>
      </c>
      <c r="B40" s="4">
        <f>SUM('Half-Cent to County Govs'!B40:M40)</f>
        <v>178989.47999999998</v>
      </c>
      <c r="C40" s="4">
        <f>SUM('Half-Cent to City Govs'!B40:M40)</f>
        <v>31379.67</v>
      </c>
      <c r="D40" s="4">
        <f t="shared" si="0"/>
        <v>210369.14999999997</v>
      </c>
      <c r="E40" s="4">
        <f>SUM('Emergency Distribution'!B40:M40)</f>
        <v>503077.86</v>
      </c>
      <c r="F40" s="4">
        <f>SUM('Supplemental Distribution'!B40:M40)</f>
        <v>0</v>
      </c>
      <c r="G40" s="4">
        <f>SUM('Fiscally Constrained'!B40:M40)</f>
        <v>387436.7300000001</v>
      </c>
      <c r="H40" s="4">
        <f t="shared" si="1"/>
        <v>1069504.07</v>
      </c>
      <c r="I40" s="5">
        <f t="shared" si="2"/>
        <v>31379.67</v>
      </c>
      <c r="J40" s="5">
        <f t="shared" si="3"/>
        <v>1100883.74</v>
      </c>
    </row>
    <row r="41" spans="1:10" ht="12.75">
      <c r="A41" t="s">
        <v>49</v>
      </c>
      <c r="B41" s="4">
        <f>SUM('Half-Cent to County Govs'!B41:M41)</f>
        <v>372836.58999999997</v>
      </c>
      <c r="C41" s="4">
        <f>SUM('Half-Cent to City Govs'!B41:M41)</f>
        <v>175994.94999999998</v>
      </c>
      <c r="D41" s="4">
        <f t="shared" si="0"/>
        <v>548831.5399999999</v>
      </c>
      <c r="E41" s="4">
        <f>SUM('Emergency Distribution'!B41:M41)</f>
        <v>522527.77</v>
      </c>
      <c r="F41" s="4">
        <f>SUM('Supplemental Distribution'!B41:M41)</f>
        <v>43393.44</v>
      </c>
      <c r="G41" s="4">
        <f>SUM('Fiscally Constrained'!B41:M41)</f>
        <v>197406.74999999997</v>
      </c>
      <c r="H41" s="4">
        <f t="shared" si="1"/>
        <v>1136164.55</v>
      </c>
      <c r="I41" s="5">
        <f t="shared" si="2"/>
        <v>175994.94999999998</v>
      </c>
      <c r="J41" s="5">
        <f t="shared" si="3"/>
        <v>1312159.5</v>
      </c>
    </row>
    <row r="42" spans="1:10" ht="12.75">
      <c r="A42" t="s">
        <v>12</v>
      </c>
      <c r="B42" s="4">
        <f>SUM('Half-Cent to County Govs'!B42:M42)</f>
        <v>349784.50999999995</v>
      </c>
      <c r="C42" s="4">
        <f>SUM('Half-Cent to City Govs'!B42:M42)</f>
        <v>112507.90000000001</v>
      </c>
      <c r="D42" s="4">
        <f t="shared" si="0"/>
        <v>462292.41</v>
      </c>
      <c r="E42" s="4">
        <f>SUM('Emergency Distribution'!B42:M42)</f>
        <v>494787.76</v>
      </c>
      <c r="F42" s="4">
        <f>SUM('Supplemental Distribution'!B42:M42)</f>
        <v>38878.80000000001</v>
      </c>
      <c r="G42" s="4">
        <f>SUM('Fiscally Constrained'!B42:M42)</f>
        <v>581155.1000000001</v>
      </c>
      <c r="H42" s="4">
        <f t="shared" si="1"/>
        <v>1464606.1700000002</v>
      </c>
      <c r="I42" s="5">
        <f t="shared" si="2"/>
        <v>112507.90000000001</v>
      </c>
      <c r="J42" s="5">
        <f t="shared" si="3"/>
        <v>1577114.07</v>
      </c>
    </row>
    <row r="43" spans="1:10" ht="12.75">
      <c r="A43" t="s">
        <v>13</v>
      </c>
      <c r="B43" s="4">
        <f>SUM('Half-Cent to County Govs'!B43:M43)</f>
        <v>711547.6100000001</v>
      </c>
      <c r="C43" s="4">
        <f>SUM('Half-Cent to City Govs'!B43:M43)</f>
        <v>273761.57999999996</v>
      </c>
      <c r="D43" s="4">
        <f t="shared" si="0"/>
        <v>985309.1900000001</v>
      </c>
      <c r="E43" s="4">
        <f>SUM('Emergency Distribution'!B43:M43)</f>
        <v>1004295.6300000001</v>
      </c>
      <c r="F43" s="4">
        <f>SUM('Supplemental Distribution'!B43:M43)</f>
        <v>0</v>
      </c>
      <c r="G43" s="4">
        <f>SUM('Fiscally Constrained'!B43:M43)</f>
        <v>337317.91</v>
      </c>
      <c r="H43" s="4">
        <f t="shared" si="1"/>
        <v>2053161.1500000001</v>
      </c>
      <c r="I43" s="5">
        <f t="shared" si="2"/>
        <v>273761.57999999996</v>
      </c>
      <c r="J43" s="5">
        <f t="shared" si="3"/>
        <v>2326922.73</v>
      </c>
    </row>
    <row r="44" spans="1:10" ht="12.75">
      <c r="A44" t="s">
        <v>14</v>
      </c>
      <c r="B44" s="4">
        <f>SUM('Half-Cent to County Govs'!B44:M44)</f>
        <v>1711704.5599999998</v>
      </c>
      <c r="C44" s="4">
        <f>SUM('Half-Cent to City Govs'!B44:M44)</f>
        <v>568432.53</v>
      </c>
      <c r="D44" s="4">
        <f t="shared" si="0"/>
        <v>2280137.09</v>
      </c>
      <c r="E44" s="4">
        <f>SUM('Emergency Distribution'!B44:M44)</f>
        <v>946573.7600000002</v>
      </c>
      <c r="F44" s="4">
        <f>SUM('Supplemental Distribution'!B44:M44)</f>
        <v>0</v>
      </c>
      <c r="G44" s="4">
        <f>SUM('Fiscally Constrained'!B44:M44)</f>
        <v>339007.13</v>
      </c>
      <c r="H44" s="4">
        <f t="shared" si="1"/>
        <v>2997285.45</v>
      </c>
      <c r="I44" s="5">
        <f t="shared" si="2"/>
        <v>568432.53</v>
      </c>
      <c r="J44" s="5">
        <f t="shared" si="3"/>
        <v>3565717.9800000004</v>
      </c>
    </row>
    <row r="45" spans="1:10" ht="12.75">
      <c r="A45" t="s">
        <v>50</v>
      </c>
      <c r="B45" s="4">
        <f>SUM('Half-Cent to County Govs'!B45:M45)</f>
        <v>8412215.99</v>
      </c>
      <c r="C45" s="4">
        <f>SUM('Half-Cent to City Govs'!B45:M45)</f>
        <v>418169.54</v>
      </c>
      <c r="D45" s="4">
        <f t="shared" si="0"/>
        <v>8830385.53</v>
      </c>
      <c r="E45" s="4">
        <f>SUM('Emergency Distribution'!B45:M45)</f>
        <v>0</v>
      </c>
      <c r="F45" s="4">
        <f>SUM('Supplemental Distribution'!B45:M45)</f>
        <v>0</v>
      </c>
      <c r="G45" s="4">
        <f>SUM('Fiscally Constrained'!B45:M45)</f>
        <v>0</v>
      </c>
      <c r="H45" s="4">
        <f t="shared" si="1"/>
        <v>8412215.99</v>
      </c>
      <c r="I45" s="5">
        <f t="shared" si="2"/>
        <v>418169.54</v>
      </c>
      <c r="J45" s="5">
        <f t="shared" si="3"/>
        <v>8830385.53</v>
      </c>
    </row>
    <row r="46" spans="1:10" ht="12.75">
      <c r="A46" t="s">
        <v>15</v>
      </c>
      <c r="B46" s="4">
        <f>SUM('Half-Cent to County Govs'!B46:M46)</f>
        <v>5062033.430000001</v>
      </c>
      <c r="C46" s="4">
        <f>SUM('Half-Cent to City Govs'!B46:M46)</f>
        <v>1211326.7</v>
      </c>
      <c r="D46" s="4">
        <f t="shared" si="0"/>
        <v>6273360.130000001</v>
      </c>
      <c r="E46" s="4">
        <f>SUM('Emergency Distribution'!B46:M46)</f>
        <v>0</v>
      </c>
      <c r="F46" s="4">
        <f>SUM('Supplemental Distribution'!B46:M46)</f>
        <v>0</v>
      </c>
      <c r="G46" s="4">
        <f>SUM('Fiscally Constrained'!B46:M46)</f>
        <v>542411.44</v>
      </c>
      <c r="H46" s="4">
        <f t="shared" si="1"/>
        <v>5604444.870000001</v>
      </c>
      <c r="I46" s="5">
        <f t="shared" si="2"/>
        <v>1211326.7</v>
      </c>
      <c r="J46" s="5">
        <f t="shared" si="3"/>
        <v>6815771.570000001</v>
      </c>
    </row>
    <row r="47" spans="1:10" ht="12.75">
      <c r="A47" t="s">
        <v>51</v>
      </c>
      <c r="B47" s="4">
        <f>SUM('Half-Cent to County Govs'!B47:M47)</f>
        <v>93515378.29000002</v>
      </c>
      <c r="C47" s="4">
        <f>SUM('Half-Cent to City Govs'!B47:M47)</f>
        <v>35561008.47</v>
      </c>
      <c r="D47" s="4">
        <f t="shared" si="0"/>
        <v>129076386.76000002</v>
      </c>
      <c r="E47" s="4">
        <f>SUM('Emergency Distribution'!B47:M47)</f>
        <v>0</v>
      </c>
      <c r="F47" s="4">
        <f>SUM('Supplemental Distribution'!B47:M47)</f>
        <v>0</v>
      </c>
      <c r="G47" s="4">
        <f>SUM('Fiscally Constrained'!B47:M47)</f>
        <v>0</v>
      </c>
      <c r="H47" s="4">
        <f t="shared" si="1"/>
        <v>93515378.29000002</v>
      </c>
      <c r="I47" s="5">
        <f t="shared" si="2"/>
        <v>35561008.47</v>
      </c>
      <c r="J47" s="5">
        <f t="shared" si="3"/>
        <v>129076386.76000002</v>
      </c>
    </row>
    <row r="48" spans="1:10" ht="12.75">
      <c r="A48" t="s">
        <v>16</v>
      </c>
      <c r="B48" s="4">
        <f>SUM('Half-Cent to County Govs'!B48:M48)</f>
        <v>419289.51</v>
      </c>
      <c r="C48" s="4">
        <f>SUM('Half-Cent to City Govs'!B48:M48)</f>
        <v>103089.34000000001</v>
      </c>
      <c r="D48" s="4">
        <f t="shared" si="0"/>
        <v>522378.85000000003</v>
      </c>
      <c r="E48" s="4">
        <f>SUM('Emergency Distribution'!B48:M48)</f>
        <v>787135.8300000001</v>
      </c>
      <c r="F48" s="4">
        <f>SUM('Supplemental Distribution'!B48:M48)</f>
        <v>19246.079999999998</v>
      </c>
      <c r="G48" s="4">
        <f>SUM('Fiscally Constrained'!B48:M48)</f>
        <v>774873.4600000001</v>
      </c>
      <c r="H48" s="4">
        <f t="shared" si="1"/>
        <v>2000544.8800000004</v>
      </c>
      <c r="I48" s="5">
        <f t="shared" si="2"/>
        <v>103089.34000000001</v>
      </c>
      <c r="J48" s="5">
        <f t="shared" si="3"/>
        <v>2103634.22</v>
      </c>
    </row>
    <row r="49" spans="1:10" ht="12.75">
      <c r="A49" t="s">
        <v>52</v>
      </c>
      <c r="B49" s="4">
        <f>SUM('Half-Cent to County Govs'!B49:M49)</f>
        <v>8417391.62</v>
      </c>
      <c r="C49" s="4">
        <f>SUM('Half-Cent to City Govs'!B49:M49)</f>
        <v>3416223.57</v>
      </c>
      <c r="D49" s="4">
        <f t="shared" si="0"/>
        <v>11833615.19</v>
      </c>
      <c r="E49" s="4">
        <f>SUM('Emergency Distribution'!B49:M49)</f>
        <v>0</v>
      </c>
      <c r="F49" s="4">
        <f>SUM('Supplemental Distribution'!B49:M49)</f>
        <v>0</v>
      </c>
      <c r="G49" s="4">
        <f>SUM('Fiscally Constrained'!B49:M49)</f>
        <v>0</v>
      </c>
      <c r="H49" s="4">
        <f t="shared" si="1"/>
        <v>8417391.62</v>
      </c>
      <c r="I49" s="5">
        <f t="shared" si="2"/>
        <v>3416223.57</v>
      </c>
      <c r="J49" s="5">
        <f t="shared" si="3"/>
        <v>11833615.19</v>
      </c>
    </row>
    <row r="50" spans="1:10" ht="12.75">
      <c r="A50" t="s">
        <v>17</v>
      </c>
      <c r="B50" s="4">
        <f>SUM('Half-Cent to County Govs'!B50:M50)</f>
        <v>1819067.4</v>
      </c>
      <c r="C50" s="4">
        <f>SUM('Half-Cent to City Govs'!B50:M50)</f>
        <v>715757.3999999998</v>
      </c>
      <c r="D50" s="4">
        <f t="shared" si="0"/>
        <v>2534824.8</v>
      </c>
      <c r="E50" s="4">
        <f>SUM('Emergency Distribution'!B50:M50)</f>
        <v>1197761.2499999998</v>
      </c>
      <c r="F50" s="4">
        <f>SUM('Supplemental Distribution'!B50:M50)</f>
        <v>85779.12</v>
      </c>
      <c r="G50" s="4">
        <f>SUM('Fiscally Constrained'!B50:M50)</f>
        <v>613850.8699999999</v>
      </c>
      <c r="H50" s="4">
        <f t="shared" si="1"/>
        <v>3716458.6399999997</v>
      </c>
      <c r="I50" s="5">
        <f t="shared" si="2"/>
        <v>715757.3999999998</v>
      </c>
      <c r="J50" s="5">
        <f t="shared" si="3"/>
        <v>4432216.039999999</v>
      </c>
    </row>
    <row r="51" spans="1:10" ht="12.75">
      <c r="A51" t="s">
        <v>18</v>
      </c>
      <c r="B51" s="4">
        <f>SUM('Half-Cent to County Govs'!B51:M51)</f>
        <v>632177.0800000001</v>
      </c>
      <c r="C51" s="4">
        <f>SUM('Half-Cent to City Govs'!B51:M51)</f>
        <v>132332.51</v>
      </c>
      <c r="D51" s="4">
        <f t="shared" si="0"/>
        <v>764509.5900000001</v>
      </c>
      <c r="E51" s="4">
        <f>SUM('Emergency Distribution'!B51:M51)</f>
        <v>513485.2900000001</v>
      </c>
      <c r="F51" s="4">
        <f>SUM('Supplemental Distribution'!B51:M51)</f>
        <v>15849.599999999997</v>
      </c>
      <c r="G51" s="4">
        <f>SUM('Fiscally Constrained'!B51:M51)</f>
        <v>581155.1000000001</v>
      </c>
      <c r="H51" s="4">
        <f t="shared" si="1"/>
        <v>1742667.0700000003</v>
      </c>
      <c r="I51" s="5">
        <f t="shared" si="2"/>
        <v>132332.51</v>
      </c>
      <c r="J51" s="5">
        <f t="shared" si="3"/>
        <v>1874999.5800000003</v>
      </c>
    </row>
    <row r="52" spans="1:10" ht="12.75">
      <c r="A52" t="s">
        <v>19</v>
      </c>
      <c r="B52" s="4">
        <f>SUM('Half-Cent to County Govs'!B52:M52)</f>
        <v>135005.67000000004</v>
      </c>
      <c r="C52" s="4">
        <f>SUM('Half-Cent to City Govs'!B52:M52)</f>
        <v>23145.619999999995</v>
      </c>
      <c r="D52" s="4">
        <f t="shared" si="0"/>
        <v>158151.29000000004</v>
      </c>
      <c r="E52" s="4">
        <f>SUM('Emergency Distribution'!B52:M52)</f>
        <v>306255.37</v>
      </c>
      <c r="F52" s="4">
        <f>SUM('Supplemental Distribution'!B52:M52)</f>
        <v>23553.599999999995</v>
      </c>
      <c r="G52" s="4">
        <f>SUM('Fiscally Constrained'!B52:M52)</f>
        <v>678014.29</v>
      </c>
      <c r="H52" s="4">
        <f t="shared" si="1"/>
        <v>1142828.9300000002</v>
      </c>
      <c r="I52" s="5">
        <f t="shared" si="2"/>
        <v>23145.619999999995</v>
      </c>
      <c r="J52" s="5">
        <f t="shared" si="3"/>
        <v>1165974.5500000003</v>
      </c>
    </row>
    <row r="53" spans="1:10" ht="12.75">
      <c r="A53" t="s">
        <v>53</v>
      </c>
      <c r="B53" s="4">
        <f>SUM('Half-Cent to County Govs'!B53:M53)</f>
        <v>13172297.97</v>
      </c>
      <c r="C53" s="4">
        <f>SUM('Half-Cent to City Govs'!B53:M53)</f>
        <v>6934106.83</v>
      </c>
      <c r="D53" s="4">
        <f t="shared" si="0"/>
        <v>20106404.8</v>
      </c>
      <c r="E53" s="4">
        <f>SUM('Emergency Distribution'!B53:M53)</f>
        <v>0</v>
      </c>
      <c r="F53" s="4">
        <f>SUM('Supplemental Distribution'!B53:M53)</f>
        <v>0</v>
      </c>
      <c r="G53" s="4">
        <f>SUM('Fiscally Constrained'!B53:M53)</f>
        <v>0</v>
      </c>
      <c r="H53" s="4">
        <f t="shared" si="1"/>
        <v>13172297.97</v>
      </c>
      <c r="I53" s="5">
        <f t="shared" si="2"/>
        <v>6934106.83</v>
      </c>
      <c r="J53" s="5">
        <f t="shared" si="3"/>
        <v>20106404.8</v>
      </c>
    </row>
    <row r="54" spans="1:10" ht="12.75">
      <c r="A54" t="s">
        <v>54</v>
      </c>
      <c r="B54" s="4">
        <f>SUM('Half-Cent to County Govs'!B54:M54)</f>
        <v>44465915.989999995</v>
      </c>
      <c r="C54" s="4">
        <f>SUM('Half-Cent to City Govs'!B54:M54)</f>
        <v>24676134.619999997</v>
      </c>
      <c r="D54" s="4">
        <f t="shared" si="0"/>
        <v>69142050.60999998</v>
      </c>
      <c r="E54" s="4">
        <f>SUM('Emergency Distribution'!B54:M54)</f>
        <v>0</v>
      </c>
      <c r="F54" s="4">
        <f>SUM('Supplemental Distribution'!B54:M54)</f>
        <v>0</v>
      </c>
      <c r="G54" s="4">
        <f>SUM('Fiscally Constrained'!B54:M54)</f>
        <v>0</v>
      </c>
      <c r="H54" s="4">
        <f t="shared" si="1"/>
        <v>44465915.989999995</v>
      </c>
      <c r="I54" s="5">
        <f t="shared" si="2"/>
        <v>24676134.619999997</v>
      </c>
      <c r="J54" s="5">
        <f t="shared" si="3"/>
        <v>69142050.60999998</v>
      </c>
    </row>
    <row r="55" spans="1:10" ht="12.75">
      <c r="A55" t="s">
        <v>55</v>
      </c>
      <c r="B55" s="4">
        <f>SUM('Half-Cent to County Govs'!B55:M55)</f>
        <v>12291768.14</v>
      </c>
      <c r="C55" s="4">
        <f>SUM('Half-Cent to City Govs'!B55:M55)</f>
        <v>10031965.180000002</v>
      </c>
      <c r="D55" s="4">
        <f t="shared" si="0"/>
        <v>22323733.32</v>
      </c>
      <c r="E55" s="4">
        <f>SUM('Emergency Distribution'!B55:M55)</f>
        <v>0</v>
      </c>
      <c r="F55" s="4">
        <f>SUM('Supplemental Distribution'!B55:M55)</f>
        <v>0</v>
      </c>
      <c r="G55" s="4">
        <f>SUM('Fiscally Constrained'!B55:M55)</f>
        <v>0</v>
      </c>
      <c r="H55" s="4">
        <f t="shared" si="1"/>
        <v>12291768.14</v>
      </c>
      <c r="I55" s="5">
        <f t="shared" si="2"/>
        <v>10031965.180000002</v>
      </c>
      <c r="J55" s="5">
        <f t="shared" si="3"/>
        <v>22323733.32</v>
      </c>
    </row>
    <row r="56" spans="1:10" ht="12.75">
      <c r="A56" t="s">
        <v>20</v>
      </c>
      <c r="B56" s="4">
        <f>SUM('Half-Cent to County Govs'!B56:M56)</f>
        <v>1468231.6099999999</v>
      </c>
      <c r="C56" s="4">
        <f>SUM('Half-Cent to City Govs'!B56:M56)</f>
        <v>409014.75000000006</v>
      </c>
      <c r="D56" s="4">
        <f t="shared" si="0"/>
        <v>1877246.3599999999</v>
      </c>
      <c r="E56" s="4">
        <f>SUM('Emergency Distribution'!B56:M56)</f>
        <v>1142751.68</v>
      </c>
      <c r="F56" s="4">
        <f>SUM('Supplemental Distribution'!B56:M56)</f>
        <v>0</v>
      </c>
      <c r="G56" s="4">
        <f>SUM('Fiscally Constrained'!B56:M56)</f>
        <v>542411.44</v>
      </c>
      <c r="H56" s="4">
        <f t="shared" si="1"/>
        <v>3153394.73</v>
      </c>
      <c r="I56" s="5">
        <f t="shared" si="2"/>
        <v>409014.75000000006</v>
      </c>
      <c r="J56" s="5">
        <f t="shared" si="3"/>
        <v>3562409.48</v>
      </c>
    </row>
    <row r="57" spans="1:10" ht="12.75">
      <c r="A57" t="s">
        <v>21</v>
      </c>
      <c r="B57" s="4">
        <f>SUM('Half-Cent to County Govs'!B57:M57)</f>
        <v>152117.67</v>
      </c>
      <c r="C57" s="4">
        <f>SUM('Half-Cent to City Govs'!B57:M57)</f>
        <v>24015.069999999996</v>
      </c>
      <c r="D57" s="4">
        <f t="shared" si="0"/>
        <v>176132.74000000002</v>
      </c>
      <c r="E57" s="4">
        <f>SUM('Emergency Distribution'!B57:M57)</f>
        <v>250664.41</v>
      </c>
      <c r="F57" s="4">
        <f>SUM('Supplemental Distribution'!B57:M57)</f>
        <v>23056.56000000001</v>
      </c>
      <c r="G57" s="4">
        <f>SUM('Fiscally Constrained'!B57:M57)</f>
        <v>678014.29</v>
      </c>
      <c r="H57" s="4">
        <f t="shared" si="1"/>
        <v>1103852.9300000002</v>
      </c>
      <c r="I57" s="5">
        <f t="shared" si="2"/>
        <v>24015.069999999996</v>
      </c>
      <c r="J57" s="5">
        <f t="shared" si="3"/>
        <v>1127868.0000000002</v>
      </c>
    </row>
    <row r="58" spans="1:10" ht="12.75">
      <c r="A58" t="s">
        <v>22</v>
      </c>
      <c r="B58" s="4">
        <f>SUM('Half-Cent to County Govs'!B58:M58)</f>
        <v>434283.95</v>
      </c>
      <c r="C58" s="4">
        <f>SUM('Half-Cent to City Govs'!B58:M58)</f>
        <v>112315.89000000001</v>
      </c>
      <c r="D58" s="4">
        <f t="shared" si="0"/>
        <v>546599.8400000001</v>
      </c>
      <c r="E58" s="4">
        <f>SUM('Emergency Distribution'!B58:M58)</f>
        <v>784324.9199999999</v>
      </c>
      <c r="F58" s="4">
        <f>SUM('Supplemental Distribution'!B58:M58)</f>
        <v>22725.24</v>
      </c>
      <c r="G58" s="4">
        <f>SUM('Fiscally Constrained'!B58:M58)</f>
        <v>678014.29</v>
      </c>
      <c r="H58" s="4">
        <f t="shared" si="1"/>
        <v>1919348.4</v>
      </c>
      <c r="I58" s="5">
        <f t="shared" si="2"/>
        <v>112315.89000000001</v>
      </c>
      <c r="J58" s="5">
        <f t="shared" si="3"/>
        <v>2031664.29</v>
      </c>
    </row>
    <row r="59" spans="1:10" ht="12.75">
      <c r="A59" t="s">
        <v>56</v>
      </c>
      <c r="B59" s="4">
        <f>SUM('Half-Cent to County Govs'!B59:M59)</f>
        <v>19696907.09</v>
      </c>
      <c r="C59" s="4">
        <f>SUM('Half-Cent to City Govs'!B59:M59)</f>
        <v>5569431.640000001</v>
      </c>
      <c r="D59" s="4">
        <f t="shared" si="0"/>
        <v>25266338.73</v>
      </c>
      <c r="E59" s="4">
        <f>SUM('Emergency Distribution'!B59:M59)</f>
        <v>0</v>
      </c>
      <c r="F59" s="4">
        <f>SUM('Supplemental Distribution'!B59:M59)</f>
        <v>0</v>
      </c>
      <c r="G59" s="4">
        <f>SUM('Fiscally Constrained'!B59:M59)</f>
        <v>0</v>
      </c>
      <c r="H59" s="4">
        <f t="shared" si="1"/>
        <v>19696907.09</v>
      </c>
      <c r="I59" s="5">
        <f t="shared" si="2"/>
        <v>5569431.640000001</v>
      </c>
      <c r="J59" s="5">
        <f t="shared" si="3"/>
        <v>25266338.73</v>
      </c>
    </row>
    <row r="60" spans="1:10" ht="12.75">
      <c r="A60" t="s">
        <v>23</v>
      </c>
      <c r="B60" s="4">
        <f>SUM('Half-Cent to County Govs'!B60:M60)</f>
        <v>21620345.94</v>
      </c>
      <c r="C60" s="4">
        <f>SUM('Half-Cent to City Govs'!B60:M60)</f>
        <v>4303598.57</v>
      </c>
      <c r="D60" s="4">
        <f t="shared" si="0"/>
        <v>25923944.51</v>
      </c>
      <c r="E60" s="4">
        <f>SUM('Emergency Distribution'!B60:M60)</f>
        <v>0</v>
      </c>
      <c r="F60" s="4">
        <f>SUM('Supplemental Distribution'!B60:M60)</f>
        <v>0</v>
      </c>
      <c r="G60" s="4">
        <f>SUM('Fiscally Constrained'!B60:M60)</f>
        <v>0</v>
      </c>
      <c r="H60" s="4">
        <f t="shared" si="1"/>
        <v>21620345.94</v>
      </c>
      <c r="I60" s="5">
        <f t="shared" si="2"/>
        <v>4303598.57</v>
      </c>
      <c r="J60" s="5">
        <f t="shared" si="3"/>
        <v>25923944.51</v>
      </c>
    </row>
    <row r="61" spans="1:10" ht="12.75">
      <c r="A61" t="s">
        <v>24</v>
      </c>
      <c r="B61" s="4">
        <f>SUM('Half-Cent to County Govs'!B61:M61)</f>
        <v>14709421.150000002</v>
      </c>
      <c r="C61" s="4">
        <f>SUM('Half-Cent to City Govs'!B61:M61)</f>
        <v>2152072.7199999997</v>
      </c>
      <c r="D61" s="4">
        <f t="shared" si="0"/>
        <v>16861493.87</v>
      </c>
      <c r="E61" s="4">
        <f>SUM('Emergency Distribution'!B61:M61)</f>
        <v>0</v>
      </c>
      <c r="F61" s="4">
        <f>SUM('Supplemental Distribution'!B61:M61)</f>
        <v>0</v>
      </c>
      <c r="G61" s="4">
        <f>SUM('Fiscally Constrained'!B61:M61)</f>
        <v>0</v>
      </c>
      <c r="H61" s="4">
        <f t="shared" si="1"/>
        <v>14709421.150000002</v>
      </c>
      <c r="I61" s="5">
        <f t="shared" si="2"/>
        <v>2152072.7199999997</v>
      </c>
      <c r="J61" s="5">
        <f t="shared" si="3"/>
        <v>16861493.87</v>
      </c>
    </row>
    <row r="62" spans="1:10" ht="12.75">
      <c r="A62" t="s">
        <v>57</v>
      </c>
      <c r="B62" s="4">
        <f>SUM('Half-Cent to County Govs'!B62:M62)</f>
        <v>8424358.37</v>
      </c>
      <c r="C62" s="4">
        <f>SUM('Half-Cent to City Govs'!B62:M62)</f>
        <v>5668079.179999999</v>
      </c>
      <c r="D62" s="4">
        <f t="shared" si="0"/>
        <v>14092437.549999997</v>
      </c>
      <c r="E62" s="4">
        <f>SUM('Emergency Distribution'!B62:M62)</f>
        <v>0</v>
      </c>
      <c r="F62" s="4">
        <f>SUM('Supplemental Distribution'!B62:M62)</f>
        <v>0</v>
      </c>
      <c r="G62" s="4">
        <f>SUM('Fiscally Constrained'!B62:M62)</f>
        <v>0</v>
      </c>
      <c r="H62" s="4">
        <f t="shared" si="1"/>
        <v>8424358.37</v>
      </c>
      <c r="I62" s="5">
        <f t="shared" si="2"/>
        <v>5668079.179999999</v>
      </c>
      <c r="J62" s="5">
        <f t="shared" si="3"/>
        <v>14092437.549999997</v>
      </c>
    </row>
    <row r="63" spans="1:10" ht="12.75">
      <c r="A63" t="s">
        <v>58</v>
      </c>
      <c r="B63" s="4">
        <f>SUM('Half-Cent to County Govs'!B63:M63)</f>
        <v>3530909.3800000004</v>
      </c>
      <c r="C63" s="4">
        <f>SUM('Half-Cent to City Govs'!B63:M63)</f>
        <v>917603.5900000001</v>
      </c>
      <c r="D63" s="4">
        <f t="shared" si="0"/>
        <v>4448512.970000001</v>
      </c>
      <c r="E63" s="4">
        <f>SUM('Emergency Distribution'!B63:M63)</f>
        <v>0</v>
      </c>
      <c r="F63" s="4">
        <f>SUM('Supplemental Distribution'!B63:M63)</f>
        <v>0</v>
      </c>
      <c r="G63" s="4">
        <f>SUM('Fiscally Constrained'!B63:M63)</f>
        <v>0</v>
      </c>
      <c r="H63" s="4">
        <f t="shared" si="1"/>
        <v>3530909.3800000004</v>
      </c>
      <c r="I63" s="5">
        <f t="shared" si="2"/>
        <v>917603.5900000001</v>
      </c>
      <c r="J63" s="5">
        <f t="shared" si="3"/>
        <v>4448512.970000001</v>
      </c>
    </row>
    <row r="64" spans="1:10" ht="12.75">
      <c r="A64" t="s">
        <v>59</v>
      </c>
      <c r="B64" s="4">
        <f>SUM('Half-Cent to County Govs'!B64:M64)</f>
        <v>13510443.179999998</v>
      </c>
      <c r="C64" s="4">
        <f>SUM('Half-Cent to City Govs'!B64:M64)</f>
        <v>6395689.630000001</v>
      </c>
      <c r="D64" s="4">
        <f t="shared" si="0"/>
        <v>19906132.81</v>
      </c>
      <c r="E64" s="4">
        <f>SUM('Emergency Distribution'!B64:M64)</f>
        <v>0</v>
      </c>
      <c r="F64" s="4">
        <f>SUM('Supplemental Distribution'!B64:M64)</f>
        <v>0</v>
      </c>
      <c r="G64" s="4">
        <f>SUM('Fiscally Constrained'!B64:M64)</f>
        <v>0</v>
      </c>
      <c r="H64" s="4">
        <f t="shared" si="1"/>
        <v>13510443.179999998</v>
      </c>
      <c r="I64" s="5">
        <f t="shared" si="2"/>
        <v>6395689.630000001</v>
      </c>
      <c r="J64" s="5">
        <f t="shared" si="3"/>
        <v>19906132.81</v>
      </c>
    </row>
    <row r="65" spans="1:10" ht="12.75">
      <c r="A65" t="s">
        <v>25</v>
      </c>
      <c r="B65" s="4">
        <f>SUM('Half-Cent to County Govs'!B65:M65)</f>
        <v>2185402.49</v>
      </c>
      <c r="C65" s="4">
        <f>SUM('Half-Cent to City Govs'!B65:M65)</f>
        <v>349918.05999999994</v>
      </c>
      <c r="D65" s="4">
        <f t="shared" si="0"/>
        <v>2535320.5500000003</v>
      </c>
      <c r="E65" s="4">
        <f>SUM('Emergency Distribution'!B65:M65)</f>
        <v>0</v>
      </c>
      <c r="F65" s="4">
        <f>SUM('Supplemental Distribution'!B65:M65)</f>
        <v>0</v>
      </c>
      <c r="G65" s="4">
        <f>SUM('Fiscally Constrained'!B65:M65)</f>
        <v>275080.08</v>
      </c>
      <c r="H65" s="4">
        <f t="shared" si="1"/>
        <v>2460482.5700000003</v>
      </c>
      <c r="I65" s="5">
        <f t="shared" si="2"/>
        <v>349918.05999999994</v>
      </c>
      <c r="J65" s="5">
        <f t="shared" si="3"/>
        <v>2810400.6300000004</v>
      </c>
    </row>
    <row r="66" spans="1:10" ht="12.75">
      <c r="A66" t="s">
        <v>60</v>
      </c>
      <c r="B66" s="4">
        <f>SUM('Half-Cent to County Govs'!B66:M66)</f>
        <v>128956260.71000001</v>
      </c>
      <c r="C66" s="4">
        <f>SUM('Half-Cent to City Govs'!B66:M66)</f>
        <v>51204777.75000001</v>
      </c>
      <c r="D66" s="4">
        <f t="shared" si="0"/>
        <v>180161038.46</v>
      </c>
      <c r="E66" s="4">
        <f>SUM('Emergency Distribution'!B66:M66)</f>
        <v>0</v>
      </c>
      <c r="F66" s="4">
        <f>SUM('Supplemental Distribution'!B66:M66)</f>
        <v>0</v>
      </c>
      <c r="G66" s="4">
        <f>SUM('Fiscally Constrained'!B66:M66)</f>
        <v>0</v>
      </c>
      <c r="H66" s="4">
        <f t="shared" si="1"/>
        <v>128956260.71000001</v>
      </c>
      <c r="I66" s="5">
        <f t="shared" si="2"/>
        <v>51204777.75000001</v>
      </c>
      <c r="J66" s="5">
        <f t="shared" si="3"/>
        <v>180161038.46</v>
      </c>
    </row>
    <row r="67" spans="1:10" ht="12.75">
      <c r="A67" t="s">
        <v>61</v>
      </c>
      <c r="B67" s="4">
        <f>SUM('Half-Cent to County Govs'!B67:M67)</f>
        <v>15590119.45</v>
      </c>
      <c r="C67" s="4">
        <f>SUM('Half-Cent to City Govs'!B67:M67)</f>
        <v>6377639.57</v>
      </c>
      <c r="D67" s="4">
        <f t="shared" si="0"/>
        <v>21967759.02</v>
      </c>
      <c r="E67" s="4">
        <f>SUM('Emergency Distribution'!B67:M67)</f>
        <v>0</v>
      </c>
      <c r="F67" s="4">
        <f>SUM('Supplemental Distribution'!B67:M67)</f>
        <v>0</v>
      </c>
      <c r="G67" s="4">
        <f>SUM('Fiscally Constrained'!B67:M67)</f>
        <v>0</v>
      </c>
      <c r="H67" s="4">
        <f t="shared" si="1"/>
        <v>15590119.45</v>
      </c>
      <c r="I67" s="5">
        <f t="shared" si="2"/>
        <v>6377639.57</v>
      </c>
      <c r="J67" s="5">
        <f t="shared" si="3"/>
        <v>21967759.02</v>
      </c>
    </row>
    <row r="68" spans="1:10" ht="12.75">
      <c r="A68" t="s">
        <v>62</v>
      </c>
      <c r="B68" s="4">
        <f>SUM('Half-Cent to County Govs'!B68:M68)</f>
        <v>78383493.95000002</v>
      </c>
      <c r="C68" s="4">
        <f>SUM('Half-Cent to City Govs'!B68:M68)</f>
        <v>53870713.070000015</v>
      </c>
      <c r="D68" s="4">
        <f t="shared" si="0"/>
        <v>132254207.02000004</v>
      </c>
      <c r="E68" s="4">
        <f>SUM('Emergency Distribution'!B68:M68)</f>
        <v>0</v>
      </c>
      <c r="F68" s="4">
        <f>SUM('Supplemental Distribution'!B68:M68)</f>
        <v>0</v>
      </c>
      <c r="G68" s="4">
        <f>SUM('Fiscally Constrained'!B68:M68)</f>
        <v>0</v>
      </c>
      <c r="H68" s="4">
        <f t="shared" si="1"/>
        <v>78383493.95000002</v>
      </c>
      <c r="I68" s="5">
        <f t="shared" si="2"/>
        <v>53870713.070000015</v>
      </c>
      <c r="J68" s="5">
        <f t="shared" si="3"/>
        <v>132254207.02000004</v>
      </c>
    </row>
    <row r="69" spans="1:10" ht="12.75">
      <c r="A69" t="s">
        <v>26</v>
      </c>
      <c r="B69" s="4">
        <f>SUM('Half-Cent to County Govs'!B69:M69)</f>
        <v>23696529.65</v>
      </c>
      <c r="C69" s="4">
        <f>SUM('Half-Cent to City Govs'!B69:M69)</f>
        <v>2451159.89</v>
      </c>
      <c r="D69" s="4">
        <f t="shared" si="0"/>
        <v>26147689.54</v>
      </c>
      <c r="E69" s="4">
        <f>SUM('Emergency Distribution'!B69:M69)</f>
        <v>0</v>
      </c>
      <c r="F69" s="4">
        <f>SUM('Supplemental Distribution'!B69:M69)</f>
        <v>0</v>
      </c>
      <c r="G69" s="4">
        <f>SUM('Fiscally Constrained'!B69:M69)</f>
        <v>0</v>
      </c>
      <c r="H69" s="4">
        <f t="shared" si="1"/>
        <v>23696529.65</v>
      </c>
      <c r="I69" s="5">
        <f t="shared" si="2"/>
        <v>2451159.89</v>
      </c>
      <c r="J69" s="5">
        <f t="shared" si="3"/>
        <v>26147689.54</v>
      </c>
    </row>
    <row r="70" spans="1:10" ht="12.75">
      <c r="A70" t="s">
        <v>63</v>
      </c>
      <c r="B70" s="4">
        <f>SUM('Half-Cent to County Govs'!B70:M70)</f>
        <v>41554153.5</v>
      </c>
      <c r="C70" s="4">
        <f>SUM('Half-Cent to City Govs'!B70:M70)</f>
        <v>38116128.69</v>
      </c>
      <c r="D70" s="4">
        <f t="shared" si="0"/>
        <v>79670282.19</v>
      </c>
      <c r="E70" s="4">
        <f>SUM('Emergency Distribution'!B70:M70)</f>
        <v>0</v>
      </c>
      <c r="F70" s="4">
        <f>SUM('Supplemental Distribution'!B70:M70)</f>
        <v>0</v>
      </c>
      <c r="G70" s="4">
        <f>SUM('Fiscally Constrained'!B70:M70)</f>
        <v>0</v>
      </c>
      <c r="H70" s="4">
        <f t="shared" si="1"/>
        <v>41554153.5</v>
      </c>
      <c r="I70" s="5">
        <f t="shared" si="2"/>
        <v>38116128.69</v>
      </c>
      <c r="J70" s="5">
        <f t="shared" si="3"/>
        <v>79670282.19</v>
      </c>
    </row>
    <row r="71" spans="1:10" ht="12.75">
      <c r="A71" t="s">
        <v>64</v>
      </c>
      <c r="B71" s="4">
        <f>SUM('Half-Cent to County Govs'!B71:M71)</f>
        <v>30092569.300000004</v>
      </c>
      <c r="C71" s="4">
        <f>SUM('Half-Cent to City Govs'!B71:M71)</f>
        <v>13039333.100000001</v>
      </c>
      <c r="D71" s="4">
        <f t="shared" si="0"/>
        <v>43131902.400000006</v>
      </c>
      <c r="E71" s="4">
        <f>SUM('Emergency Distribution'!B71:M71)</f>
        <v>0</v>
      </c>
      <c r="F71" s="4">
        <f>SUM('Supplemental Distribution'!B71:M71)</f>
        <v>0</v>
      </c>
      <c r="G71" s="4">
        <f>SUM('Fiscally Constrained'!B71:M71)</f>
        <v>0</v>
      </c>
      <c r="H71" s="4">
        <f t="shared" si="1"/>
        <v>30092569.300000004</v>
      </c>
      <c r="I71" s="5">
        <f t="shared" si="2"/>
        <v>13039333.100000001</v>
      </c>
      <c r="J71" s="5">
        <f t="shared" si="3"/>
        <v>43131902.400000006</v>
      </c>
    </row>
    <row r="72" spans="1:10" ht="12.75">
      <c r="A72" t="s">
        <v>65</v>
      </c>
      <c r="B72" s="4">
        <f>SUM('Half-Cent to County Govs'!B72:M72)</f>
        <v>2935008.79</v>
      </c>
      <c r="C72" s="4">
        <f>SUM('Half-Cent to City Govs'!B72:M72)</f>
        <v>681341.6699999999</v>
      </c>
      <c r="D72" s="4">
        <f t="shared" si="0"/>
        <v>3616350.46</v>
      </c>
      <c r="E72" s="4">
        <f>SUM('Emergency Distribution'!B72:M72)</f>
        <v>0</v>
      </c>
      <c r="F72" s="4">
        <f>SUM('Supplemental Distribution'!B72:M72)</f>
        <v>0</v>
      </c>
      <c r="G72" s="4">
        <f>SUM('Fiscally Constrained'!B72:M72)</f>
        <v>550160.1699999999</v>
      </c>
      <c r="H72" s="4">
        <f t="shared" si="1"/>
        <v>3485168.96</v>
      </c>
      <c r="I72" s="5">
        <f t="shared" si="2"/>
        <v>681341.6699999999</v>
      </c>
      <c r="J72" s="5">
        <f t="shared" si="3"/>
        <v>4166510.63</v>
      </c>
    </row>
    <row r="73" spans="1:10" ht="12.75">
      <c r="A73" t="s">
        <v>66</v>
      </c>
      <c r="B73" s="4">
        <f>SUM('Half-Cent to County Govs'!B73:M73)</f>
        <v>12486191.239999998</v>
      </c>
      <c r="C73" s="4">
        <f>SUM('Half-Cent to City Govs'!B73:M73)</f>
        <v>1666778.6299999997</v>
      </c>
      <c r="D73" s="4">
        <f t="shared" si="0"/>
        <v>14152969.869999997</v>
      </c>
      <c r="E73" s="4">
        <f>SUM('Emergency Distribution'!B73:M73)</f>
        <v>0</v>
      </c>
      <c r="F73" s="4">
        <f>SUM('Supplemental Distribution'!B73:M73)</f>
        <v>0</v>
      </c>
      <c r="G73" s="4">
        <f>SUM('Fiscally Constrained'!B73:M73)</f>
        <v>0</v>
      </c>
      <c r="H73" s="4">
        <f t="shared" si="1"/>
        <v>12486191.239999998</v>
      </c>
      <c r="I73" s="5">
        <f t="shared" si="2"/>
        <v>1666778.6299999997</v>
      </c>
      <c r="J73" s="5">
        <f t="shared" si="3"/>
        <v>14152969.869999997</v>
      </c>
    </row>
    <row r="74" spans="1:10" ht="12.75">
      <c r="A74" t="s">
        <v>67</v>
      </c>
      <c r="B74" s="4">
        <f>SUM('Half-Cent to County Govs'!B74:M74)</f>
        <v>8432255.89</v>
      </c>
      <c r="C74" s="4">
        <f>SUM('Half-Cent to City Govs'!B74:M74)</f>
        <v>7669452.7</v>
      </c>
      <c r="D74" s="4">
        <f t="shared" si="0"/>
        <v>16101708.59</v>
      </c>
      <c r="E74" s="4">
        <f>SUM('Emergency Distribution'!B74:M74)</f>
        <v>0</v>
      </c>
      <c r="F74" s="4">
        <f>SUM('Supplemental Distribution'!B74:M74)</f>
        <v>0</v>
      </c>
      <c r="G74" s="4">
        <f>SUM('Fiscally Constrained'!B74:M74)</f>
        <v>0</v>
      </c>
      <c r="H74" s="4">
        <f t="shared" si="1"/>
        <v>8432255.89</v>
      </c>
      <c r="I74" s="5">
        <f t="shared" si="2"/>
        <v>7669452.7</v>
      </c>
      <c r="J74" s="5">
        <f t="shared" si="3"/>
        <v>16101708.59</v>
      </c>
    </row>
    <row r="75" spans="1:10" ht="12.75">
      <c r="A75" t="s">
        <v>68</v>
      </c>
      <c r="B75" s="4">
        <f>SUM('Half-Cent to County Govs'!B75:M75)</f>
        <v>5639500.5200000005</v>
      </c>
      <c r="C75" s="4">
        <f>SUM('Half-Cent to City Govs'!B75:M75)</f>
        <v>598104</v>
      </c>
      <c r="D75" s="4">
        <f t="shared" si="0"/>
        <v>6237604.5200000005</v>
      </c>
      <c r="E75" s="4">
        <f>SUM('Emergency Distribution'!B75:M75)</f>
        <v>0</v>
      </c>
      <c r="F75" s="4">
        <f>SUM('Supplemental Distribution'!B75:M75)</f>
        <v>0</v>
      </c>
      <c r="G75" s="4">
        <f>SUM('Fiscally Constrained'!B75:M75)</f>
        <v>0</v>
      </c>
      <c r="H75" s="4">
        <f t="shared" si="1"/>
        <v>5639500.5200000005</v>
      </c>
      <c r="I75" s="5">
        <f t="shared" si="2"/>
        <v>598104</v>
      </c>
      <c r="J75" s="5">
        <f t="shared" si="3"/>
        <v>6237604.5200000005</v>
      </c>
    </row>
    <row r="76" spans="1:10" ht="12.75">
      <c r="A76" t="s">
        <v>69</v>
      </c>
      <c r="B76" s="4">
        <f>SUM('Half-Cent to County Govs'!B76:M76)</f>
        <v>28720275.25</v>
      </c>
      <c r="C76" s="4">
        <f>SUM('Half-Cent to City Govs'!B76:M76)</f>
        <v>10604022.75</v>
      </c>
      <c r="D76" s="4">
        <f t="shared" si="0"/>
        <v>39324298</v>
      </c>
      <c r="E76" s="4">
        <f>SUM('Emergency Distribution'!B76:M76)</f>
        <v>0</v>
      </c>
      <c r="F76" s="4">
        <f>SUM('Supplemental Distribution'!B76:M76)</f>
        <v>0</v>
      </c>
      <c r="G76" s="4">
        <f>SUM('Fiscally Constrained'!B76:M76)</f>
        <v>0</v>
      </c>
      <c r="H76" s="4">
        <f t="shared" si="1"/>
        <v>28720275.25</v>
      </c>
      <c r="I76" s="5">
        <f t="shared" si="2"/>
        <v>10604022.75</v>
      </c>
      <c r="J76" s="5">
        <f t="shared" si="3"/>
        <v>39324298</v>
      </c>
    </row>
    <row r="77" spans="1:10" ht="12.75">
      <c r="A77" t="s">
        <v>70</v>
      </c>
      <c r="B77" s="4">
        <f>SUM('Half-Cent to County Govs'!B77:M77)</f>
        <v>26124642.029999997</v>
      </c>
      <c r="C77" s="4">
        <f>SUM('Half-Cent to City Govs'!B77:M77)</f>
        <v>15924633.93</v>
      </c>
      <c r="D77" s="4">
        <f t="shared" si="0"/>
        <v>42049275.95999999</v>
      </c>
      <c r="E77" s="4">
        <f>SUM('Emergency Distribution'!B77:M77)</f>
        <v>0</v>
      </c>
      <c r="F77" s="4">
        <f>SUM('Supplemental Distribution'!B77:M77)</f>
        <v>0</v>
      </c>
      <c r="G77" s="4">
        <f>SUM('Fiscally Constrained'!B77:M77)</f>
        <v>0</v>
      </c>
      <c r="H77" s="4">
        <f t="shared" si="1"/>
        <v>26124642.029999997</v>
      </c>
      <c r="I77" s="5">
        <f t="shared" si="2"/>
        <v>15924633.93</v>
      </c>
      <c r="J77" s="5">
        <f t="shared" si="3"/>
        <v>42049275.95999999</v>
      </c>
    </row>
    <row r="78" spans="1:10" ht="12.75">
      <c r="A78" t="s">
        <v>27</v>
      </c>
      <c r="B78" s="4">
        <f>SUM('Half-Cent to County Govs'!B78:M78)</f>
        <v>4018413.42</v>
      </c>
      <c r="C78" s="4">
        <f>SUM('Half-Cent to City Govs'!B78:M78)</f>
        <v>582398.72</v>
      </c>
      <c r="D78" s="4">
        <f t="shared" si="0"/>
        <v>4600812.14</v>
      </c>
      <c r="E78" s="4">
        <f>SUM('Emergency Distribution'!B78:M78)</f>
        <v>0</v>
      </c>
      <c r="F78" s="4">
        <f>SUM('Supplemental Distribution'!B78:M78)</f>
        <v>105674.15999999997</v>
      </c>
      <c r="G78" s="4">
        <f>SUM('Fiscally Constrained'!B78:M78)</f>
        <v>300941.48</v>
      </c>
      <c r="H78" s="4">
        <f t="shared" si="1"/>
        <v>4425029.0600000005</v>
      </c>
      <c r="I78" s="5">
        <f t="shared" si="2"/>
        <v>582398.72</v>
      </c>
      <c r="J78" s="5">
        <f t="shared" si="3"/>
        <v>5007427.78</v>
      </c>
    </row>
    <row r="79" spans="1:10" ht="12.75">
      <c r="A79" t="s">
        <v>71</v>
      </c>
      <c r="B79" s="4">
        <f>SUM('Half-Cent to County Govs'!B79:M79)</f>
        <v>1547766.2099999997</v>
      </c>
      <c r="C79" s="4">
        <f>SUM('Half-Cent to City Govs'!B79:M79)</f>
        <v>315269.55000000005</v>
      </c>
      <c r="D79" s="4">
        <f t="shared" si="0"/>
        <v>1863035.7599999998</v>
      </c>
      <c r="E79" s="4">
        <f>SUM('Emergency Distribution'!B79:M79)</f>
        <v>1157933.3299999998</v>
      </c>
      <c r="F79" s="4">
        <f>SUM('Supplemental Distribution'!B79:M79)</f>
        <v>0</v>
      </c>
      <c r="G79" s="4">
        <f>SUM('Fiscally Constrained'!B79:M79)</f>
        <v>569532.01</v>
      </c>
      <c r="H79" s="4">
        <f t="shared" si="1"/>
        <v>3275231.55</v>
      </c>
      <c r="I79" s="5">
        <f t="shared" si="2"/>
        <v>315269.55000000005</v>
      </c>
      <c r="J79" s="5">
        <f t="shared" si="3"/>
        <v>3590501.0999999996</v>
      </c>
    </row>
    <row r="80" spans="1:10" ht="12.75">
      <c r="A80" t="s">
        <v>28</v>
      </c>
      <c r="B80" s="4">
        <f>SUM('Half-Cent to County Govs'!B80:M80)</f>
        <v>902600.9600000001</v>
      </c>
      <c r="C80" s="4">
        <f>SUM('Half-Cent to City Govs'!B80:M80)</f>
        <v>356113.74</v>
      </c>
      <c r="D80" s="4">
        <f t="shared" si="0"/>
        <v>1258714.7000000002</v>
      </c>
      <c r="E80" s="4">
        <f>SUM('Emergency Distribution'!B80:M80)</f>
        <v>0</v>
      </c>
      <c r="F80" s="4">
        <f>SUM('Supplemental Distribution'!B80:M80)</f>
        <v>22601.039999999994</v>
      </c>
      <c r="G80" s="4">
        <f>SUM('Fiscally Constrained'!B80:M80)</f>
        <v>312893.9</v>
      </c>
      <c r="H80" s="4">
        <f t="shared" si="1"/>
        <v>1238095.9000000001</v>
      </c>
      <c r="I80" s="5">
        <f t="shared" si="2"/>
        <v>356113.74</v>
      </c>
      <c r="J80" s="5">
        <f t="shared" si="3"/>
        <v>1594209.6400000001</v>
      </c>
    </row>
    <row r="81" spans="1:10" ht="12.75">
      <c r="A81" t="s">
        <v>29</v>
      </c>
      <c r="B81" s="4">
        <f>SUM('Half-Cent to County Govs'!B81:M81)</f>
        <v>266445.56</v>
      </c>
      <c r="C81" s="4">
        <f>SUM('Half-Cent to City Govs'!B81:M81)</f>
        <v>76288.34999999999</v>
      </c>
      <c r="D81" s="4">
        <f t="shared" si="0"/>
        <v>342733.91</v>
      </c>
      <c r="E81" s="4">
        <f>SUM('Emergency Distribution'!B81:M81)</f>
        <v>448804.30000000005</v>
      </c>
      <c r="F81" s="4">
        <f>SUM('Supplemental Distribution'!B81:M81)</f>
        <v>66298.31999999999</v>
      </c>
      <c r="G81" s="4">
        <f>SUM('Fiscally Constrained'!B81:M81)</f>
        <v>774873.4600000001</v>
      </c>
      <c r="H81" s="4">
        <f t="shared" si="1"/>
        <v>1556421.6400000001</v>
      </c>
      <c r="I81" s="5">
        <f t="shared" si="2"/>
        <v>76288.34999999999</v>
      </c>
      <c r="J81" s="5">
        <f t="shared" si="3"/>
        <v>1632709.9900000002</v>
      </c>
    </row>
    <row r="82" spans="1:10" ht="12.75">
      <c r="A82" t="s">
        <v>72</v>
      </c>
      <c r="B82" s="4">
        <f>SUM('Half-Cent to County Govs'!B82:M82)</f>
        <v>19260916.869999997</v>
      </c>
      <c r="C82" s="4">
        <f>SUM('Half-Cent to City Govs'!B82:M82)</f>
        <v>19963720.41</v>
      </c>
      <c r="D82" s="4">
        <f t="shared" si="0"/>
        <v>39224637.28</v>
      </c>
      <c r="E82" s="4">
        <f>SUM('Emergency Distribution'!B82:M82)</f>
        <v>0</v>
      </c>
      <c r="F82" s="4">
        <f>SUM('Supplemental Distribution'!B82:M82)</f>
        <v>0</v>
      </c>
      <c r="G82" s="4">
        <f>SUM('Fiscally Constrained'!B82:M82)</f>
        <v>0</v>
      </c>
      <c r="H82" s="4">
        <f t="shared" si="1"/>
        <v>19260916.869999997</v>
      </c>
      <c r="I82" s="5">
        <f t="shared" si="2"/>
        <v>19963720.41</v>
      </c>
      <c r="J82" s="5">
        <f t="shared" si="3"/>
        <v>39224637.28</v>
      </c>
    </row>
    <row r="83" spans="1:10" ht="12.75">
      <c r="A83" t="s">
        <v>73</v>
      </c>
      <c r="B83" s="4">
        <f>SUM('Half-Cent to County Govs'!B83:M83)</f>
        <v>928243.12</v>
      </c>
      <c r="C83" s="4">
        <f>SUM('Half-Cent to City Govs'!B83:M83)</f>
        <v>26946.40999999998</v>
      </c>
      <c r="D83" s="4">
        <f t="shared" si="0"/>
        <v>955189.53</v>
      </c>
      <c r="E83" s="4">
        <f>SUM('Emergency Distribution'!B83:M83)</f>
        <v>980422.62</v>
      </c>
      <c r="F83" s="4">
        <f>SUM('Supplemental Distribution'!B83:M83)</f>
        <v>0</v>
      </c>
      <c r="G83" s="4">
        <f>SUM('Fiscally Constrained'!B83:M83)</f>
        <v>513353.66000000003</v>
      </c>
      <c r="H83" s="4">
        <f t="shared" si="1"/>
        <v>2422019.4</v>
      </c>
      <c r="I83" s="5">
        <f t="shared" si="2"/>
        <v>26946.40999999998</v>
      </c>
      <c r="J83" s="5">
        <f t="shared" si="3"/>
        <v>2448965.81</v>
      </c>
    </row>
    <row r="84" spans="1:10" ht="12.75">
      <c r="A84" t="s">
        <v>74</v>
      </c>
      <c r="B84" s="4">
        <f>SUM('Half-Cent to County Govs'!B84:M84)</f>
        <v>6064607.460000001</v>
      </c>
      <c r="C84" s="4">
        <f>SUM('Half-Cent to City Govs'!B84:M84)</f>
        <v>898537.2100000001</v>
      </c>
      <c r="D84" s="4">
        <f>SUM(B84:C84)</f>
        <v>6963144.670000001</v>
      </c>
      <c r="E84" s="4">
        <f>SUM('Emergency Distribution'!B84:M84)</f>
        <v>0</v>
      </c>
      <c r="F84" s="4">
        <f>SUM('Supplemental Distribution'!B84:M84)</f>
        <v>0</v>
      </c>
      <c r="G84" s="4">
        <f>SUM('Fiscally Constrained'!B84:M84)</f>
        <v>0</v>
      </c>
      <c r="H84" s="4">
        <f>SUM(B84+E84+F84+G84)</f>
        <v>6064607.460000001</v>
      </c>
      <c r="I84" s="5">
        <f>C84</f>
        <v>898537.2100000001</v>
      </c>
      <c r="J84" s="5">
        <f>SUM(H84:I84)</f>
        <v>6963144.670000001</v>
      </c>
    </row>
    <row r="85" spans="1:10" ht="12.75">
      <c r="A85" t="s">
        <v>30</v>
      </c>
      <c r="B85" s="4">
        <f>SUM('Half-Cent to County Govs'!B85:M85)</f>
        <v>681313.09</v>
      </c>
      <c r="C85" s="4">
        <f>SUM('Half-Cent to City Govs'!B85:M85)</f>
        <v>180830.33</v>
      </c>
      <c r="D85" s="4">
        <f>SUM(B85:C85)</f>
        <v>862143.4199999999</v>
      </c>
      <c r="E85" s="4">
        <f>SUM('Emergency Distribution'!B85:M85)</f>
        <v>824996.0799999998</v>
      </c>
      <c r="F85" s="4">
        <f>SUM('Supplemental Distribution'!B85:M85)</f>
        <v>0</v>
      </c>
      <c r="G85" s="4">
        <f>SUM('Fiscally Constrained'!B85:M85)</f>
        <v>658642.44</v>
      </c>
      <c r="H85" s="4">
        <f>SUM(B85+E85+F85+G85)</f>
        <v>2164951.61</v>
      </c>
      <c r="I85" s="5">
        <f>C85</f>
        <v>180830.33</v>
      </c>
      <c r="J85" s="5">
        <f>SUM(H85:I85)</f>
        <v>2345781.94</v>
      </c>
    </row>
    <row r="86" spans="1:10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33</v>
      </c>
      <c r="H86" s="4" t="s">
        <v>34</v>
      </c>
      <c r="I86" s="4" t="s">
        <v>34</v>
      </c>
      <c r="J86" s="4" t="s">
        <v>34</v>
      </c>
    </row>
    <row r="87" spans="1:10" ht="12.75">
      <c r="A87" t="s">
        <v>31</v>
      </c>
      <c r="B87" s="4">
        <f aca="true" t="shared" si="4" ref="B87:J87">SUM(B19:B85)</f>
        <v>1148992183.3999999</v>
      </c>
      <c r="C87" s="4">
        <f t="shared" si="4"/>
        <v>586495747.2199998</v>
      </c>
      <c r="D87" s="4">
        <f t="shared" si="4"/>
        <v>1735487930.6200001</v>
      </c>
      <c r="E87" s="4">
        <f t="shared" si="4"/>
        <v>17911048.4</v>
      </c>
      <c r="F87" s="4">
        <f t="shared" si="4"/>
        <v>592956.2399999999</v>
      </c>
      <c r="G87" s="4">
        <f t="shared" si="4"/>
        <v>16086191.030000003</v>
      </c>
      <c r="H87" s="4">
        <f t="shared" si="4"/>
        <v>1183582379.0700002</v>
      </c>
      <c r="I87" s="4">
        <f t="shared" si="4"/>
        <v>586495747.2199998</v>
      </c>
      <c r="J87" s="4">
        <f t="shared" si="4"/>
        <v>1770078126.2900002</v>
      </c>
    </row>
    <row r="89" ht="12.75">
      <c r="A89" s="3"/>
    </row>
  </sheetData>
  <mergeCells count="6">
    <mergeCell ref="A5:K5"/>
    <mergeCell ref="A8:K8"/>
    <mergeCell ref="A9:K9"/>
    <mergeCell ref="H11:J11"/>
    <mergeCell ref="A7:K7"/>
    <mergeCell ref="A6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0" width="10.16015625" style="0" bestFit="1" customWidth="1"/>
    <col min="11" max="11" width="11.16015625" style="0" bestFit="1" customWidth="1"/>
    <col min="12" max="13" width="10.16015625" style="0" bestFit="1" customWidth="1"/>
    <col min="14" max="14" width="12.6601562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988569</v>
      </c>
      <c r="C19" s="9">
        <v>1009859.14</v>
      </c>
      <c r="D19" s="7">
        <v>962378.97</v>
      </c>
      <c r="E19" s="9">
        <v>1034212.17</v>
      </c>
      <c r="F19" s="11">
        <v>961400.6</v>
      </c>
      <c r="G19" s="9">
        <v>925511.23</v>
      </c>
      <c r="H19" s="9">
        <v>1157313.63</v>
      </c>
      <c r="I19" s="9">
        <v>1071353.97</v>
      </c>
      <c r="J19" s="5">
        <v>773507.87</v>
      </c>
      <c r="K19" s="5">
        <v>951919.54</v>
      </c>
      <c r="L19" s="11">
        <v>999734.39</v>
      </c>
      <c r="M19" s="9">
        <v>917723.31</v>
      </c>
      <c r="N19" s="5">
        <f>SUM(B19:M19)</f>
        <v>11753483.819999998</v>
      </c>
    </row>
    <row r="20" spans="1:14" ht="12.75">
      <c r="A20" t="s">
        <v>39</v>
      </c>
      <c r="B20" s="5">
        <v>56332.73</v>
      </c>
      <c r="C20" s="9">
        <v>55982.45</v>
      </c>
      <c r="D20" s="7">
        <v>52594.23</v>
      </c>
      <c r="E20" s="9">
        <v>53629.89</v>
      </c>
      <c r="F20" s="11">
        <v>54886.39</v>
      </c>
      <c r="G20" s="9">
        <v>48435.65</v>
      </c>
      <c r="H20" s="9">
        <v>53934.84</v>
      </c>
      <c r="I20" s="9">
        <v>59684.68</v>
      </c>
      <c r="J20" s="5">
        <v>51584.49</v>
      </c>
      <c r="K20" s="5">
        <v>58968.07</v>
      </c>
      <c r="L20" s="11">
        <v>60856.18</v>
      </c>
      <c r="M20" s="9">
        <v>57028.53</v>
      </c>
      <c r="N20" s="5">
        <f aca="true" t="shared" si="0" ref="N20:N83">SUM(B20:M20)</f>
        <v>663918.1300000001</v>
      </c>
    </row>
    <row r="21" spans="1:14" ht="12.75">
      <c r="A21" t="s">
        <v>40</v>
      </c>
      <c r="B21" s="5">
        <v>920121.57</v>
      </c>
      <c r="C21" s="9">
        <v>1003259.18</v>
      </c>
      <c r="D21" s="7">
        <v>1015670.19</v>
      </c>
      <c r="E21" s="9">
        <v>831114.76</v>
      </c>
      <c r="F21" s="11">
        <v>776305.91</v>
      </c>
      <c r="G21" s="9">
        <v>743330.14</v>
      </c>
      <c r="H21" s="9">
        <v>727833.63</v>
      </c>
      <c r="I21" s="9">
        <v>820658.33</v>
      </c>
      <c r="J21" s="5">
        <v>666844.05</v>
      </c>
      <c r="K21" s="5">
        <v>765065.68</v>
      </c>
      <c r="L21" s="11">
        <v>924543.52</v>
      </c>
      <c r="M21" s="9">
        <v>855745.27</v>
      </c>
      <c r="N21" s="5">
        <f t="shared" si="0"/>
        <v>10050492.229999999</v>
      </c>
    </row>
    <row r="22" spans="1:14" ht="12.75">
      <c r="A22" t="s">
        <v>2</v>
      </c>
      <c r="B22" s="5">
        <v>85634.26</v>
      </c>
      <c r="C22" s="9">
        <v>90453.48</v>
      </c>
      <c r="D22" s="7">
        <v>85768.74</v>
      </c>
      <c r="E22" s="9">
        <v>83818.93</v>
      </c>
      <c r="F22" s="11">
        <v>84904.22</v>
      </c>
      <c r="G22" s="9">
        <v>85729.2</v>
      </c>
      <c r="H22" s="9">
        <v>75918.92</v>
      </c>
      <c r="I22" s="9">
        <v>88954.61</v>
      </c>
      <c r="J22" s="5">
        <v>78451.55</v>
      </c>
      <c r="K22" s="5">
        <v>87315.56</v>
      </c>
      <c r="L22" s="11">
        <v>82275.85</v>
      </c>
      <c r="M22" s="9">
        <v>81330.81</v>
      </c>
      <c r="N22" s="5">
        <f t="shared" si="0"/>
        <v>1010556.1299999999</v>
      </c>
    </row>
    <row r="23" spans="1:14" ht="12.75">
      <c r="A23" t="s">
        <v>41</v>
      </c>
      <c r="B23" s="5">
        <v>2127591.31</v>
      </c>
      <c r="C23" s="9">
        <v>2065229.23</v>
      </c>
      <c r="D23" s="7">
        <v>1977504.79</v>
      </c>
      <c r="E23" s="9">
        <v>1864773.52</v>
      </c>
      <c r="F23" s="11">
        <v>1858314.96</v>
      </c>
      <c r="G23" s="9">
        <v>1838322.72</v>
      </c>
      <c r="H23" s="9">
        <v>1940481.1</v>
      </c>
      <c r="I23" s="9">
        <v>2121697.24</v>
      </c>
      <c r="J23" s="5">
        <v>1791753.54</v>
      </c>
      <c r="K23" s="5">
        <v>1948055.2</v>
      </c>
      <c r="L23" s="11">
        <v>2101503.37</v>
      </c>
      <c r="M23" s="9">
        <v>1882280.07</v>
      </c>
      <c r="N23" s="5">
        <f t="shared" si="0"/>
        <v>23517507.05</v>
      </c>
    </row>
    <row r="24" spans="1:14" ht="12.75">
      <c r="A24" t="s">
        <v>42</v>
      </c>
      <c r="B24" s="5">
        <v>6410953.11</v>
      </c>
      <c r="C24" s="9">
        <v>6296508.34</v>
      </c>
      <c r="D24" s="7">
        <v>5725560.73</v>
      </c>
      <c r="E24" s="9">
        <v>5748770.79</v>
      </c>
      <c r="F24" s="11">
        <v>5661176.9</v>
      </c>
      <c r="G24" s="9">
        <v>5819451.52</v>
      </c>
      <c r="H24" s="9">
        <v>6315764.03</v>
      </c>
      <c r="I24" s="9">
        <v>6932875.48</v>
      </c>
      <c r="J24" s="5">
        <v>5734435.44</v>
      </c>
      <c r="K24" s="5">
        <v>6284218.42</v>
      </c>
      <c r="L24" s="11">
        <v>6454127.82</v>
      </c>
      <c r="M24" s="9">
        <v>5818495.75</v>
      </c>
      <c r="N24" s="5">
        <f t="shared" si="0"/>
        <v>73202338.33000001</v>
      </c>
    </row>
    <row r="25" spans="1:14" ht="12.75">
      <c r="A25" t="s">
        <v>3</v>
      </c>
      <c r="B25" s="5">
        <v>26458.52</v>
      </c>
      <c r="C25" s="9">
        <v>26220.57</v>
      </c>
      <c r="D25" s="7">
        <v>29132.14</v>
      </c>
      <c r="E25" s="9">
        <v>19828.13</v>
      </c>
      <c r="F25" s="11">
        <v>25323.21</v>
      </c>
      <c r="G25" s="9">
        <v>22008.82</v>
      </c>
      <c r="H25" s="9">
        <v>22861.75</v>
      </c>
      <c r="I25" s="9">
        <v>25643.02</v>
      </c>
      <c r="J25" s="5">
        <v>25565.33</v>
      </c>
      <c r="K25" s="5">
        <v>24280.5</v>
      </c>
      <c r="L25" s="11">
        <v>25698.14</v>
      </c>
      <c r="M25" s="9">
        <v>23946.12</v>
      </c>
      <c r="N25" s="5">
        <f t="shared" si="0"/>
        <v>296966.25</v>
      </c>
    </row>
    <row r="26" spans="1:14" ht="12.75">
      <c r="A26" t="s">
        <v>43</v>
      </c>
      <c r="B26" s="5">
        <v>1011785.25</v>
      </c>
      <c r="C26" s="9">
        <v>993732.59</v>
      </c>
      <c r="D26" s="7">
        <v>918167.58</v>
      </c>
      <c r="E26" s="9">
        <v>913798.26</v>
      </c>
      <c r="F26" s="11">
        <v>1050621.48</v>
      </c>
      <c r="G26" s="9">
        <v>928132.1</v>
      </c>
      <c r="H26" s="9">
        <v>1083856.24</v>
      </c>
      <c r="I26" s="9">
        <v>1345348.79</v>
      </c>
      <c r="J26" s="5">
        <v>1113081.13</v>
      </c>
      <c r="K26" s="5">
        <v>1158226.21</v>
      </c>
      <c r="L26" s="11">
        <v>1104883.56</v>
      </c>
      <c r="M26" s="9">
        <v>972910.92</v>
      </c>
      <c r="N26" s="5">
        <f t="shared" si="0"/>
        <v>12594544.11</v>
      </c>
    </row>
    <row r="27" spans="1:14" ht="12.75">
      <c r="A27" t="s">
        <v>44</v>
      </c>
      <c r="B27" s="5">
        <v>634102.3</v>
      </c>
      <c r="C27" s="9">
        <v>633554.28</v>
      </c>
      <c r="D27" s="7">
        <v>590482.46</v>
      </c>
      <c r="E27" s="9">
        <v>562121.2</v>
      </c>
      <c r="F27" s="11">
        <v>579312.51</v>
      </c>
      <c r="G27" s="9">
        <v>581101.58</v>
      </c>
      <c r="H27" s="9">
        <v>634562.73</v>
      </c>
      <c r="I27" s="9">
        <v>661153.39</v>
      </c>
      <c r="J27" s="5">
        <v>575483.98</v>
      </c>
      <c r="K27" s="5">
        <v>598571.79</v>
      </c>
      <c r="L27" s="11">
        <v>663490.75</v>
      </c>
      <c r="M27" s="9">
        <v>613976.24</v>
      </c>
      <c r="N27" s="5">
        <f t="shared" si="0"/>
        <v>7327913.21</v>
      </c>
    </row>
    <row r="28" spans="1:14" ht="12.75">
      <c r="A28" t="s">
        <v>45</v>
      </c>
      <c r="B28" s="5">
        <v>860248.82</v>
      </c>
      <c r="C28" s="9">
        <v>850823.83</v>
      </c>
      <c r="D28" s="7">
        <v>793442.33</v>
      </c>
      <c r="E28" s="9">
        <v>809668.3</v>
      </c>
      <c r="F28" s="11">
        <v>771356.29</v>
      </c>
      <c r="G28" s="9">
        <v>777555.33</v>
      </c>
      <c r="H28" s="9">
        <v>844942.28</v>
      </c>
      <c r="I28" s="9">
        <v>948701.84</v>
      </c>
      <c r="J28" s="5">
        <v>729742.53</v>
      </c>
      <c r="K28" s="5">
        <v>821214.9</v>
      </c>
      <c r="L28" s="11">
        <v>874065.58</v>
      </c>
      <c r="M28" s="9">
        <v>812043.96</v>
      </c>
      <c r="N28" s="5">
        <f t="shared" si="0"/>
        <v>9893805.990000002</v>
      </c>
    </row>
    <row r="29" spans="1:14" ht="12.75">
      <c r="A29" t="s">
        <v>46</v>
      </c>
      <c r="B29" s="5">
        <v>2718451.96</v>
      </c>
      <c r="C29" s="9">
        <v>2601894.66</v>
      </c>
      <c r="D29" s="7">
        <v>2297900.7</v>
      </c>
      <c r="E29" s="9">
        <v>2306112.11</v>
      </c>
      <c r="F29" s="11">
        <v>2366952.17</v>
      </c>
      <c r="G29" s="9">
        <v>2596354.29</v>
      </c>
      <c r="H29" s="9">
        <v>3069023.93</v>
      </c>
      <c r="I29" s="9">
        <v>3302681.5</v>
      </c>
      <c r="J29" s="5">
        <v>3129339.61</v>
      </c>
      <c r="K29" s="5">
        <v>3237030.46</v>
      </c>
      <c r="L29" s="11">
        <v>3407898.26</v>
      </c>
      <c r="M29" s="9">
        <v>2839275.95</v>
      </c>
      <c r="N29" s="5">
        <f t="shared" si="0"/>
        <v>33872915.6</v>
      </c>
    </row>
    <row r="30" spans="1:14" ht="12.75">
      <c r="A30" t="s">
        <v>4</v>
      </c>
      <c r="B30" s="5">
        <v>360923.16</v>
      </c>
      <c r="C30" s="9">
        <v>358939.53</v>
      </c>
      <c r="D30" s="7">
        <v>329679.88</v>
      </c>
      <c r="E30" s="9">
        <v>331925.81</v>
      </c>
      <c r="F30" s="11">
        <v>341314.63</v>
      </c>
      <c r="G30" s="9">
        <v>426820.36</v>
      </c>
      <c r="H30" s="9">
        <v>332466.25</v>
      </c>
      <c r="I30" s="9">
        <v>382489.6</v>
      </c>
      <c r="J30" s="5">
        <v>314481.85</v>
      </c>
      <c r="K30" s="5">
        <v>331180.25</v>
      </c>
      <c r="L30" s="11">
        <v>359906.49</v>
      </c>
      <c r="M30" s="9">
        <v>343847.63</v>
      </c>
      <c r="N30" s="5">
        <f t="shared" si="0"/>
        <v>4213975.4399999995</v>
      </c>
    </row>
    <row r="31" spans="1:14" ht="12.75">
      <c r="A31" t="s">
        <v>99</v>
      </c>
      <c r="B31" s="5">
        <v>11568142.87</v>
      </c>
      <c r="C31" s="9">
        <v>10919307.52</v>
      </c>
      <c r="D31" s="7">
        <v>10371954.28</v>
      </c>
      <c r="E31" s="9">
        <v>10313788.7</v>
      </c>
      <c r="F31" s="11">
        <v>10208965.54</v>
      </c>
      <c r="G31" s="9">
        <v>10354675.3</v>
      </c>
      <c r="H31" s="9">
        <v>11628701.34</v>
      </c>
      <c r="I31" s="9">
        <v>12662229.56</v>
      </c>
      <c r="J31" s="5">
        <v>10717379.13</v>
      </c>
      <c r="K31" s="5">
        <v>11465491.05</v>
      </c>
      <c r="L31" s="11">
        <v>12023404.98</v>
      </c>
      <c r="M31" s="9">
        <v>11013486.37</v>
      </c>
      <c r="N31" s="5">
        <f t="shared" si="0"/>
        <v>133247526.64000002</v>
      </c>
    </row>
    <row r="32" spans="1:19" ht="12.75">
      <c r="A32" t="s">
        <v>5</v>
      </c>
      <c r="B32" s="5">
        <v>109372.78</v>
      </c>
      <c r="C32" s="9">
        <v>110555.19</v>
      </c>
      <c r="D32" s="7">
        <v>87682.53</v>
      </c>
      <c r="E32" s="9">
        <v>97191.98</v>
      </c>
      <c r="F32" s="11">
        <v>97371.97</v>
      </c>
      <c r="G32" s="9">
        <v>94548.92</v>
      </c>
      <c r="H32" s="9">
        <v>109419.68</v>
      </c>
      <c r="I32" s="9">
        <v>114431.52</v>
      </c>
      <c r="J32" s="5">
        <v>104207.48</v>
      </c>
      <c r="K32" s="5">
        <v>103470.85</v>
      </c>
      <c r="L32" s="11">
        <v>112446.75</v>
      </c>
      <c r="M32" s="9">
        <v>85800</v>
      </c>
      <c r="N32" s="5">
        <f t="shared" si="0"/>
        <v>1226499.65</v>
      </c>
      <c r="Q32" s="12"/>
      <c r="R32" s="11"/>
      <c r="S32" s="10"/>
    </row>
    <row r="33" spans="1:19" ht="12.75">
      <c r="A33" t="s">
        <v>6</v>
      </c>
      <c r="B33" s="5">
        <v>32827.77</v>
      </c>
      <c r="C33" s="9">
        <v>33572.38</v>
      </c>
      <c r="D33" s="7">
        <v>31379.04</v>
      </c>
      <c r="E33" s="9">
        <v>30087.06</v>
      </c>
      <c r="F33" s="11">
        <v>29063.19</v>
      </c>
      <c r="G33" s="9">
        <v>28699.8</v>
      </c>
      <c r="H33" s="9">
        <v>29880.29</v>
      </c>
      <c r="I33" s="9">
        <v>30975.81</v>
      </c>
      <c r="J33" s="5">
        <v>30287.27</v>
      </c>
      <c r="K33" s="5">
        <v>30211.7</v>
      </c>
      <c r="L33" s="11">
        <v>36196.63</v>
      </c>
      <c r="M33" s="9">
        <v>49813.3</v>
      </c>
      <c r="N33" s="5">
        <f t="shared" si="0"/>
        <v>392994.24</v>
      </c>
      <c r="Q33" s="12"/>
      <c r="R33" s="11"/>
      <c r="S33" s="10"/>
    </row>
    <row r="34" spans="1:19" ht="12.75">
      <c r="A34" t="s">
        <v>47</v>
      </c>
      <c r="B34" s="5">
        <v>7563385.55</v>
      </c>
      <c r="C34" s="9">
        <v>7437093.75</v>
      </c>
      <c r="D34" s="7">
        <v>6993522.68</v>
      </c>
      <c r="E34" s="9">
        <v>7218429.7</v>
      </c>
      <c r="F34" s="11">
        <v>6973725.64</v>
      </c>
      <c r="G34" s="9">
        <v>6940585.12</v>
      </c>
      <c r="H34" s="9">
        <v>7241310.49</v>
      </c>
      <c r="I34" s="9">
        <v>7761404.39</v>
      </c>
      <c r="J34" s="5">
        <v>6745523.92</v>
      </c>
      <c r="K34" s="5">
        <v>6966182.78</v>
      </c>
      <c r="L34" s="11">
        <v>7384626.24</v>
      </c>
      <c r="M34" s="9">
        <v>6988275.62</v>
      </c>
      <c r="N34" s="5">
        <f t="shared" si="0"/>
        <v>86214065.88</v>
      </c>
      <c r="Q34" s="12"/>
      <c r="R34" s="11"/>
      <c r="S34" s="10"/>
    </row>
    <row r="35" spans="1:19" ht="12.75">
      <c r="A35" t="s">
        <v>48</v>
      </c>
      <c r="B35" s="5">
        <v>1972132.48</v>
      </c>
      <c r="C35" s="9">
        <v>1914696.33</v>
      </c>
      <c r="D35" s="7">
        <v>1837550.03</v>
      </c>
      <c r="E35" s="9">
        <v>1808905.1</v>
      </c>
      <c r="F35" s="11">
        <v>1849066.93</v>
      </c>
      <c r="G35" s="9">
        <v>1634288.54</v>
      </c>
      <c r="H35" s="9">
        <v>1766783</v>
      </c>
      <c r="I35" s="9">
        <v>1921400.14</v>
      </c>
      <c r="J35" s="5">
        <v>1661173.62</v>
      </c>
      <c r="K35" s="5">
        <v>1672511.19</v>
      </c>
      <c r="L35" s="11">
        <v>1878905.36</v>
      </c>
      <c r="M35" s="9">
        <v>1741216.67</v>
      </c>
      <c r="N35" s="5">
        <f t="shared" si="0"/>
        <v>21658629.39</v>
      </c>
      <c r="Q35" s="12"/>
      <c r="R35" s="11"/>
      <c r="S35" s="10"/>
    </row>
    <row r="36" spans="1:19" ht="12.75">
      <c r="A36" t="s">
        <v>7</v>
      </c>
      <c r="B36" s="5">
        <v>175394.43</v>
      </c>
      <c r="C36" s="9">
        <v>206643.2</v>
      </c>
      <c r="D36" s="7">
        <v>166796.29</v>
      </c>
      <c r="E36" s="9">
        <v>151290.76</v>
      </c>
      <c r="F36" s="11">
        <v>155152.87</v>
      </c>
      <c r="G36" s="9">
        <v>156018.04</v>
      </c>
      <c r="H36" s="9">
        <v>169979.99</v>
      </c>
      <c r="I36" s="9">
        <v>172143.53</v>
      </c>
      <c r="J36" s="5">
        <v>137169.63</v>
      </c>
      <c r="K36" s="5">
        <v>161830.02</v>
      </c>
      <c r="L36" s="11">
        <v>178654.44</v>
      </c>
      <c r="M36" s="9">
        <v>158228.81</v>
      </c>
      <c r="N36" s="5">
        <f t="shared" si="0"/>
        <v>1989302.0100000002</v>
      </c>
      <c r="Q36" s="12"/>
      <c r="R36" s="11"/>
      <c r="S36" s="10"/>
    </row>
    <row r="37" spans="1:19" ht="12.75">
      <c r="A37" t="s">
        <v>8</v>
      </c>
      <c r="B37" s="5">
        <v>66849.76</v>
      </c>
      <c r="C37" s="9">
        <v>67689.13</v>
      </c>
      <c r="D37" s="7">
        <v>74999.38</v>
      </c>
      <c r="E37" s="9">
        <v>49305.43</v>
      </c>
      <c r="F37" s="11">
        <v>44173.36</v>
      </c>
      <c r="G37" s="9">
        <v>39008.97</v>
      </c>
      <c r="H37" s="9">
        <v>34169.56</v>
      </c>
      <c r="I37" s="9">
        <v>34664.72</v>
      </c>
      <c r="J37" s="5">
        <v>31463.08</v>
      </c>
      <c r="K37" s="5">
        <v>37581.63</v>
      </c>
      <c r="L37" s="11">
        <v>45173.54</v>
      </c>
      <c r="M37" s="9">
        <v>50450.48</v>
      </c>
      <c r="N37" s="5">
        <f t="shared" si="0"/>
        <v>575529.04</v>
      </c>
      <c r="Q37" s="12"/>
      <c r="R37" s="11"/>
      <c r="S37" s="10"/>
    </row>
    <row r="38" spans="1:19" ht="12.75">
      <c r="A38" t="s">
        <v>9</v>
      </c>
      <c r="B38" s="5">
        <v>109062.22</v>
      </c>
      <c r="C38" s="9">
        <v>105329.08</v>
      </c>
      <c r="D38" s="7">
        <v>117261.38</v>
      </c>
      <c r="E38" s="9">
        <v>107411.71</v>
      </c>
      <c r="F38" s="11">
        <v>97305.25</v>
      </c>
      <c r="G38" s="9">
        <v>107294.72</v>
      </c>
      <c r="H38" s="9">
        <v>96725.56</v>
      </c>
      <c r="I38" s="9">
        <v>104213.95</v>
      </c>
      <c r="J38" s="5">
        <v>107259.59</v>
      </c>
      <c r="K38" s="5">
        <v>110501.28</v>
      </c>
      <c r="L38" s="11">
        <v>118054.53</v>
      </c>
      <c r="M38" s="9">
        <v>104405.11</v>
      </c>
      <c r="N38" s="5">
        <f t="shared" si="0"/>
        <v>1284824.38</v>
      </c>
      <c r="Q38" s="12"/>
      <c r="R38" s="11"/>
      <c r="S38" s="10"/>
    </row>
    <row r="39" spans="1:19" ht="12.75">
      <c r="A39" t="s">
        <v>10</v>
      </c>
      <c r="B39" s="5">
        <v>30343.28</v>
      </c>
      <c r="C39" s="9">
        <v>28864.14</v>
      </c>
      <c r="D39" s="7">
        <v>26463.64</v>
      </c>
      <c r="E39" s="9">
        <v>25730.45</v>
      </c>
      <c r="F39" s="11">
        <v>27620.47</v>
      </c>
      <c r="G39" s="9">
        <v>24528.02</v>
      </c>
      <c r="H39" s="9">
        <v>22880.92</v>
      </c>
      <c r="I39" s="9">
        <v>25683.37</v>
      </c>
      <c r="J39" s="5">
        <v>21788.46</v>
      </c>
      <c r="K39" s="5">
        <v>22376.16</v>
      </c>
      <c r="L39" s="11">
        <v>27661.07</v>
      </c>
      <c r="M39" s="9">
        <v>39324.26</v>
      </c>
      <c r="N39" s="5">
        <f t="shared" si="0"/>
        <v>323264.24</v>
      </c>
      <c r="Q39" s="12"/>
      <c r="R39" s="11"/>
      <c r="S39" s="10"/>
    </row>
    <row r="40" spans="1:19" ht="12.75">
      <c r="A40" t="s">
        <v>11</v>
      </c>
      <c r="B40" s="5">
        <v>15195.35</v>
      </c>
      <c r="C40" s="9">
        <v>17998.31</v>
      </c>
      <c r="D40" s="7">
        <v>12770.57</v>
      </c>
      <c r="E40" s="9">
        <v>17109.91</v>
      </c>
      <c r="F40" s="11">
        <v>15537.94</v>
      </c>
      <c r="G40" s="9">
        <v>13584.83</v>
      </c>
      <c r="H40" s="9">
        <v>10964.35</v>
      </c>
      <c r="I40" s="9">
        <v>18686.46</v>
      </c>
      <c r="J40" s="5">
        <v>14864.81</v>
      </c>
      <c r="K40" s="5">
        <v>12446.75</v>
      </c>
      <c r="L40" s="11">
        <v>15502.56</v>
      </c>
      <c r="M40" s="9">
        <v>14327.64</v>
      </c>
      <c r="N40" s="5">
        <f t="shared" si="0"/>
        <v>178989.47999999998</v>
      </c>
      <c r="Q40" s="12"/>
      <c r="R40" s="11"/>
      <c r="S40" s="10"/>
    </row>
    <row r="41" spans="1:19" ht="12.75">
      <c r="A41" t="s">
        <v>49</v>
      </c>
      <c r="B41" s="5">
        <v>33621.69</v>
      </c>
      <c r="C41" s="9">
        <v>46080.03</v>
      </c>
      <c r="D41" s="7">
        <v>49573.64</v>
      </c>
      <c r="E41" s="9">
        <v>32795.16</v>
      </c>
      <c r="F41" s="11">
        <v>31216.07</v>
      </c>
      <c r="G41" s="9">
        <v>41116.22</v>
      </c>
      <c r="H41" s="9">
        <v>22624.77</v>
      </c>
      <c r="I41" s="9">
        <v>28191.45</v>
      </c>
      <c r="J41" s="5">
        <v>17443.85</v>
      </c>
      <c r="K41" s="5">
        <v>20341.42</v>
      </c>
      <c r="L41" s="11">
        <v>20250.1</v>
      </c>
      <c r="M41" s="9">
        <v>29582.19</v>
      </c>
      <c r="N41" s="5">
        <f t="shared" si="0"/>
        <v>372836.58999999997</v>
      </c>
      <c r="Q41" s="12"/>
      <c r="R41" s="11"/>
      <c r="S41" s="10"/>
    </row>
    <row r="42" spans="1:19" ht="12.75">
      <c r="A42" t="s">
        <v>12</v>
      </c>
      <c r="B42" s="5">
        <v>27229.16</v>
      </c>
      <c r="C42" s="9">
        <v>25454.71</v>
      </c>
      <c r="D42" s="7">
        <v>31741.31</v>
      </c>
      <c r="E42" s="9">
        <v>37681.61</v>
      </c>
      <c r="F42" s="11">
        <v>22386.26</v>
      </c>
      <c r="G42" s="9">
        <v>29798.42</v>
      </c>
      <c r="H42" s="9">
        <v>20597.63</v>
      </c>
      <c r="I42" s="9">
        <v>25424.08</v>
      </c>
      <c r="J42" s="5">
        <v>40420.71</v>
      </c>
      <c r="K42" s="5">
        <v>29642.51</v>
      </c>
      <c r="L42" s="11">
        <v>33623.5</v>
      </c>
      <c r="M42" s="9">
        <v>25784.61</v>
      </c>
      <c r="N42" s="5">
        <f t="shared" si="0"/>
        <v>349784.50999999995</v>
      </c>
      <c r="Q42" s="12"/>
      <c r="R42" s="11"/>
      <c r="S42" s="10"/>
    </row>
    <row r="43" spans="1:19" ht="12.75">
      <c r="A43" t="s">
        <v>13</v>
      </c>
      <c r="B43" s="5">
        <v>60406.83</v>
      </c>
      <c r="C43" s="9">
        <v>67338.62</v>
      </c>
      <c r="D43" s="7">
        <v>47784.91</v>
      </c>
      <c r="E43" s="9">
        <v>54293.63</v>
      </c>
      <c r="F43" s="11">
        <v>59138.21</v>
      </c>
      <c r="G43" s="9">
        <v>57218.02</v>
      </c>
      <c r="H43" s="9">
        <v>61500.07</v>
      </c>
      <c r="I43" s="9">
        <v>67544.41</v>
      </c>
      <c r="J43" s="5">
        <v>60123.79</v>
      </c>
      <c r="K43" s="5">
        <v>61042.46</v>
      </c>
      <c r="L43" s="11">
        <v>61188.93</v>
      </c>
      <c r="M43" s="9">
        <v>53967.73</v>
      </c>
      <c r="N43" s="5">
        <f t="shared" si="0"/>
        <v>711547.6100000001</v>
      </c>
      <c r="Q43" s="12"/>
      <c r="R43" s="11"/>
      <c r="S43" s="10"/>
    </row>
    <row r="44" spans="1:19" ht="12.75">
      <c r="A44" t="s">
        <v>14</v>
      </c>
      <c r="B44" s="5">
        <v>211472.71</v>
      </c>
      <c r="C44" s="9">
        <v>144735.24</v>
      </c>
      <c r="D44" s="7">
        <v>137987.27</v>
      </c>
      <c r="E44" s="9">
        <v>118194.71</v>
      </c>
      <c r="F44" s="11">
        <v>139313.86</v>
      </c>
      <c r="G44" s="9">
        <v>135855.29</v>
      </c>
      <c r="H44" s="9">
        <v>126014</v>
      </c>
      <c r="I44" s="9">
        <v>142692.27</v>
      </c>
      <c r="J44" s="5">
        <v>142840.22</v>
      </c>
      <c r="K44" s="5">
        <v>132081.35</v>
      </c>
      <c r="L44" s="11">
        <v>150466.43</v>
      </c>
      <c r="M44" s="9">
        <v>130051.21</v>
      </c>
      <c r="N44" s="5">
        <f t="shared" si="0"/>
        <v>1711704.5599999998</v>
      </c>
      <c r="Q44" s="12"/>
      <c r="R44" s="11"/>
      <c r="S44" s="10"/>
    </row>
    <row r="45" spans="1:19" ht="12.75">
      <c r="A45" t="s">
        <v>50</v>
      </c>
      <c r="B45" s="5">
        <v>727730.74</v>
      </c>
      <c r="C45" s="9">
        <v>709994.9</v>
      </c>
      <c r="D45" s="7">
        <v>672322.08</v>
      </c>
      <c r="E45" s="9">
        <v>654850.65</v>
      </c>
      <c r="F45" s="11">
        <v>658069.79</v>
      </c>
      <c r="G45" s="9">
        <v>680239.34</v>
      </c>
      <c r="H45" s="9">
        <v>705190.93</v>
      </c>
      <c r="I45" s="9">
        <v>797863.53</v>
      </c>
      <c r="J45" s="5">
        <v>669522.37</v>
      </c>
      <c r="K45" s="5">
        <v>725383.57</v>
      </c>
      <c r="L45" s="11">
        <v>724921.68</v>
      </c>
      <c r="M45" s="9">
        <v>686126.41</v>
      </c>
      <c r="N45" s="5">
        <f t="shared" si="0"/>
        <v>8412215.99</v>
      </c>
      <c r="Q45" s="12"/>
      <c r="R45" s="11"/>
      <c r="S45" s="10"/>
    </row>
    <row r="46" spans="1:19" ht="12.75">
      <c r="A46" t="s">
        <v>15</v>
      </c>
      <c r="B46" s="5">
        <v>434549.55</v>
      </c>
      <c r="C46" s="9">
        <v>422399.9</v>
      </c>
      <c r="D46" s="7">
        <v>396418.42</v>
      </c>
      <c r="E46" s="9">
        <v>387964.38</v>
      </c>
      <c r="F46" s="11">
        <v>393595.47</v>
      </c>
      <c r="G46" s="9">
        <v>395502.18</v>
      </c>
      <c r="H46" s="9">
        <v>414289.02</v>
      </c>
      <c r="I46" s="9">
        <v>477348.43</v>
      </c>
      <c r="J46" s="5">
        <v>430297.14</v>
      </c>
      <c r="K46" s="5">
        <v>447919.78</v>
      </c>
      <c r="L46" s="11">
        <v>462266.63</v>
      </c>
      <c r="M46" s="9">
        <v>399482.53</v>
      </c>
      <c r="N46" s="5">
        <f t="shared" si="0"/>
        <v>5062033.430000001</v>
      </c>
      <c r="Q46" s="12"/>
      <c r="R46" s="11"/>
      <c r="S46" s="10"/>
    </row>
    <row r="47" spans="1:14" ht="12.75">
      <c r="A47" t="s">
        <v>51</v>
      </c>
      <c r="B47" s="5">
        <v>8110880.51</v>
      </c>
      <c r="C47" s="9">
        <v>7966736.06</v>
      </c>
      <c r="D47" s="7">
        <v>7475364.17</v>
      </c>
      <c r="E47" s="9">
        <v>7614375</v>
      </c>
      <c r="F47" s="11">
        <v>7644055.38</v>
      </c>
      <c r="G47" s="9">
        <v>7476728.82</v>
      </c>
      <c r="H47" s="9">
        <v>7894011.96</v>
      </c>
      <c r="I47" s="9">
        <v>8609067.15</v>
      </c>
      <c r="J47" s="5">
        <v>7361420.25</v>
      </c>
      <c r="K47" s="5">
        <v>7753003.87</v>
      </c>
      <c r="L47" s="11">
        <v>8164810.94</v>
      </c>
      <c r="M47" s="9">
        <v>7444924.18</v>
      </c>
      <c r="N47" s="5">
        <f t="shared" si="0"/>
        <v>93515378.29000002</v>
      </c>
    </row>
    <row r="48" spans="1:14" ht="12.75">
      <c r="A48" t="s">
        <v>16</v>
      </c>
      <c r="B48" s="5">
        <v>39006.9</v>
      </c>
      <c r="C48" s="9">
        <v>37104.22</v>
      </c>
      <c r="D48" s="7">
        <v>37609.59</v>
      </c>
      <c r="E48" s="9">
        <v>33485.92</v>
      </c>
      <c r="F48" s="11">
        <v>34469.89</v>
      </c>
      <c r="G48" s="9">
        <v>34129.73</v>
      </c>
      <c r="H48" s="9">
        <v>29464.88</v>
      </c>
      <c r="I48" s="9">
        <v>38118.84</v>
      </c>
      <c r="J48" s="5">
        <v>29352.15</v>
      </c>
      <c r="K48" s="5">
        <v>34203.74</v>
      </c>
      <c r="L48" s="11">
        <v>38966.55</v>
      </c>
      <c r="M48" s="9">
        <v>33377.1</v>
      </c>
      <c r="N48" s="5">
        <f t="shared" si="0"/>
        <v>419289.51</v>
      </c>
    </row>
    <row r="49" spans="1:14" ht="12.75">
      <c r="A49" t="s">
        <v>52</v>
      </c>
      <c r="B49" s="5">
        <v>701274.6</v>
      </c>
      <c r="C49" s="9">
        <v>678803.08</v>
      </c>
      <c r="D49" s="7">
        <v>624810.11</v>
      </c>
      <c r="E49" s="9">
        <v>604267.61</v>
      </c>
      <c r="F49" s="11">
        <v>642326.56</v>
      </c>
      <c r="G49" s="9">
        <v>633283.49</v>
      </c>
      <c r="H49" s="9">
        <v>760929.75</v>
      </c>
      <c r="I49" s="9">
        <v>818956.73</v>
      </c>
      <c r="J49" s="5">
        <v>700327.09</v>
      </c>
      <c r="K49" s="5">
        <v>748107.29</v>
      </c>
      <c r="L49" s="11">
        <v>789409.65</v>
      </c>
      <c r="M49" s="9">
        <v>714895.66</v>
      </c>
      <c r="N49" s="5">
        <f t="shared" si="0"/>
        <v>8417391.62</v>
      </c>
    </row>
    <row r="50" spans="1:14" ht="12.75">
      <c r="A50" t="s">
        <v>17</v>
      </c>
      <c r="B50" s="5">
        <v>160739.18</v>
      </c>
      <c r="C50" s="9">
        <v>161854.23</v>
      </c>
      <c r="D50" s="7">
        <v>161118.27</v>
      </c>
      <c r="E50" s="9">
        <v>154603.49</v>
      </c>
      <c r="F50" s="11">
        <v>150857.61</v>
      </c>
      <c r="G50" s="9">
        <v>143337.97</v>
      </c>
      <c r="H50" s="9">
        <v>138194.58</v>
      </c>
      <c r="I50" s="9">
        <v>161966.8</v>
      </c>
      <c r="J50" s="5">
        <v>136432.24</v>
      </c>
      <c r="K50" s="5">
        <v>140886.4</v>
      </c>
      <c r="L50" s="11">
        <v>163097.17</v>
      </c>
      <c r="M50" s="9">
        <v>145979.46</v>
      </c>
      <c r="N50" s="5">
        <f t="shared" si="0"/>
        <v>1819067.4</v>
      </c>
    </row>
    <row r="51" spans="1:14" ht="12.75">
      <c r="A51" t="s">
        <v>18</v>
      </c>
      <c r="B51" s="5">
        <v>50442.29</v>
      </c>
      <c r="C51" s="9">
        <v>43409.05</v>
      </c>
      <c r="D51" s="7">
        <v>60956.3</v>
      </c>
      <c r="E51" s="9">
        <v>47732.19</v>
      </c>
      <c r="F51" s="11">
        <v>65901.86</v>
      </c>
      <c r="G51" s="9">
        <v>48430.86</v>
      </c>
      <c r="H51" s="9">
        <v>49061.34</v>
      </c>
      <c r="I51" s="9">
        <v>65482.47</v>
      </c>
      <c r="J51" s="5">
        <v>40650.69</v>
      </c>
      <c r="K51" s="5">
        <v>42004.07</v>
      </c>
      <c r="L51" s="11">
        <v>59291.65</v>
      </c>
      <c r="M51" s="9">
        <v>58814.31</v>
      </c>
      <c r="N51" s="5">
        <f t="shared" si="0"/>
        <v>632177.0800000001</v>
      </c>
    </row>
    <row r="52" spans="1:14" ht="12.75">
      <c r="A52" t="s">
        <v>19</v>
      </c>
      <c r="B52" s="5">
        <v>11901.57</v>
      </c>
      <c r="C52" s="9">
        <v>10502.76</v>
      </c>
      <c r="D52" s="7">
        <v>12982.14</v>
      </c>
      <c r="E52" s="9">
        <v>12929.87</v>
      </c>
      <c r="F52" s="11">
        <v>10644.76</v>
      </c>
      <c r="G52" s="9">
        <v>12472.02</v>
      </c>
      <c r="H52" s="9">
        <v>8905.17</v>
      </c>
      <c r="I52" s="9">
        <v>10536.55</v>
      </c>
      <c r="J52" s="5">
        <v>9595.02</v>
      </c>
      <c r="K52" s="5">
        <v>9871.57</v>
      </c>
      <c r="L52" s="11">
        <v>11714.38</v>
      </c>
      <c r="M52" s="9">
        <v>12949.86</v>
      </c>
      <c r="N52" s="5">
        <f t="shared" si="0"/>
        <v>135005.67000000004</v>
      </c>
    </row>
    <row r="53" spans="1:14" ht="12.75">
      <c r="A53" t="s">
        <v>53</v>
      </c>
      <c r="B53" s="5">
        <v>1162423.08</v>
      </c>
      <c r="C53" s="9">
        <v>1153523.55</v>
      </c>
      <c r="D53" s="7">
        <v>1069535.9</v>
      </c>
      <c r="E53" s="9">
        <v>1040674.32</v>
      </c>
      <c r="F53" s="11">
        <v>1048010.81</v>
      </c>
      <c r="G53" s="9">
        <v>921328.33</v>
      </c>
      <c r="H53" s="9">
        <v>1130733.94</v>
      </c>
      <c r="I53" s="9">
        <v>1193021.32</v>
      </c>
      <c r="J53" s="5">
        <v>1059314.57</v>
      </c>
      <c r="K53" s="5">
        <v>1136099.35</v>
      </c>
      <c r="L53" s="11">
        <v>1184685.3</v>
      </c>
      <c r="M53" s="9">
        <v>1072947.5</v>
      </c>
      <c r="N53" s="5">
        <f t="shared" si="0"/>
        <v>13172297.97</v>
      </c>
    </row>
    <row r="54" spans="1:14" ht="12.75">
      <c r="A54" t="s">
        <v>54</v>
      </c>
      <c r="B54" s="5">
        <v>3762148.94</v>
      </c>
      <c r="C54" s="9">
        <v>3669840.85</v>
      </c>
      <c r="D54" s="7">
        <v>3328593.62</v>
      </c>
      <c r="E54" s="9">
        <v>3319808.78</v>
      </c>
      <c r="F54" s="11">
        <v>3247726.71</v>
      </c>
      <c r="G54" s="9">
        <v>3513296.05</v>
      </c>
      <c r="H54" s="9">
        <v>3987133.92</v>
      </c>
      <c r="I54" s="9">
        <v>4109698.96</v>
      </c>
      <c r="J54" s="5">
        <v>3699400.19</v>
      </c>
      <c r="K54" s="5">
        <v>4021449.08</v>
      </c>
      <c r="L54" s="11">
        <v>4228939.98</v>
      </c>
      <c r="M54" s="9">
        <v>3577878.91</v>
      </c>
      <c r="N54" s="5">
        <f t="shared" si="0"/>
        <v>44465915.989999995</v>
      </c>
    </row>
    <row r="55" spans="1:14" ht="12.75">
      <c r="A55" t="s">
        <v>55</v>
      </c>
      <c r="B55" s="5">
        <v>1058615</v>
      </c>
      <c r="C55" s="9">
        <v>1038812.67</v>
      </c>
      <c r="D55" s="7">
        <v>995880.48</v>
      </c>
      <c r="E55" s="9">
        <v>1024400.1</v>
      </c>
      <c r="F55" s="11">
        <v>1022120.71</v>
      </c>
      <c r="G55" s="9">
        <v>940027.9</v>
      </c>
      <c r="H55" s="9">
        <v>1018579.26</v>
      </c>
      <c r="I55" s="9">
        <v>1157120.84</v>
      </c>
      <c r="J55" s="5">
        <v>940400.75</v>
      </c>
      <c r="K55" s="5">
        <v>1029757.91</v>
      </c>
      <c r="L55" s="11">
        <v>1073036.9</v>
      </c>
      <c r="M55" s="9">
        <v>993015.62</v>
      </c>
      <c r="N55" s="5">
        <f t="shared" si="0"/>
        <v>12291768.14</v>
      </c>
    </row>
    <row r="56" spans="1:14" ht="12.75">
      <c r="A56" t="s">
        <v>20</v>
      </c>
      <c r="B56" s="5">
        <v>135606.14</v>
      </c>
      <c r="C56" s="9">
        <v>127346.75</v>
      </c>
      <c r="D56" s="7">
        <v>119705.66</v>
      </c>
      <c r="E56" s="9">
        <v>123490.34</v>
      </c>
      <c r="F56" s="11">
        <v>120129.46</v>
      </c>
      <c r="G56" s="9">
        <v>115785.03</v>
      </c>
      <c r="H56" s="9">
        <v>118389.22</v>
      </c>
      <c r="I56" s="9">
        <v>129057.22</v>
      </c>
      <c r="J56" s="5">
        <v>116848.37</v>
      </c>
      <c r="K56" s="5">
        <v>117358.65</v>
      </c>
      <c r="L56" s="11">
        <v>126245.99</v>
      </c>
      <c r="M56" s="9">
        <v>118268.78</v>
      </c>
      <c r="N56" s="5">
        <f t="shared" si="0"/>
        <v>1468231.6099999999</v>
      </c>
    </row>
    <row r="57" spans="1:14" ht="12.75">
      <c r="A57" t="s">
        <v>21</v>
      </c>
      <c r="B57" s="5">
        <v>13729.33</v>
      </c>
      <c r="C57" s="9">
        <v>15246.44</v>
      </c>
      <c r="D57" s="7">
        <v>11765.67</v>
      </c>
      <c r="E57" s="9">
        <v>13462.2</v>
      </c>
      <c r="F57" s="11">
        <v>13100.48</v>
      </c>
      <c r="G57" s="9">
        <v>11846.11</v>
      </c>
      <c r="H57" s="9">
        <v>10737.94</v>
      </c>
      <c r="I57" s="9">
        <v>13603.85</v>
      </c>
      <c r="J57" s="5">
        <v>12321.52</v>
      </c>
      <c r="K57" s="5">
        <v>13029.01</v>
      </c>
      <c r="L57" s="11">
        <v>11436.56</v>
      </c>
      <c r="M57" s="9">
        <v>11838.56</v>
      </c>
      <c r="N57" s="5">
        <f t="shared" si="0"/>
        <v>152117.67</v>
      </c>
    </row>
    <row r="58" spans="1:14" ht="12.75">
      <c r="A58" t="s">
        <v>22</v>
      </c>
      <c r="B58" s="5">
        <v>37333.7</v>
      </c>
      <c r="C58" s="9">
        <v>37712.71</v>
      </c>
      <c r="D58" s="7">
        <v>35353.17</v>
      </c>
      <c r="E58" s="9">
        <v>41719.68</v>
      </c>
      <c r="F58" s="11">
        <v>38504.59</v>
      </c>
      <c r="G58" s="9">
        <v>34074.09</v>
      </c>
      <c r="H58" s="9">
        <v>30086.35</v>
      </c>
      <c r="I58" s="9">
        <v>39536.73</v>
      </c>
      <c r="J58" s="5">
        <v>33896.63</v>
      </c>
      <c r="K58" s="5">
        <v>33355.64</v>
      </c>
      <c r="L58" s="11">
        <v>39284.36</v>
      </c>
      <c r="M58" s="9">
        <v>33426.3</v>
      </c>
      <c r="N58" s="5">
        <f t="shared" si="0"/>
        <v>434283.95</v>
      </c>
    </row>
    <row r="59" spans="1:14" ht="12.75">
      <c r="A59" t="s">
        <v>56</v>
      </c>
      <c r="B59" s="5">
        <v>1670222.89</v>
      </c>
      <c r="C59" s="9">
        <v>1636537.64</v>
      </c>
      <c r="D59" s="7">
        <v>1506530.68</v>
      </c>
      <c r="E59" s="9">
        <v>1498866.04</v>
      </c>
      <c r="F59" s="11">
        <v>1550467.12</v>
      </c>
      <c r="G59" s="9">
        <v>1539620.53</v>
      </c>
      <c r="H59" s="9">
        <v>1735111.36</v>
      </c>
      <c r="I59" s="9">
        <v>1841467.26</v>
      </c>
      <c r="J59" s="5">
        <v>1587236.46</v>
      </c>
      <c r="K59" s="5">
        <v>1706000.63</v>
      </c>
      <c r="L59" s="11">
        <v>1844746.43</v>
      </c>
      <c r="M59" s="9">
        <v>1580100.05</v>
      </c>
      <c r="N59" s="5">
        <f t="shared" si="0"/>
        <v>19696907.09</v>
      </c>
    </row>
    <row r="60" spans="1:14" ht="12.75">
      <c r="A60" t="s">
        <v>23</v>
      </c>
      <c r="B60" s="5">
        <v>1883150.09</v>
      </c>
      <c r="C60" s="9">
        <v>1859166.88</v>
      </c>
      <c r="D60" s="7">
        <v>1740335.99</v>
      </c>
      <c r="E60" s="9">
        <v>1854036.03</v>
      </c>
      <c r="F60" s="11">
        <v>1713280.67</v>
      </c>
      <c r="G60" s="9">
        <v>1737381.18</v>
      </c>
      <c r="H60" s="9">
        <v>1810226.27</v>
      </c>
      <c r="I60" s="9">
        <v>1934040.31</v>
      </c>
      <c r="J60" s="5">
        <v>1708509.24</v>
      </c>
      <c r="K60" s="5">
        <v>1790514</v>
      </c>
      <c r="L60" s="11">
        <v>1873707.51</v>
      </c>
      <c r="M60" s="9">
        <v>1715997.77</v>
      </c>
      <c r="N60" s="5">
        <f t="shared" si="0"/>
        <v>21620345.94</v>
      </c>
    </row>
    <row r="61" spans="1:14" ht="12.75">
      <c r="A61" t="s">
        <v>24</v>
      </c>
      <c r="B61" s="5">
        <v>1282467.19</v>
      </c>
      <c r="C61" s="9">
        <v>1273433.75</v>
      </c>
      <c r="D61" s="7">
        <v>1115550.19</v>
      </c>
      <c r="E61" s="9">
        <v>1105617.33</v>
      </c>
      <c r="F61" s="11">
        <v>1110385.67</v>
      </c>
      <c r="G61" s="9">
        <v>1166065.95</v>
      </c>
      <c r="H61" s="9">
        <v>1319380.49</v>
      </c>
      <c r="I61" s="9">
        <v>1399386.42</v>
      </c>
      <c r="J61" s="5">
        <v>1198962.06</v>
      </c>
      <c r="K61" s="5">
        <v>1244198.21</v>
      </c>
      <c r="L61" s="11">
        <v>1342026.97</v>
      </c>
      <c r="M61" s="9">
        <v>1151946.92</v>
      </c>
      <c r="N61" s="5">
        <f t="shared" si="0"/>
        <v>14709421.150000002</v>
      </c>
    </row>
    <row r="62" spans="1:14" ht="12.75">
      <c r="A62" t="s">
        <v>57</v>
      </c>
      <c r="B62" s="5">
        <v>767842.8</v>
      </c>
      <c r="C62" s="9">
        <v>728184.97</v>
      </c>
      <c r="D62" s="7">
        <v>687700.38</v>
      </c>
      <c r="E62" s="9">
        <v>581977.45</v>
      </c>
      <c r="F62" s="11">
        <v>542454.49</v>
      </c>
      <c r="G62" s="9">
        <v>564037.23</v>
      </c>
      <c r="H62" s="9">
        <v>638308.78</v>
      </c>
      <c r="I62" s="9">
        <v>724086.34</v>
      </c>
      <c r="J62" s="5">
        <v>711483.6</v>
      </c>
      <c r="K62" s="5">
        <v>797022.29</v>
      </c>
      <c r="L62" s="11">
        <v>900177.38</v>
      </c>
      <c r="M62" s="9">
        <v>781082.66</v>
      </c>
      <c r="N62" s="5">
        <f t="shared" si="0"/>
        <v>8424358.37</v>
      </c>
    </row>
    <row r="63" spans="1:14" ht="12.75">
      <c r="A63" t="s">
        <v>58</v>
      </c>
      <c r="B63" s="5">
        <v>317508.64</v>
      </c>
      <c r="C63" s="9">
        <v>328165.58</v>
      </c>
      <c r="D63" s="7">
        <v>288007.19</v>
      </c>
      <c r="E63" s="9">
        <v>293058.23</v>
      </c>
      <c r="F63" s="11">
        <v>276997.13</v>
      </c>
      <c r="G63" s="9">
        <v>271034.52</v>
      </c>
      <c r="H63" s="9">
        <v>267263.58</v>
      </c>
      <c r="I63" s="9">
        <v>290014.66</v>
      </c>
      <c r="J63" s="5">
        <v>245425.42</v>
      </c>
      <c r="K63" s="5">
        <v>284301.46</v>
      </c>
      <c r="L63" s="11">
        <v>348184.06</v>
      </c>
      <c r="M63" s="9">
        <v>320948.91</v>
      </c>
      <c r="N63" s="5">
        <f t="shared" si="0"/>
        <v>3530909.3800000004</v>
      </c>
    </row>
    <row r="64" spans="1:14" ht="12.75">
      <c r="A64" t="s">
        <v>59</v>
      </c>
      <c r="B64" s="5">
        <v>1279337.11</v>
      </c>
      <c r="C64" s="9">
        <v>1359006.2</v>
      </c>
      <c r="D64" s="7">
        <v>1336547.15</v>
      </c>
      <c r="E64" s="9">
        <v>1124171.63</v>
      </c>
      <c r="F64" s="11">
        <v>1028902.82</v>
      </c>
      <c r="G64" s="9">
        <v>1026280.88</v>
      </c>
      <c r="H64" s="9">
        <v>1022416.76</v>
      </c>
      <c r="I64" s="9">
        <v>1097317.81</v>
      </c>
      <c r="J64" s="5">
        <v>916510.54</v>
      </c>
      <c r="K64" s="5">
        <v>997324.77</v>
      </c>
      <c r="L64" s="11">
        <v>1182106.65</v>
      </c>
      <c r="M64" s="9">
        <v>1140520.86</v>
      </c>
      <c r="N64" s="5">
        <f t="shared" si="0"/>
        <v>13510443.179999998</v>
      </c>
    </row>
    <row r="65" spans="1:14" ht="12.75">
      <c r="A65" t="s">
        <v>25</v>
      </c>
      <c r="B65" s="5">
        <v>184795.85</v>
      </c>
      <c r="C65" s="9">
        <v>184510.31</v>
      </c>
      <c r="D65" s="7">
        <v>162001.67</v>
      </c>
      <c r="E65" s="9">
        <v>163119.23</v>
      </c>
      <c r="F65" s="11">
        <v>171858.84</v>
      </c>
      <c r="G65" s="9">
        <v>175848.25</v>
      </c>
      <c r="H65" s="9">
        <v>187903.92</v>
      </c>
      <c r="I65" s="9">
        <v>199494.3</v>
      </c>
      <c r="J65" s="5">
        <v>193069.74</v>
      </c>
      <c r="K65" s="5">
        <v>184730.76</v>
      </c>
      <c r="L65" s="11">
        <v>205744.67</v>
      </c>
      <c r="M65" s="9">
        <v>172324.95</v>
      </c>
      <c r="N65" s="5">
        <f t="shared" si="0"/>
        <v>2185402.49</v>
      </c>
    </row>
    <row r="66" spans="1:14" ht="12.75">
      <c r="A66" t="s">
        <v>60</v>
      </c>
      <c r="B66" s="5">
        <v>10948493.72</v>
      </c>
      <c r="C66" s="9">
        <v>11323187.05</v>
      </c>
      <c r="D66" s="7">
        <v>10792233.05</v>
      </c>
      <c r="E66" s="9">
        <v>10215378.11</v>
      </c>
      <c r="F66" s="11">
        <v>9589734.32</v>
      </c>
      <c r="G66" s="9">
        <v>10184908.46</v>
      </c>
      <c r="H66" s="9">
        <v>10602051.23</v>
      </c>
      <c r="I66" s="9">
        <v>11598635.63</v>
      </c>
      <c r="J66" s="5">
        <v>10096161.88</v>
      </c>
      <c r="K66" s="5">
        <v>10651273.53</v>
      </c>
      <c r="L66" s="11">
        <v>11990947.05</v>
      </c>
      <c r="M66" s="9">
        <v>10963256.68</v>
      </c>
      <c r="N66" s="5">
        <f t="shared" si="0"/>
        <v>128956260.71000001</v>
      </c>
    </row>
    <row r="67" spans="1:14" ht="12.75">
      <c r="A67" t="s">
        <v>61</v>
      </c>
      <c r="B67" s="5">
        <v>1288743.63</v>
      </c>
      <c r="C67" s="9">
        <v>1338064.88</v>
      </c>
      <c r="D67" s="7">
        <v>1357939.15</v>
      </c>
      <c r="E67" s="9">
        <v>1271739.99</v>
      </c>
      <c r="F67" s="11">
        <v>1157322.48</v>
      </c>
      <c r="G67" s="9">
        <v>1180560.83</v>
      </c>
      <c r="H67" s="9">
        <v>1230081.24</v>
      </c>
      <c r="I67" s="9">
        <v>1355664.51</v>
      </c>
      <c r="J67" s="5">
        <v>1223008</v>
      </c>
      <c r="K67" s="5">
        <v>1336808.45</v>
      </c>
      <c r="L67" s="11">
        <v>1515506.54</v>
      </c>
      <c r="M67" s="9">
        <v>1334679.75</v>
      </c>
      <c r="N67" s="5">
        <f t="shared" si="0"/>
        <v>15590119.45</v>
      </c>
    </row>
    <row r="68" spans="1:14" ht="12.75">
      <c r="A68" t="s">
        <v>62</v>
      </c>
      <c r="B68" s="5">
        <v>6569117.03</v>
      </c>
      <c r="C68" s="9">
        <v>6365346.34</v>
      </c>
      <c r="D68" s="7">
        <v>5822309.89</v>
      </c>
      <c r="E68" s="9">
        <v>5914249.73</v>
      </c>
      <c r="F68" s="11">
        <v>6078096.22</v>
      </c>
      <c r="G68" s="9">
        <v>6331498.14</v>
      </c>
      <c r="H68" s="9">
        <v>6876885.41</v>
      </c>
      <c r="I68" s="9">
        <v>7600354.61</v>
      </c>
      <c r="J68" s="5">
        <v>6420801.99</v>
      </c>
      <c r="K68" s="5">
        <v>6821549.41</v>
      </c>
      <c r="L68" s="11">
        <v>7169447.84</v>
      </c>
      <c r="M68" s="9">
        <v>6413837.34</v>
      </c>
      <c r="N68" s="5">
        <f t="shared" si="0"/>
        <v>78383493.95000002</v>
      </c>
    </row>
    <row r="69" spans="1:14" ht="12.75">
      <c r="A69" t="s">
        <v>26</v>
      </c>
      <c r="B69" s="5">
        <v>2103364.22</v>
      </c>
      <c r="C69" s="9">
        <v>1971203.99</v>
      </c>
      <c r="D69" s="7">
        <v>1866895.93</v>
      </c>
      <c r="E69" s="9">
        <v>1889817.85</v>
      </c>
      <c r="F69" s="11">
        <v>1859392.91</v>
      </c>
      <c r="G69" s="9">
        <v>1909232.62</v>
      </c>
      <c r="H69" s="9">
        <v>2021930.9</v>
      </c>
      <c r="I69" s="9">
        <v>2165175.31</v>
      </c>
      <c r="J69" s="5">
        <v>1881321.34</v>
      </c>
      <c r="K69" s="5">
        <v>2005912.47</v>
      </c>
      <c r="L69" s="11">
        <v>2125256.32</v>
      </c>
      <c r="M69" s="9">
        <v>1897025.79</v>
      </c>
      <c r="N69" s="5">
        <f t="shared" si="0"/>
        <v>23696529.65</v>
      </c>
    </row>
    <row r="70" spans="1:14" ht="12.75">
      <c r="A70" t="s">
        <v>63</v>
      </c>
      <c r="B70" s="5">
        <v>3636477.46</v>
      </c>
      <c r="C70" s="9">
        <v>3571489.62</v>
      </c>
      <c r="D70" s="7">
        <v>3295304.02</v>
      </c>
      <c r="E70" s="9">
        <v>3273943.98</v>
      </c>
      <c r="F70" s="11">
        <v>3276744.49</v>
      </c>
      <c r="G70" s="9">
        <v>3277126.26</v>
      </c>
      <c r="H70" s="9">
        <v>3472490.39</v>
      </c>
      <c r="I70" s="9">
        <v>3838916.39</v>
      </c>
      <c r="J70" s="5">
        <v>3146522.97</v>
      </c>
      <c r="K70" s="5">
        <v>3502800.26</v>
      </c>
      <c r="L70" s="11">
        <v>3824621.39</v>
      </c>
      <c r="M70" s="9">
        <v>3437716.27</v>
      </c>
      <c r="N70" s="5">
        <f t="shared" si="0"/>
        <v>41554153.5</v>
      </c>
    </row>
    <row r="71" spans="1:14" ht="12.75">
      <c r="A71" t="s">
        <v>64</v>
      </c>
      <c r="B71" s="5">
        <v>2603204.38</v>
      </c>
      <c r="C71" s="9">
        <v>2564686.09</v>
      </c>
      <c r="D71" s="7">
        <v>2414077.43</v>
      </c>
      <c r="E71" s="9">
        <v>2430060.04</v>
      </c>
      <c r="F71" s="11">
        <v>2320191.16</v>
      </c>
      <c r="G71" s="9">
        <v>2427242.78</v>
      </c>
      <c r="H71" s="9">
        <v>2507880.25</v>
      </c>
      <c r="I71" s="9">
        <v>2736764.66</v>
      </c>
      <c r="J71" s="5">
        <v>2474930.05</v>
      </c>
      <c r="K71" s="5">
        <v>2521437.87</v>
      </c>
      <c r="L71" s="11">
        <v>2653036.32</v>
      </c>
      <c r="M71" s="9">
        <v>2439058.27</v>
      </c>
      <c r="N71" s="5">
        <f t="shared" si="0"/>
        <v>30092569.300000004</v>
      </c>
    </row>
    <row r="72" spans="1:14" ht="12.75">
      <c r="A72" t="s">
        <v>65</v>
      </c>
      <c r="B72" s="5">
        <v>263549.72</v>
      </c>
      <c r="C72" s="9">
        <v>254031.6</v>
      </c>
      <c r="D72" s="7">
        <v>244284.21</v>
      </c>
      <c r="E72" s="9">
        <v>239561.6</v>
      </c>
      <c r="F72" s="11">
        <v>233603.13</v>
      </c>
      <c r="G72" s="9">
        <v>228713.29</v>
      </c>
      <c r="H72" s="9">
        <v>236066.02</v>
      </c>
      <c r="I72" s="9">
        <v>242537.27</v>
      </c>
      <c r="J72" s="5">
        <v>214052.77</v>
      </c>
      <c r="K72" s="5">
        <v>247049.93</v>
      </c>
      <c r="L72" s="11">
        <v>278469.45</v>
      </c>
      <c r="M72" s="9">
        <v>253089.8</v>
      </c>
      <c r="N72" s="5">
        <f t="shared" si="0"/>
        <v>2935008.79</v>
      </c>
    </row>
    <row r="73" spans="1:14" ht="12.75">
      <c r="A73" t="s">
        <v>66</v>
      </c>
      <c r="B73" s="5">
        <v>1100926.09</v>
      </c>
      <c r="C73" s="9">
        <v>1076611.64</v>
      </c>
      <c r="D73" s="7">
        <v>1045510.37</v>
      </c>
      <c r="E73" s="9">
        <v>945680.61</v>
      </c>
      <c r="F73" s="11">
        <v>920830.87</v>
      </c>
      <c r="G73" s="9">
        <v>957434.07</v>
      </c>
      <c r="H73" s="9">
        <v>1022462.84</v>
      </c>
      <c r="I73" s="9">
        <v>1084308.97</v>
      </c>
      <c r="J73" s="5">
        <v>892735.74</v>
      </c>
      <c r="K73" s="5">
        <v>1196745.85</v>
      </c>
      <c r="L73" s="11">
        <v>1163202.61</v>
      </c>
      <c r="M73" s="9">
        <v>1079741.58</v>
      </c>
      <c r="N73" s="5">
        <f t="shared" si="0"/>
        <v>12486191.239999998</v>
      </c>
    </row>
    <row r="74" spans="1:14" ht="12.75">
      <c r="A74" t="s">
        <v>67</v>
      </c>
      <c r="B74" s="5">
        <v>789744.5</v>
      </c>
      <c r="C74" s="9">
        <v>756773.39</v>
      </c>
      <c r="D74" s="7">
        <v>685372.43</v>
      </c>
      <c r="E74" s="9">
        <v>646359.17</v>
      </c>
      <c r="F74" s="11">
        <v>695310.05</v>
      </c>
      <c r="G74" s="9">
        <v>684461.23</v>
      </c>
      <c r="H74" s="9">
        <v>681188.74</v>
      </c>
      <c r="I74" s="9">
        <v>734546.65</v>
      </c>
      <c r="J74" s="5">
        <v>661120.32</v>
      </c>
      <c r="K74" s="5">
        <v>702079.81</v>
      </c>
      <c r="L74" s="11">
        <v>728448.77</v>
      </c>
      <c r="M74" s="9">
        <v>666850.83</v>
      </c>
      <c r="N74" s="5">
        <f t="shared" si="0"/>
        <v>8432255.89</v>
      </c>
    </row>
    <row r="75" spans="1:14" ht="12.75">
      <c r="A75" t="s">
        <v>68</v>
      </c>
      <c r="B75" s="5">
        <v>531605.29</v>
      </c>
      <c r="C75" s="9">
        <v>531456.48</v>
      </c>
      <c r="D75" s="7">
        <v>496976.81</v>
      </c>
      <c r="E75" s="9">
        <v>469386.31</v>
      </c>
      <c r="F75" s="11">
        <v>484970.96</v>
      </c>
      <c r="G75" s="9">
        <v>335592.87</v>
      </c>
      <c r="H75" s="9">
        <v>462530.68</v>
      </c>
      <c r="I75" s="9">
        <v>501690.85</v>
      </c>
      <c r="J75" s="5">
        <v>412783.88</v>
      </c>
      <c r="K75" s="5">
        <v>446340.22</v>
      </c>
      <c r="L75" s="11">
        <v>503312.73</v>
      </c>
      <c r="M75" s="9">
        <v>462853.44</v>
      </c>
      <c r="N75" s="5">
        <f t="shared" si="0"/>
        <v>5639500.5200000005</v>
      </c>
    </row>
    <row r="76" spans="1:14" ht="12.75">
      <c r="A76" t="s">
        <v>69</v>
      </c>
      <c r="B76" s="5">
        <v>2438298.34</v>
      </c>
      <c r="C76" s="9">
        <v>2429943.66</v>
      </c>
      <c r="D76" s="7">
        <v>2222757.37</v>
      </c>
      <c r="E76" s="9">
        <v>2249419.52</v>
      </c>
      <c r="F76" s="11">
        <v>2127345.2</v>
      </c>
      <c r="G76" s="9">
        <v>2198827.11</v>
      </c>
      <c r="H76" s="9">
        <v>2494338.31</v>
      </c>
      <c r="I76" s="9">
        <v>2590938.31</v>
      </c>
      <c r="J76" s="5">
        <v>2343000.39</v>
      </c>
      <c r="K76" s="5">
        <v>2560522.17</v>
      </c>
      <c r="L76" s="11">
        <v>2687491.79</v>
      </c>
      <c r="M76" s="9">
        <v>2377393.08</v>
      </c>
      <c r="N76" s="5">
        <f t="shared" si="0"/>
        <v>28720275.25</v>
      </c>
    </row>
    <row r="77" spans="1:14" ht="12.75">
      <c r="A77" t="s">
        <v>70</v>
      </c>
      <c r="B77" s="5">
        <v>2396312.64</v>
      </c>
      <c r="C77" s="9">
        <v>2363920.19</v>
      </c>
      <c r="D77" s="7">
        <v>2200811.02</v>
      </c>
      <c r="E77" s="9">
        <v>2111203.33</v>
      </c>
      <c r="F77" s="11">
        <v>2099245.69</v>
      </c>
      <c r="G77" s="9">
        <v>2026498.63</v>
      </c>
      <c r="H77" s="9">
        <v>2204083.55</v>
      </c>
      <c r="I77" s="9">
        <v>2476311.63</v>
      </c>
      <c r="J77" s="5">
        <v>1942232.38</v>
      </c>
      <c r="K77" s="5">
        <v>2113892.88</v>
      </c>
      <c r="L77" s="11">
        <v>2150664.52</v>
      </c>
      <c r="M77" s="9">
        <v>2039465.57</v>
      </c>
      <c r="N77" s="5">
        <f t="shared" si="0"/>
        <v>26124642.029999997</v>
      </c>
    </row>
    <row r="78" spans="1:14" ht="12.75">
      <c r="A78" t="s">
        <v>27</v>
      </c>
      <c r="B78" s="5">
        <v>310351.91</v>
      </c>
      <c r="C78" s="9">
        <v>309161.25</v>
      </c>
      <c r="D78" s="7">
        <v>281436.1</v>
      </c>
      <c r="E78" s="9">
        <v>285217.87</v>
      </c>
      <c r="F78" s="11">
        <v>296889.04</v>
      </c>
      <c r="G78" s="9">
        <v>505908.46</v>
      </c>
      <c r="H78" s="9">
        <v>322809.77</v>
      </c>
      <c r="I78" s="9">
        <v>319023.52</v>
      </c>
      <c r="J78" s="5">
        <v>337351.74</v>
      </c>
      <c r="K78" s="5">
        <v>351798.23</v>
      </c>
      <c r="L78" s="11">
        <v>354735.05</v>
      </c>
      <c r="M78" s="9">
        <v>343730.48</v>
      </c>
      <c r="N78" s="5">
        <f t="shared" si="0"/>
        <v>4018413.42</v>
      </c>
    </row>
    <row r="79" spans="1:14" ht="12.75">
      <c r="A79" t="s">
        <v>71</v>
      </c>
      <c r="B79" s="5">
        <v>131349.19</v>
      </c>
      <c r="C79" s="9">
        <v>128598.93</v>
      </c>
      <c r="D79" s="7">
        <v>133910.03</v>
      </c>
      <c r="E79" s="9">
        <v>134057.8</v>
      </c>
      <c r="F79" s="11">
        <v>124645.35</v>
      </c>
      <c r="G79" s="9">
        <v>122170.99</v>
      </c>
      <c r="H79" s="9">
        <v>125730.99</v>
      </c>
      <c r="I79" s="9">
        <v>133714.08</v>
      </c>
      <c r="J79" s="5">
        <v>120386.58</v>
      </c>
      <c r="K79" s="5">
        <v>129072.17</v>
      </c>
      <c r="L79" s="11">
        <v>139033.94</v>
      </c>
      <c r="M79" s="9">
        <v>125096.16</v>
      </c>
      <c r="N79" s="5">
        <f t="shared" si="0"/>
        <v>1547766.2099999997</v>
      </c>
    </row>
    <row r="80" spans="1:14" ht="12.75">
      <c r="A80" t="s">
        <v>28</v>
      </c>
      <c r="B80" s="5">
        <v>83381.37</v>
      </c>
      <c r="C80" s="9">
        <v>82703.09</v>
      </c>
      <c r="D80" s="7">
        <v>82791.52</v>
      </c>
      <c r="E80" s="9">
        <v>72497.35</v>
      </c>
      <c r="F80" s="11">
        <v>67341.28</v>
      </c>
      <c r="G80" s="9">
        <v>69946.22</v>
      </c>
      <c r="H80" s="9">
        <v>69641.9</v>
      </c>
      <c r="I80" s="9">
        <v>82364.04</v>
      </c>
      <c r="J80" s="5">
        <v>64482.63</v>
      </c>
      <c r="K80" s="5">
        <v>67839.54</v>
      </c>
      <c r="L80" s="11">
        <v>78858.16</v>
      </c>
      <c r="M80" s="9">
        <v>80753.86</v>
      </c>
      <c r="N80" s="5">
        <f t="shared" si="0"/>
        <v>902600.9600000001</v>
      </c>
    </row>
    <row r="81" spans="1:14" ht="12.75">
      <c r="A81" t="s">
        <v>29</v>
      </c>
      <c r="B81" s="5">
        <v>24278.87</v>
      </c>
      <c r="C81" s="9">
        <v>23942.21</v>
      </c>
      <c r="D81" s="7">
        <v>21404.91</v>
      </c>
      <c r="E81" s="9">
        <v>22634.06</v>
      </c>
      <c r="F81" s="11">
        <v>21487.24</v>
      </c>
      <c r="G81" s="9">
        <v>22286.57</v>
      </c>
      <c r="H81" s="9">
        <v>20893.98</v>
      </c>
      <c r="I81" s="9">
        <v>26219.36</v>
      </c>
      <c r="J81" s="5">
        <v>19081.1</v>
      </c>
      <c r="K81" s="5">
        <v>20997.77</v>
      </c>
      <c r="L81" s="11">
        <v>22863.45</v>
      </c>
      <c r="M81" s="9">
        <v>20356.04</v>
      </c>
      <c r="N81" s="5">
        <f t="shared" si="0"/>
        <v>266445.56</v>
      </c>
    </row>
    <row r="82" spans="1:14" ht="12.75">
      <c r="A82" t="s">
        <v>72</v>
      </c>
      <c r="B82" s="5">
        <v>1636526.3</v>
      </c>
      <c r="C82" s="9">
        <v>1657751.19</v>
      </c>
      <c r="D82" s="7">
        <v>1632298.68</v>
      </c>
      <c r="E82" s="9">
        <v>1498380.45</v>
      </c>
      <c r="F82" s="11">
        <v>1511529.55</v>
      </c>
      <c r="G82" s="9">
        <v>1477891.91</v>
      </c>
      <c r="H82" s="9">
        <v>1547230.91</v>
      </c>
      <c r="I82" s="9">
        <v>1625804.9</v>
      </c>
      <c r="J82" s="5">
        <v>1532290.39</v>
      </c>
      <c r="K82" s="5">
        <v>1706828.43</v>
      </c>
      <c r="L82" s="11">
        <v>1816811.83</v>
      </c>
      <c r="M82" s="9">
        <v>1617572.33</v>
      </c>
      <c r="N82" s="5">
        <f t="shared" si="0"/>
        <v>19260916.869999997</v>
      </c>
    </row>
    <row r="83" spans="1:14" ht="12.75">
      <c r="A83" t="s">
        <v>73</v>
      </c>
      <c r="B83" s="5">
        <v>73018.61</v>
      </c>
      <c r="C83" s="9">
        <v>73307.65</v>
      </c>
      <c r="D83" s="7">
        <v>76007.94</v>
      </c>
      <c r="E83" s="9">
        <v>70920.1</v>
      </c>
      <c r="F83" s="11">
        <v>80425.86</v>
      </c>
      <c r="G83" s="9">
        <v>74432.74</v>
      </c>
      <c r="H83" s="9">
        <v>79056.44</v>
      </c>
      <c r="I83" s="9">
        <v>85684.43</v>
      </c>
      <c r="J83" s="5">
        <v>68202.05</v>
      </c>
      <c r="K83" s="5">
        <v>76552.86</v>
      </c>
      <c r="L83" s="11">
        <v>88541.73</v>
      </c>
      <c r="M83" s="9">
        <v>82092.71</v>
      </c>
      <c r="N83" s="5">
        <f t="shared" si="0"/>
        <v>928243.12</v>
      </c>
    </row>
    <row r="84" spans="1:14" ht="12.75">
      <c r="A84" t="s">
        <v>74</v>
      </c>
      <c r="B84" s="5">
        <v>630741.02</v>
      </c>
      <c r="C84" s="9">
        <v>743893.1</v>
      </c>
      <c r="D84" s="7">
        <v>677707.76</v>
      </c>
      <c r="E84" s="9">
        <v>512612.19</v>
      </c>
      <c r="F84" s="11">
        <v>467362.84</v>
      </c>
      <c r="G84" s="9">
        <v>392759.75</v>
      </c>
      <c r="H84" s="9">
        <v>384201.72</v>
      </c>
      <c r="I84" s="9">
        <v>400645.44</v>
      </c>
      <c r="J84" s="5">
        <v>345373.2</v>
      </c>
      <c r="K84" s="5">
        <v>386231.57</v>
      </c>
      <c r="L84" s="11">
        <v>561084.02</v>
      </c>
      <c r="M84" s="9">
        <v>561994.85</v>
      </c>
      <c r="N84" s="5">
        <f>SUM(B84:M84)</f>
        <v>6064607.460000001</v>
      </c>
    </row>
    <row r="85" spans="1:14" ht="12.75">
      <c r="A85" t="s">
        <v>30</v>
      </c>
      <c r="B85" s="5">
        <v>56990.15</v>
      </c>
      <c r="C85" s="9">
        <v>54927.19</v>
      </c>
      <c r="D85" s="7">
        <v>63493.52</v>
      </c>
      <c r="E85" s="9">
        <v>53782.4</v>
      </c>
      <c r="F85" s="11">
        <v>51176.28</v>
      </c>
      <c r="G85" s="9">
        <v>52864.17</v>
      </c>
      <c r="H85" s="9">
        <v>53926.21</v>
      </c>
      <c r="I85" s="9">
        <v>63357.22</v>
      </c>
      <c r="J85" s="5">
        <v>53924.18</v>
      </c>
      <c r="K85" s="5">
        <v>60365.4</v>
      </c>
      <c r="L85" s="11">
        <v>61696.6</v>
      </c>
      <c r="M85" s="9">
        <v>54809.77</v>
      </c>
      <c r="N85" s="5">
        <f>SUM(B85:M85)</f>
        <v>681313.09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99584789.40999998</v>
      </c>
      <c r="C87" s="5">
        <f t="shared" si="1"/>
        <v>98175106.94999999</v>
      </c>
      <c r="D87" s="5">
        <f t="shared" si="1"/>
        <v>92018360.66000003</v>
      </c>
      <c r="E87" s="5">
        <f t="shared" si="1"/>
        <v>90623502.71</v>
      </c>
      <c r="F87" s="5">
        <f t="shared" si="1"/>
        <v>89229412.57</v>
      </c>
      <c r="G87" s="5">
        <f t="shared" si="1"/>
        <v>90351080.71000001</v>
      </c>
      <c r="H87" s="5">
        <f t="shared" si="1"/>
        <v>97292311.88000001</v>
      </c>
      <c r="I87" s="5">
        <f t="shared" si="1"/>
        <v>105640772.41000001</v>
      </c>
      <c r="J87" s="5">
        <f t="shared" si="1"/>
        <v>90866956.54999998</v>
      </c>
      <c r="K87" s="5">
        <f t="shared" si="1"/>
        <v>97254378.60000002</v>
      </c>
      <c r="L87" s="5">
        <f t="shared" si="1"/>
        <v>103833970.48999998</v>
      </c>
      <c r="M87" s="5">
        <f t="shared" si="1"/>
        <v>94121540.45999996</v>
      </c>
      <c r="N87" s="5">
        <f>SUM(B87:M87)</f>
        <v>1148992183.3999999</v>
      </c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712081.09</v>
      </c>
      <c r="C19" s="5">
        <v>727416.7</v>
      </c>
      <c r="D19" s="5">
        <v>693216</v>
      </c>
      <c r="E19" s="5">
        <v>746274.7</v>
      </c>
      <c r="F19" s="5">
        <v>693734.76</v>
      </c>
      <c r="G19" s="5">
        <v>667837.43</v>
      </c>
      <c r="H19" s="5">
        <v>835103.19</v>
      </c>
      <c r="I19" s="5">
        <v>773075.72</v>
      </c>
      <c r="J19" s="5">
        <v>558153.7</v>
      </c>
      <c r="K19" s="5">
        <v>686893.34</v>
      </c>
      <c r="L19" s="5">
        <v>721395.93</v>
      </c>
      <c r="M19" s="5">
        <v>662217.77</v>
      </c>
      <c r="N19" s="5">
        <f>SUM(B19:M19)</f>
        <v>8477400.329999998</v>
      </c>
    </row>
    <row r="20" spans="1:14" ht="12.75">
      <c r="A20" t="s">
        <v>39</v>
      </c>
      <c r="B20" s="5">
        <v>15432.25</v>
      </c>
      <c r="C20" s="5">
        <v>15336.3</v>
      </c>
      <c r="D20" s="5">
        <v>14408.1</v>
      </c>
      <c r="E20" s="5">
        <v>15204.97</v>
      </c>
      <c r="F20" s="5">
        <v>15561.21</v>
      </c>
      <c r="G20" s="5">
        <v>13732.32</v>
      </c>
      <c r="H20" s="5">
        <v>15291.44</v>
      </c>
      <c r="I20" s="5">
        <v>16921.61</v>
      </c>
      <c r="J20" s="5">
        <v>14625.07</v>
      </c>
      <c r="K20" s="5">
        <v>16718.44</v>
      </c>
      <c r="L20" s="5">
        <v>17253.75</v>
      </c>
      <c r="M20" s="5">
        <v>16168.55</v>
      </c>
      <c r="N20" s="5">
        <f aca="true" t="shared" si="0" ref="N20:N83">SUM(B20:M20)</f>
        <v>186654.00999999998</v>
      </c>
    </row>
    <row r="21" spans="1:14" ht="12.75">
      <c r="A21" t="s">
        <v>40</v>
      </c>
      <c r="B21" s="5">
        <v>699636.18</v>
      </c>
      <c r="C21" s="5">
        <v>762851.82</v>
      </c>
      <c r="D21" s="5">
        <v>772288.84</v>
      </c>
      <c r="E21" s="5">
        <v>631679.12</v>
      </c>
      <c r="F21" s="5">
        <v>590022.29</v>
      </c>
      <c r="G21" s="5">
        <v>564959.43</v>
      </c>
      <c r="H21" s="5">
        <v>553181.5</v>
      </c>
      <c r="I21" s="5">
        <v>623731.81</v>
      </c>
      <c r="J21" s="5">
        <v>506827.06</v>
      </c>
      <c r="K21" s="5">
        <v>581479.29</v>
      </c>
      <c r="L21" s="5">
        <v>702688.54</v>
      </c>
      <c r="M21" s="5">
        <v>650399.23</v>
      </c>
      <c r="N21" s="5">
        <f t="shared" si="0"/>
        <v>7639745.109999999</v>
      </c>
    </row>
    <row r="22" spans="1:14" ht="12.75">
      <c r="A22" t="s">
        <v>2</v>
      </c>
      <c r="B22" s="5">
        <v>28583.65</v>
      </c>
      <c r="C22" s="5">
        <v>30192.24</v>
      </c>
      <c r="D22" s="5">
        <v>28628.53</v>
      </c>
      <c r="E22" s="5">
        <v>28575.61</v>
      </c>
      <c r="F22" s="5">
        <v>28945.61</v>
      </c>
      <c r="G22" s="5">
        <v>29226.87</v>
      </c>
      <c r="H22" s="5">
        <v>25882.33</v>
      </c>
      <c r="I22" s="5">
        <v>30326.49</v>
      </c>
      <c r="J22" s="5">
        <v>26745.76</v>
      </c>
      <c r="K22" s="5">
        <v>29767.7</v>
      </c>
      <c r="L22" s="5">
        <v>28049.55</v>
      </c>
      <c r="M22" s="5">
        <v>27727.37</v>
      </c>
      <c r="N22" s="5">
        <f t="shared" si="0"/>
        <v>342651.71</v>
      </c>
    </row>
    <row r="23" spans="1:14" ht="12.75">
      <c r="A23" t="s">
        <v>41</v>
      </c>
      <c r="B23" s="5">
        <v>1611704.71</v>
      </c>
      <c r="C23" s="5">
        <v>1564463.84</v>
      </c>
      <c r="D23" s="5">
        <v>1498010.33</v>
      </c>
      <c r="E23" s="5">
        <v>1421122.82</v>
      </c>
      <c r="F23" s="5">
        <v>1416200.85</v>
      </c>
      <c r="G23" s="5">
        <v>1400964.99</v>
      </c>
      <c r="H23" s="5">
        <v>1478818.71</v>
      </c>
      <c r="I23" s="5">
        <v>1641572.52</v>
      </c>
      <c r="J23" s="5">
        <v>1386292.69</v>
      </c>
      <c r="K23" s="5">
        <v>1507224.41</v>
      </c>
      <c r="L23" s="5">
        <v>1625948.36</v>
      </c>
      <c r="M23" s="5">
        <v>1456333.71</v>
      </c>
      <c r="N23" s="5">
        <f t="shared" si="0"/>
        <v>18008657.939999998</v>
      </c>
    </row>
    <row r="24" spans="1:14" ht="12.75">
      <c r="A24" t="s">
        <v>42</v>
      </c>
      <c r="B24" s="5">
        <v>9251531.2</v>
      </c>
      <c r="C24" s="5">
        <v>9086378.030000001</v>
      </c>
      <c r="D24" s="5">
        <v>8262453.780000001</v>
      </c>
      <c r="E24" s="5">
        <v>8461572.5</v>
      </c>
      <c r="F24" s="5">
        <v>8332643.780000005</v>
      </c>
      <c r="G24" s="5">
        <v>8565606.959999995</v>
      </c>
      <c r="H24" s="5">
        <v>9296125.600000001</v>
      </c>
      <c r="I24" s="5">
        <v>10204447.32</v>
      </c>
      <c r="J24" s="5">
        <v>8440472.389999997</v>
      </c>
      <c r="K24" s="5">
        <v>9249693.85</v>
      </c>
      <c r="L24" s="5">
        <v>9499782.209999999</v>
      </c>
      <c r="M24" s="5">
        <v>8564200.17</v>
      </c>
      <c r="N24" s="5">
        <f t="shared" si="0"/>
        <v>107214907.78999999</v>
      </c>
    </row>
    <row r="25" spans="1:14" ht="12.75">
      <c r="A25" t="s">
        <v>3</v>
      </c>
      <c r="B25" s="5">
        <v>7103.59</v>
      </c>
      <c r="C25" s="5">
        <v>7039.71</v>
      </c>
      <c r="D25" s="5">
        <v>7821.41</v>
      </c>
      <c r="E25" s="5">
        <v>5184.68</v>
      </c>
      <c r="F25" s="5">
        <v>6621.54</v>
      </c>
      <c r="G25" s="5">
        <v>5754.88</v>
      </c>
      <c r="H25" s="5">
        <v>5977.91</v>
      </c>
      <c r="I25" s="5">
        <v>6705.16</v>
      </c>
      <c r="J25" s="5">
        <v>6684.85</v>
      </c>
      <c r="K25" s="5">
        <v>6348.89</v>
      </c>
      <c r="L25" s="5">
        <v>6719.58</v>
      </c>
      <c r="M25" s="5">
        <v>6261.46</v>
      </c>
      <c r="N25" s="5">
        <f t="shared" si="0"/>
        <v>78223.66</v>
      </c>
    </row>
    <row r="26" spans="1:14" ht="12.75">
      <c r="A26" t="s">
        <v>43</v>
      </c>
      <c r="B26" s="5">
        <v>115378.88</v>
      </c>
      <c r="C26" s="5">
        <v>113320.24</v>
      </c>
      <c r="D26" s="5">
        <v>104703.19</v>
      </c>
      <c r="E26" s="5">
        <v>100717.55</v>
      </c>
      <c r="F26" s="5">
        <v>115798.01</v>
      </c>
      <c r="G26" s="5">
        <v>102297.4</v>
      </c>
      <c r="H26" s="5">
        <v>119461.1</v>
      </c>
      <c r="I26" s="5">
        <v>148282.44</v>
      </c>
      <c r="J26" s="5">
        <v>122682.22</v>
      </c>
      <c r="K26" s="5">
        <v>127658.05</v>
      </c>
      <c r="L26" s="5">
        <v>121778.7</v>
      </c>
      <c r="M26" s="5">
        <v>107232.86</v>
      </c>
      <c r="N26" s="5">
        <f t="shared" si="0"/>
        <v>1399310.6400000001</v>
      </c>
    </row>
    <row r="27" spans="1:14" ht="12.75">
      <c r="A27" t="s">
        <v>44</v>
      </c>
      <c r="B27" s="5">
        <v>54580.13</v>
      </c>
      <c r="C27" s="5">
        <v>54532.95</v>
      </c>
      <c r="D27" s="5">
        <v>50825.560000000056</v>
      </c>
      <c r="E27" s="5">
        <v>47631</v>
      </c>
      <c r="F27" s="5">
        <v>49087.71</v>
      </c>
      <c r="G27" s="5">
        <v>49239.3</v>
      </c>
      <c r="H27" s="5">
        <v>53769.3</v>
      </c>
      <c r="I27" s="5">
        <v>56022.439999999944</v>
      </c>
      <c r="J27" s="5">
        <v>48763.29</v>
      </c>
      <c r="K27" s="5">
        <v>50719.62</v>
      </c>
      <c r="L27" s="5">
        <v>56220.49</v>
      </c>
      <c r="M27" s="5">
        <v>52024.92</v>
      </c>
      <c r="N27" s="5">
        <f t="shared" si="0"/>
        <v>623416.71</v>
      </c>
    </row>
    <row r="28" spans="1:14" ht="12.75">
      <c r="A28" t="s">
        <v>45</v>
      </c>
      <c r="B28" s="5">
        <v>93017.95000000007</v>
      </c>
      <c r="C28" s="5">
        <v>91998.8500000001</v>
      </c>
      <c r="D28" s="5">
        <v>85794.24</v>
      </c>
      <c r="E28" s="5">
        <v>85382.72</v>
      </c>
      <c r="F28" s="5">
        <v>81342.55999999994</v>
      </c>
      <c r="G28" s="5">
        <v>81996.29</v>
      </c>
      <c r="H28" s="5">
        <v>89102.5</v>
      </c>
      <c r="I28" s="5">
        <v>100044.36</v>
      </c>
      <c r="J28" s="5">
        <v>76954.23</v>
      </c>
      <c r="K28" s="5">
        <v>86600.36</v>
      </c>
      <c r="L28" s="5">
        <v>92173.67</v>
      </c>
      <c r="M28" s="5">
        <v>85633.24</v>
      </c>
      <c r="N28" s="5">
        <f t="shared" si="0"/>
        <v>1050040.9700000002</v>
      </c>
    </row>
    <row r="29" spans="1:14" ht="12.75">
      <c r="A29" t="s">
        <v>46</v>
      </c>
      <c r="B29" s="5">
        <v>357347.38</v>
      </c>
      <c r="C29" s="5">
        <v>342025.63</v>
      </c>
      <c r="D29" s="5">
        <v>302064.85</v>
      </c>
      <c r="E29" s="5">
        <v>296599.64</v>
      </c>
      <c r="F29" s="5">
        <v>304424.56</v>
      </c>
      <c r="G29" s="5">
        <v>333929.02</v>
      </c>
      <c r="H29" s="5">
        <v>394721.23</v>
      </c>
      <c r="I29" s="5">
        <v>424773</v>
      </c>
      <c r="J29" s="5">
        <v>402478.7</v>
      </c>
      <c r="K29" s="5">
        <v>416329.32</v>
      </c>
      <c r="L29" s="5">
        <v>438305.41</v>
      </c>
      <c r="M29" s="5">
        <v>365172.29</v>
      </c>
      <c r="N29" s="5">
        <f t="shared" si="0"/>
        <v>4378171.03</v>
      </c>
    </row>
    <row r="30" spans="1:14" ht="12.75">
      <c r="A30" t="s">
        <v>4</v>
      </c>
      <c r="B30" s="5">
        <v>70876.39</v>
      </c>
      <c r="C30" s="5">
        <v>70486.86</v>
      </c>
      <c r="D30" s="5">
        <v>64740.99</v>
      </c>
      <c r="E30" s="5">
        <v>64628.07</v>
      </c>
      <c r="F30" s="5">
        <v>66456.14</v>
      </c>
      <c r="G30" s="5">
        <v>83104.65</v>
      </c>
      <c r="H30" s="5">
        <v>64733.3</v>
      </c>
      <c r="I30" s="5">
        <v>74473.16</v>
      </c>
      <c r="J30" s="5">
        <v>61231.62</v>
      </c>
      <c r="K30" s="5">
        <v>64482.91</v>
      </c>
      <c r="L30" s="5">
        <v>70076.09</v>
      </c>
      <c r="M30" s="5">
        <v>66949.33</v>
      </c>
      <c r="N30" s="5">
        <f t="shared" si="0"/>
        <v>822239.5099999999</v>
      </c>
    </row>
    <row r="31" spans="1:14" ht="12.75">
      <c r="A31" t="s">
        <v>99</v>
      </c>
      <c r="B31" s="5">
        <v>7609955.780000003</v>
      </c>
      <c r="C31" s="5">
        <v>7304267.460000001</v>
      </c>
      <c r="D31" s="5">
        <v>6938125.650000004</v>
      </c>
      <c r="E31" s="5">
        <v>6899216.860000003</v>
      </c>
      <c r="F31" s="5">
        <v>6829097.3999999985</v>
      </c>
      <c r="G31" s="5">
        <v>6926567.250000004</v>
      </c>
      <c r="H31" s="5">
        <v>7778803.23</v>
      </c>
      <c r="I31" s="5">
        <v>8470162.639999999</v>
      </c>
      <c r="J31" s="5">
        <v>7169191.200000005</v>
      </c>
      <c r="K31" s="5">
        <v>7669626.710000001</v>
      </c>
      <c r="L31" s="5">
        <v>8042832.850000005</v>
      </c>
      <c r="M31" s="5">
        <v>7367266.619999995</v>
      </c>
      <c r="N31" s="5">
        <f t="shared" si="0"/>
        <v>89005113.65</v>
      </c>
    </row>
    <row r="32" spans="1:14" ht="12.75">
      <c r="A32" t="s">
        <v>5</v>
      </c>
      <c r="B32" s="5">
        <v>25182.5</v>
      </c>
      <c r="C32" s="5">
        <v>25454.74</v>
      </c>
      <c r="D32" s="5">
        <v>20188.44</v>
      </c>
      <c r="E32" s="5">
        <v>22932.36</v>
      </c>
      <c r="F32" s="5">
        <v>22974.83</v>
      </c>
      <c r="G32" s="5">
        <v>22308.73</v>
      </c>
      <c r="H32" s="5">
        <v>25817.47</v>
      </c>
      <c r="I32" s="5">
        <v>27000.01</v>
      </c>
      <c r="J32" s="5">
        <v>24587.66</v>
      </c>
      <c r="K32" s="5">
        <v>24413.85</v>
      </c>
      <c r="L32" s="5">
        <v>26531.71</v>
      </c>
      <c r="M32" s="5">
        <v>20244.43</v>
      </c>
      <c r="N32" s="5">
        <f t="shared" si="0"/>
        <v>287636.73000000004</v>
      </c>
    </row>
    <row r="33" spans="1:14" ht="12.75">
      <c r="A33" t="s">
        <v>6</v>
      </c>
      <c r="B33" s="5">
        <v>5091.780000000006</v>
      </c>
      <c r="C33" s="5">
        <v>5207.27</v>
      </c>
      <c r="D33" s="5">
        <v>4867.07</v>
      </c>
      <c r="E33" s="5">
        <v>4561.82</v>
      </c>
      <c r="F33" s="5">
        <v>4406.57</v>
      </c>
      <c r="G33" s="5">
        <v>4351.48</v>
      </c>
      <c r="H33" s="5">
        <v>4530.46</v>
      </c>
      <c r="I33" s="5">
        <v>4696.57</v>
      </c>
      <c r="J33" s="5">
        <v>4592.17</v>
      </c>
      <c r="K33" s="5">
        <v>4580.71</v>
      </c>
      <c r="L33" s="5">
        <v>5488.15</v>
      </c>
      <c r="M33" s="5">
        <v>7552.719999999994</v>
      </c>
      <c r="N33" s="5">
        <f t="shared" si="0"/>
        <v>59926.77</v>
      </c>
    </row>
    <row r="34" spans="1:14" ht="12.75">
      <c r="A34" t="s">
        <v>47</v>
      </c>
      <c r="B34" s="5">
        <v>406053.27</v>
      </c>
      <c r="C34" s="5">
        <v>399273.08</v>
      </c>
      <c r="D34" s="5">
        <v>375459.21</v>
      </c>
      <c r="E34" s="5">
        <v>379792.03</v>
      </c>
      <c r="F34" s="5">
        <v>366917.1</v>
      </c>
      <c r="G34" s="5">
        <v>365173.4399999995</v>
      </c>
      <c r="H34" s="5">
        <v>380995.88</v>
      </c>
      <c r="I34" s="5">
        <v>408360.20999999903</v>
      </c>
      <c r="J34" s="5">
        <v>354910.44999999925</v>
      </c>
      <c r="K34" s="5">
        <v>366520.25</v>
      </c>
      <c r="L34" s="5">
        <v>388536.32</v>
      </c>
      <c r="M34" s="5">
        <v>367682.64999999944</v>
      </c>
      <c r="N34" s="5">
        <f t="shared" si="0"/>
        <v>4559673.889999997</v>
      </c>
    </row>
    <row r="35" spans="1:14" ht="12.75">
      <c r="A35" t="s">
        <v>48</v>
      </c>
      <c r="B35" s="5">
        <v>400691.11</v>
      </c>
      <c r="C35" s="5">
        <v>389021.43</v>
      </c>
      <c r="D35" s="5">
        <v>373347.1</v>
      </c>
      <c r="E35" s="5">
        <v>362077.97</v>
      </c>
      <c r="F35" s="5">
        <v>370116.92</v>
      </c>
      <c r="G35" s="5">
        <v>327126</v>
      </c>
      <c r="H35" s="5">
        <v>353646.63</v>
      </c>
      <c r="I35" s="5">
        <v>384595.45</v>
      </c>
      <c r="J35" s="5">
        <v>332507.42</v>
      </c>
      <c r="K35" s="5">
        <v>334776.79</v>
      </c>
      <c r="L35" s="5">
        <v>376089.52</v>
      </c>
      <c r="M35" s="5">
        <v>348529.17</v>
      </c>
      <c r="N35" s="5">
        <f t="shared" si="0"/>
        <v>4352525.510000001</v>
      </c>
    </row>
    <row r="36" spans="1:14" ht="12.75">
      <c r="A36" t="s">
        <v>7</v>
      </c>
      <c r="B36" s="5">
        <v>205391.29</v>
      </c>
      <c r="C36" s="5">
        <v>241984.38</v>
      </c>
      <c r="D36" s="5">
        <v>195322.66</v>
      </c>
      <c r="E36" s="5">
        <v>178373.88</v>
      </c>
      <c r="F36" s="5">
        <v>182927.36</v>
      </c>
      <c r="G36" s="5">
        <v>183947.41</v>
      </c>
      <c r="H36" s="5">
        <v>200408.74</v>
      </c>
      <c r="I36" s="5">
        <v>202959.59</v>
      </c>
      <c r="J36" s="5">
        <v>161724.88</v>
      </c>
      <c r="K36" s="5">
        <v>190799.82</v>
      </c>
      <c r="L36" s="5">
        <v>210636.04</v>
      </c>
      <c r="M36" s="5">
        <v>186553.94</v>
      </c>
      <c r="N36" s="5">
        <f t="shared" si="0"/>
        <v>2341029.9899999998</v>
      </c>
    </row>
    <row r="37" spans="1:14" ht="12.75">
      <c r="A37" t="s">
        <v>8</v>
      </c>
      <c r="B37" s="5">
        <v>27328.92</v>
      </c>
      <c r="C37" s="5">
        <v>27672.06</v>
      </c>
      <c r="D37" s="5">
        <v>30660.57</v>
      </c>
      <c r="E37" s="5">
        <v>20103.27</v>
      </c>
      <c r="F37" s="5">
        <v>18010.77</v>
      </c>
      <c r="G37" s="5">
        <v>15905.1</v>
      </c>
      <c r="H37" s="5">
        <v>13931.93</v>
      </c>
      <c r="I37" s="5">
        <v>14133.82</v>
      </c>
      <c r="J37" s="5">
        <v>12828.42</v>
      </c>
      <c r="K37" s="5">
        <v>15323.13</v>
      </c>
      <c r="L37" s="5">
        <v>18418.58</v>
      </c>
      <c r="M37" s="5">
        <v>20570.14</v>
      </c>
      <c r="N37" s="5">
        <f t="shared" si="0"/>
        <v>234886.71000000002</v>
      </c>
    </row>
    <row r="38" spans="1:14" ht="12.75">
      <c r="A38" t="s">
        <v>9</v>
      </c>
      <c r="B38" s="5">
        <v>41635.75</v>
      </c>
      <c r="C38" s="5">
        <v>40210.59</v>
      </c>
      <c r="D38" s="5">
        <v>44765.87</v>
      </c>
      <c r="E38" s="5">
        <v>40749.57</v>
      </c>
      <c r="F38" s="5">
        <v>36915.42</v>
      </c>
      <c r="G38" s="5">
        <v>40705.2</v>
      </c>
      <c r="H38" s="5">
        <v>36695.49</v>
      </c>
      <c r="I38" s="5">
        <v>39536.42</v>
      </c>
      <c r="J38" s="5">
        <v>40691.86</v>
      </c>
      <c r="K38" s="5">
        <v>41921.7</v>
      </c>
      <c r="L38" s="5">
        <v>44787.23</v>
      </c>
      <c r="M38" s="5">
        <v>39608.95</v>
      </c>
      <c r="N38" s="5">
        <f t="shared" si="0"/>
        <v>488224.05</v>
      </c>
    </row>
    <row r="39" spans="1:14" ht="12.75">
      <c r="A39" t="s">
        <v>10</v>
      </c>
      <c r="B39" s="5">
        <v>5078.23</v>
      </c>
      <c r="C39" s="5">
        <v>4830.69</v>
      </c>
      <c r="D39" s="5">
        <v>4428.93</v>
      </c>
      <c r="E39" s="5">
        <v>4300.09</v>
      </c>
      <c r="F39" s="5">
        <v>4615.94</v>
      </c>
      <c r="G39" s="5">
        <v>4099.14</v>
      </c>
      <c r="H39" s="5">
        <v>3823.87</v>
      </c>
      <c r="I39" s="5">
        <v>4292.22</v>
      </c>
      <c r="J39" s="5">
        <v>3641.29</v>
      </c>
      <c r="K39" s="5">
        <v>3739.52</v>
      </c>
      <c r="L39" s="5">
        <v>4622.73</v>
      </c>
      <c r="M39" s="5">
        <v>6571.88</v>
      </c>
      <c r="N39" s="5">
        <f t="shared" si="0"/>
        <v>54044.52999999999</v>
      </c>
    </row>
    <row r="40" spans="1:14" ht="12.75">
      <c r="A40" t="s">
        <v>11</v>
      </c>
      <c r="B40" s="5">
        <v>2656.81</v>
      </c>
      <c r="C40" s="5">
        <v>3146.89</v>
      </c>
      <c r="D40" s="5">
        <v>2232.85</v>
      </c>
      <c r="E40" s="5">
        <v>3002.43</v>
      </c>
      <c r="F40" s="5">
        <v>2726.58</v>
      </c>
      <c r="G40" s="5">
        <v>2383.85</v>
      </c>
      <c r="H40" s="5">
        <v>1924.01</v>
      </c>
      <c r="I40" s="5">
        <v>3279.08</v>
      </c>
      <c r="J40" s="5">
        <v>2608.46</v>
      </c>
      <c r="K40" s="5">
        <v>2184.14</v>
      </c>
      <c r="L40" s="5">
        <v>2720.37</v>
      </c>
      <c r="M40" s="5">
        <v>2514.2</v>
      </c>
      <c r="N40" s="5">
        <f t="shared" si="0"/>
        <v>31379.67</v>
      </c>
    </row>
    <row r="41" spans="1:14" ht="12.75">
      <c r="A41" t="s">
        <v>49</v>
      </c>
      <c r="B41" s="5">
        <v>15898.27</v>
      </c>
      <c r="C41" s="5">
        <v>21789.3</v>
      </c>
      <c r="D41" s="5">
        <v>23441.27</v>
      </c>
      <c r="E41" s="5">
        <v>15466.55</v>
      </c>
      <c r="F41" s="5">
        <v>14721.83</v>
      </c>
      <c r="G41" s="5">
        <v>19390.85</v>
      </c>
      <c r="H41" s="5">
        <v>10670.09</v>
      </c>
      <c r="I41" s="5">
        <v>13295.4</v>
      </c>
      <c r="J41" s="5">
        <v>8226.71</v>
      </c>
      <c r="K41" s="5">
        <v>9593.24</v>
      </c>
      <c r="L41" s="5">
        <v>9550.16</v>
      </c>
      <c r="M41" s="5">
        <v>13951.28</v>
      </c>
      <c r="N41" s="5">
        <f t="shared" si="0"/>
        <v>175994.94999999998</v>
      </c>
    </row>
    <row r="42" spans="1:14" ht="12.75">
      <c r="A42" t="s">
        <v>12</v>
      </c>
      <c r="B42" s="5">
        <v>8762.71</v>
      </c>
      <c r="C42" s="5">
        <v>8191.67</v>
      </c>
      <c r="D42" s="5">
        <v>10214.77</v>
      </c>
      <c r="E42" s="5">
        <v>12118.28</v>
      </c>
      <c r="F42" s="5">
        <v>7199.36</v>
      </c>
      <c r="G42" s="5">
        <v>9583.08</v>
      </c>
      <c r="H42" s="5">
        <v>6624.14</v>
      </c>
      <c r="I42" s="5">
        <v>8176.31</v>
      </c>
      <c r="J42" s="5">
        <v>12999.17</v>
      </c>
      <c r="K42" s="5">
        <v>9532.94</v>
      </c>
      <c r="L42" s="5">
        <v>10813.21</v>
      </c>
      <c r="M42" s="5">
        <v>8292.26</v>
      </c>
      <c r="N42" s="5">
        <f t="shared" si="0"/>
        <v>112507.90000000001</v>
      </c>
    </row>
    <row r="43" spans="1:14" ht="12.75">
      <c r="A43" t="s">
        <v>13</v>
      </c>
      <c r="B43" s="5">
        <v>23811.51</v>
      </c>
      <c r="C43" s="5">
        <v>26543.91</v>
      </c>
      <c r="D43" s="5">
        <v>18836.13</v>
      </c>
      <c r="E43" s="5">
        <v>20721.07</v>
      </c>
      <c r="F43" s="5">
        <v>22570</v>
      </c>
      <c r="G43" s="5">
        <v>21837.15</v>
      </c>
      <c r="H43" s="5">
        <v>23471.39</v>
      </c>
      <c r="I43" s="5">
        <v>25778.2</v>
      </c>
      <c r="J43" s="5">
        <v>22946.13</v>
      </c>
      <c r="K43" s="5">
        <v>23296.75</v>
      </c>
      <c r="L43" s="5">
        <v>23352.65</v>
      </c>
      <c r="M43" s="5">
        <v>20596.69</v>
      </c>
      <c r="N43" s="5">
        <f t="shared" si="0"/>
        <v>273761.57999999996</v>
      </c>
    </row>
    <row r="44" spans="1:14" ht="12.75">
      <c r="A44" t="s">
        <v>14</v>
      </c>
      <c r="B44" s="5">
        <v>70537.51</v>
      </c>
      <c r="C44" s="5">
        <v>48276.98</v>
      </c>
      <c r="D44" s="5">
        <v>46026.17</v>
      </c>
      <c r="E44" s="5">
        <v>39180.33</v>
      </c>
      <c r="F44" s="5">
        <v>46181.12</v>
      </c>
      <c r="G44" s="5">
        <v>45034.63</v>
      </c>
      <c r="H44" s="5">
        <v>41772.35</v>
      </c>
      <c r="I44" s="5">
        <v>47301.03</v>
      </c>
      <c r="J44" s="5">
        <v>47350.07</v>
      </c>
      <c r="K44" s="5">
        <v>43783.61</v>
      </c>
      <c r="L44" s="5">
        <v>49878.08</v>
      </c>
      <c r="M44" s="5">
        <v>43110.65</v>
      </c>
      <c r="N44" s="5">
        <f t="shared" si="0"/>
        <v>568432.53</v>
      </c>
    </row>
    <row r="45" spans="1:14" ht="12.75">
      <c r="A45" t="s">
        <v>50</v>
      </c>
      <c r="B45" s="5">
        <v>37224.72</v>
      </c>
      <c r="C45" s="5">
        <v>36317.5</v>
      </c>
      <c r="D45" s="5">
        <v>34390.47000000009</v>
      </c>
      <c r="E45" s="5">
        <v>32236.33</v>
      </c>
      <c r="F45" s="5">
        <v>32394.79999999993</v>
      </c>
      <c r="G45" s="5">
        <v>33486.14</v>
      </c>
      <c r="H45" s="5">
        <v>34714.439999999944</v>
      </c>
      <c r="I45" s="5">
        <v>39276.429999999935</v>
      </c>
      <c r="J45" s="5">
        <v>32958.58</v>
      </c>
      <c r="K45" s="5">
        <v>35708.46000000008</v>
      </c>
      <c r="L45" s="5">
        <v>35685.72</v>
      </c>
      <c r="M45" s="5">
        <v>33775.95</v>
      </c>
      <c r="N45" s="5">
        <f t="shared" si="0"/>
        <v>418169.54</v>
      </c>
    </row>
    <row r="46" spans="1:14" ht="12.75">
      <c r="A46" t="s">
        <v>15</v>
      </c>
      <c r="B46" s="5">
        <v>104699.54</v>
      </c>
      <c r="C46" s="5">
        <v>101772.23</v>
      </c>
      <c r="D46" s="5">
        <v>95512.31</v>
      </c>
      <c r="E46" s="5">
        <v>92628.92</v>
      </c>
      <c r="F46" s="5">
        <v>93973.37000000005</v>
      </c>
      <c r="G46" s="5">
        <v>94428.61</v>
      </c>
      <c r="H46" s="5">
        <v>98914.08</v>
      </c>
      <c r="I46" s="5">
        <v>113969.91</v>
      </c>
      <c r="J46" s="5">
        <v>102736.12</v>
      </c>
      <c r="K46" s="5">
        <v>106943.63</v>
      </c>
      <c r="L46" s="5">
        <v>110369.04</v>
      </c>
      <c r="M46" s="5">
        <v>95378.93999999994</v>
      </c>
      <c r="N46" s="5">
        <f t="shared" si="0"/>
        <v>1211326.7</v>
      </c>
    </row>
    <row r="47" spans="1:14" ht="12.75">
      <c r="A47" t="s">
        <v>51</v>
      </c>
      <c r="B47" s="5">
        <v>3113661.61</v>
      </c>
      <c r="C47" s="5">
        <v>3058326.42</v>
      </c>
      <c r="D47" s="5">
        <v>2869695.15</v>
      </c>
      <c r="E47" s="5">
        <v>2886237.39</v>
      </c>
      <c r="F47" s="5">
        <v>2897487.77</v>
      </c>
      <c r="G47" s="5">
        <v>2834062.45</v>
      </c>
      <c r="H47" s="5">
        <v>2992234.09</v>
      </c>
      <c r="I47" s="5">
        <v>3263276.57</v>
      </c>
      <c r="J47" s="5">
        <v>2790354.6</v>
      </c>
      <c r="K47" s="5">
        <v>2938784.81</v>
      </c>
      <c r="L47" s="5">
        <v>3094880.75</v>
      </c>
      <c r="M47" s="5">
        <v>2822006.86</v>
      </c>
      <c r="N47" s="5">
        <f t="shared" si="0"/>
        <v>35561008.47</v>
      </c>
    </row>
    <row r="48" spans="1:14" ht="12.75">
      <c r="A48" t="s">
        <v>16</v>
      </c>
      <c r="B48" s="5">
        <v>9545.71</v>
      </c>
      <c r="C48" s="5">
        <v>9080.07</v>
      </c>
      <c r="D48" s="5">
        <v>9203.76</v>
      </c>
      <c r="E48" s="5">
        <v>8247.38</v>
      </c>
      <c r="F48" s="5">
        <v>8489.74</v>
      </c>
      <c r="G48" s="5">
        <v>8405.95</v>
      </c>
      <c r="H48" s="5">
        <v>7257.03</v>
      </c>
      <c r="I48" s="5">
        <v>9388.43</v>
      </c>
      <c r="J48" s="5">
        <v>7229.27</v>
      </c>
      <c r="K48" s="5">
        <v>8424.170000000006</v>
      </c>
      <c r="L48" s="5">
        <v>9597.24</v>
      </c>
      <c r="M48" s="5">
        <v>8220.59</v>
      </c>
      <c r="N48" s="5">
        <f t="shared" si="0"/>
        <v>103089.34000000001</v>
      </c>
    </row>
    <row r="49" spans="1:14" ht="12.75">
      <c r="A49" t="s">
        <v>52</v>
      </c>
      <c r="B49" s="5">
        <v>287410.94</v>
      </c>
      <c r="C49" s="5">
        <v>278201.19</v>
      </c>
      <c r="D49" s="5">
        <v>256072.66</v>
      </c>
      <c r="E49" s="5">
        <v>244490.42</v>
      </c>
      <c r="F49" s="5">
        <v>259889.31</v>
      </c>
      <c r="G49" s="5">
        <v>256230.42</v>
      </c>
      <c r="H49" s="5">
        <v>307876.89</v>
      </c>
      <c r="I49" s="5">
        <v>331354.97</v>
      </c>
      <c r="J49" s="5">
        <v>283356.68</v>
      </c>
      <c r="K49" s="5">
        <v>302688.84</v>
      </c>
      <c r="L49" s="5">
        <v>319400.04</v>
      </c>
      <c r="M49" s="5">
        <v>289251.21</v>
      </c>
      <c r="N49" s="5">
        <f t="shared" si="0"/>
        <v>3416223.57</v>
      </c>
    </row>
    <row r="50" spans="1:14" ht="12.75">
      <c r="A50" t="s">
        <v>17</v>
      </c>
      <c r="B50" s="5">
        <v>63375.86</v>
      </c>
      <c r="C50" s="5">
        <v>63815.49</v>
      </c>
      <c r="D50" s="5">
        <v>63525.33</v>
      </c>
      <c r="E50" s="5">
        <v>60787.65</v>
      </c>
      <c r="F50" s="5">
        <v>59314.82</v>
      </c>
      <c r="G50" s="5">
        <v>56358.22</v>
      </c>
      <c r="H50" s="5">
        <v>54335.92</v>
      </c>
      <c r="I50" s="5">
        <v>63682.78</v>
      </c>
      <c r="J50" s="5">
        <v>53642.98</v>
      </c>
      <c r="K50" s="5">
        <v>55394.31</v>
      </c>
      <c r="L50" s="5">
        <v>64127.22</v>
      </c>
      <c r="M50" s="5">
        <v>57396.82</v>
      </c>
      <c r="N50" s="5">
        <f t="shared" si="0"/>
        <v>715757.3999999998</v>
      </c>
    </row>
    <row r="51" spans="1:14" ht="12.75">
      <c r="A51" t="s">
        <v>18</v>
      </c>
      <c r="B51" s="5">
        <v>10618.92</v>
      </c>
      <c r="C51" s="5">
        <v>9138.3</v>
      </c>
      <c r="D51" s="5">
        <v>12832.28</v>
      </c>
      <c r="E51" s="5">
        <v>9973.31</v>
      </c>
      <c r="F51" s="5">
        <v>13769.73</v>
      </c>
      <c r="G51" s="5">
        <v>10119.29</v>
      </c>
      <c r="H51" s="5">
        <v>10251.02</v>
      </c>
      <c r="I51" s="5">
        <v>13682.1</v>
      </c>
      <c r="J51" s="5">
        <v>8493.68</v>
      </c>
      <c r="K51" s="5">
        <v>8776.46</v>
      </c>
      <c r="L51" s="5">
        <v>12388.58</v>
      </c>
      <c r="M51" s="5">
        <v>12288.84</v>
      </c>
      <c r="N51" s="5">
        <f t="shared" si="0"/>
        <v>132332.51</v>
      </c>
    </row>
    <row r="52" spans="1:14" ht="12.75">
      <c r="A52" t="s">
        <v>19</v>
      </c>
      <c r="B52" s="5">
        <v>2100.28</v>
      </c>
      <c r="C52" s="5">
        <v>1853.43</v>
      </c>
      <c r="D52" s="5">
        <v>2290.97</v>
      </c>
      <c r="E52" s="5">
        <v>2193.62</v>
      </c>
      <c r="F52" s="5">
        <v>1805.94</v>
      </c>
      <c r="G52" s="5">
        <v>2115.95</v>
      </c>
      <c r="H52" s="5">
        <v>1510.81</v>
      </c>
      <c r="I52" s="5">
        <v>1787.58</v>
      </c>
      <c r="J52" s="5">
        <v>1627.85</v>
      </c>
      <c r="K52" s="5">
        <v>1674.77</v>
      </c>
      <c r="L52" s="5">
        <v>1987.41</v>
      </c>
      <c r="M52" s="5">
        <v>2197.01</v>
      </c>
      <c r="N52" s="5">
        <f t="shared" si="0"/>
        <v>23145.619999999995</v>
      </c>
    </row>
    <row r="53" spans="1:14" ht="12.75">
      <c r="A53" t="s">
        <v>53</v>
      </c>
      <c r="B53" s="5">
        <v>601770.92</v>
      </c>
      <c r="C53" s="5">
        <v>597163.75</v>
      </c>
      <c r="D53" s="5">
        <v>553684.46</v>
      </c>
      <c r="E53" s="5">
        <v>550969.95</v>
      </c>
      <c r="F53" s="5">
        <v>554854.14</v>
      </c>
      <c r="G53" s="5">
        <v>487783.93</v>
      </c>
      <c r="H53" s="5">
        <v>598650.72</v>
      </c>
      <c r="I53" s="5">
        <v>631627.87</v>
      </c>
      <c r="J53" s="5">
        <v>560838.76</v>
      </c>
      <c r="K53" s="5">
        <v>601491.35</v>
      </c>
      <c r="L53" s="5">
        <v>627214.46</v>
      </c>
      <c r="M53" s="5">
        <v>568056.52</v>
      </c>
      <c r="N53" s="5">
        <f t="shared" si="0"/>
        <v>6934106.83</v>
      </c>
    </row>
    <row r="54" spans="1:14" ht="12.75">
      <c r="A54" t="s">
        <v>54</v>
      </c>
      <c r="B54" s="5">
        <v>2091553.02</v>
      </c>
      <c r="C54" s="5">
        <v>2040234.68</v>
      </c>
      <c r="D54" s="5">
        <v>1850519.52</v>
      </c>
      <c r="E54" s="5">
        <v>1841249.66</v>
      </c>
      <c r="F54" s="5">
        <v>1801271.13</v>
      </c>
      <c r="G54" s="5">
        <v>1948562.58</v>
      </c>
      <c r="H54" s="5">
        <v>2211365.02</v>
      </c>
      <c r="I54" s="5">
        <v>2279342.68</v>
      </c>
      <c r="J54" s="5">
        <v>2051780.64</v>
      </c>
      <c r="K54" s="5">
        <v>2230397.08</v>
      </c>
      <c r="L54" s="5">
        <v>2345476.75</v>
      </c>
      <c r="M54" s="5">
        <v>1984381.86</v>
      </c>
      <c r="N54" s="5">
        <f t="shared" si="0"/>
        <v>24676134.619999997</v>
      </c>
    </row>
    <row r="55" spans="1:14" ht="12.75">
      <c r="A55" t="s">
        <v>55</v>
      </c>
      <c r="B55" s="5">
        <v>859462.41</v>
      </c>
      <c r="C55" s="5">
        <v>843385.4</v>
      </c>
      <c r="D55" s="5">
        <v>808529.86</v>
      </c>
      <c r="E55" s="5">
        <v>837541.35</v>
      </c>
      <c r="F55" s="5">
        <v>835677.74</v>
      </c>
      <c r="G55" s="5">
        <v>768559.31</v>
      </c>
      <c r="H55" s="5">
        <v>832782.28</v>
      </c>
      <c r="I55" s="5">
        <v>946052.77</v>
      </c>
      <c r="J55" s="5">
        <v>768864.15</v>
      </c>
      <c r="K55" s="5">
        <v>841921.85</v>
      </c>
      <c r="L55" s="5">
        <v>877306.41</v>
      </c>
      <c r="M55" s="5">
        <v>811881.65</v>
      </c>
      <c r="N55" s="5">
        <f t="shared" si="0"/>
        <v>10031965.180000002</v>
      </c>
    </row>
    <row r="56" spans="1:14" ht="12.75">
      <c r="A56" t="s">
        <v>20</v>
      </c>
      <c r="B56" s="5">
        <v>36688.47</v>
      </c>
      <c r="C56" s="5">
        <v>34453.88</v>
      </c>
      <c r="D56" s="5">
        <v>32386.57</v>
      </c>
      <c r="E56" s="5">
        <v>34750.8</v>
      </c>
      <c r="F56" s="5">
        <v>33805.05</v>
      </c>
      <c r="G56" s="5">
        <v>32582.51</v>
      </c>
      <c r="H56" s="5">
        <v>33315.35</v>
      </c>
      <c r="I56" s="5">
        <v>36317.37</v>
      </c>
      <c r="J56" s="5">
        <v>32881.72</v>
      </c>
      <c r="K56" s="5">
        <v>33025.34</v>
      </c>
      <c r="L56" s="5">
        <v>35526.25</v>
      </c>
      <c r="M56" s="5">
        <v>33281.44</v>
      </c>
      <c r="N56" s="5">
        <f t="shared" si="0"/>
        <v>409014.75000000006</v>
      </c>
    </row>
    <row r="57" spans="1:14" ht="12.75">
      <c r="A57" t="s">
        <v>21</v>
      </c>
      <c r="B57" s="5">
        <v>2171.18</v>
      </c>
      <c r="C57" s="5">
        <v>2411.1</v>
      </c>
      <c r="D57" s="5">
        <v>1860.64</v>
      </c>
      <c r="E57" s="5">
        <v>2123.97</v>
      </c>
      <c r="F57" s="5">
        <v>2066.9</v>
      </c>
      <c r="G57" s="5">
        <v>1869</v>
      </c>
      <c r="H57" s="5">
        <v>1694.16</v>
      </c>
      <c r="I57" s="5">
        <v>2146.32</v>
      </c>
      <c r="J57" s="5">
        <v>1944</v>
      </c>
      <c r="K57" s="5">
        <v>2055.62</v>
      </c>
      <c r="L57" s="5">
        <v>1804.38</v>
      </c>
      <c r="M57" s="5">
        <v>1867.8</v>
      </c>
      <c r="N57" s="5">
        <f t="shared" si="0"/>
        <v>24015.069999999996</v>
      </c>
    </row>
    <row r="58" spans="1:14" ht="12.75">
      <c r="A58" t="s">
        <v>22</v>
      </c>
      <c r="B58" s="5">
        <v>9724.48</v>
      </c>
      <c r="C58" s="5">
        <v>9823.2</v>
      </c>
      <c r="D58" s="5">
        <v>9208.61</v>
      </c>
      <c r="E58" s="5">
        <v>10763.34</v>
      </c>
      <c r="F58" s="5">
        <v>9933.88</v>
      </c>
      <c r="G58" s="5">
        <v>8790.850000000006</v>
      </c>
      <c r="H58" s="5">
        <v>7762.04</v>
      </c>
      <c r="I58" s="5">
        <v>10200.16</v>
      </c>
      <c r="J58" s="5">
        <v>8745.06</v>
      </c>
      <c r="K58" s="5">
        <v>8605.49</v>
      </c>
      <c r="L58" s="5">
        <v>10135.06</v>
      </c>
      <c r="M58" s="5">
        <v>8623.719999999994</v>
      </c>
      <c r="N58" s="5">
        <f t="shared" si="0"/>
        <v>112315.89000000001</v>
      </c>
    </row>
    <row r="59" spans="1:14" ht="12.75">
      <c r="A59" t="s">
        <v>56</v>
      </c>
      <c r="B59" s="5">
        <v>473991.72</v>
      </c>
      <c r="C59" s="5">
        <v>464432.2</v>
      </c>
      <c r="D59" s="5">
        <v>427537.6</v>
      </c>
      <c r="E59" s="5">
        <v>423313.71</v>
      </c>
      <c r="F59" s="5">
        <v>437887.02</v>
      </c>
      <c r="G59" s="5">
        <v>434823.69</v>
      </c>
      <c r="H59" s="5">
        <v>490034.73</v>
      </c>
      <c r="I59" s="5">
        <v>520072.04</v>
      </c>
      <c r="J59" s="5">
        <v>448271.52</v>
      </c>
      <c r="K59" s="5">
        <v>481813.21</v>
      </c>
      <c r="L59" s="5">
        <v>520998.16</v>
      </c>
      <c r="M59" s="5">
        <v>446256.04</v>
      </c>
      <c r="N59" s="5">
        <f t="shared" si="0"/>
        <v>5569431.640000001</v>
      </c>
    </row>
    <row r="60" spans="1:14" ht="12.75">
      <c r="A60" t="s">
        <v>23</v>
      </c>
      <c r="B60" s="5">
        <v>373457.79</v>
      </c>
      <c r="C60" s="5">
        <v>368701.55</v>
      </c>
      <c r="D60" s="5">
        <v>345135.54</v>
      </c>
      <c r="E60" s="5">
        <v>369516.45</v>
      </c>
      <c r="F60" s="5">
        <v>341463.36</v>
      </c>
      <c r="G60" s="5">
        <v>346266.69</v>
      </c>
      <c r="H60" s="5">
        <v>360784.98</v>
      </c>
      <c r="I60" s="5">
        <v>385461.6</v>
      </c>
      <c r="J60" s="5">
        <v>340512.4</v>
      </c>
      <c r="K60" s="5">
        <v>356856.26</v>
      </c>
      <c r="L60" s="5">
        <v>373437.05</v>
      </c>
      <c r="M60" s="5">
        <v>342004.9</v>
      </c>
      <c r="N60" s="5">
        <f t="shared" si="0"/>
        <v>4303598.57</v>
      </c>
    </row>
    <row r="61" spans="1:14" ht="12.75">
      <c r="A61" t="s">
        <v>24</v>
      </c>
      <c r="B61" s="5">
        <v>187040.85</v>
      </c>
      <c r="C61" s="5">
        <v>185723.38</v>
      </c>
      <c r="D61" s="5">
        <v>162696.93</v>
      </c>
      <c r="E61" s="5">
        <v>161927.76</v>
      </c>
      <c r="F61" s="5">
        <v>162626.13</v>
      </c>
      <c r="G61" s="5">
        <v>170781.01</v>
      </c>
      <c r="H61" s="5">
        <v>193235.33</v>
      </c>
      <c r="I61" s="5">
        <v>204952.93</v>
      </c>
      <c r="J61" s="5">
        <v>175598.94</v>
      </c>
      <c r="K61" s="5">
        <v>182224.19</v>
      </c>
      <c r="L61" s="5">
        <v>196552.11</v>
      </c>
      <c r="M61" s="5">
        <v>168713.16</v>
      </c>
      <c r="N61" s="5">
        <f t="shared" si="0"/>
        <v>2152072.7199999997</v>
      </c>
    </row>
    <row r="62" spans="1:14" ht="12.75">
      <c r="A62" t="s">
        <v>57</v>
      </c>
      <c r="B62" s="5">
        <v>516911.57</v>
      </c>
      <c r="C62" s="5">
        <v>490213.92</v>
      </c>
      <c r="D62" s="5">
        <v>462959.7</v>
      </c>
      <c r="E62" s="5">
        <v>391488.96</v>
      </c>
      <c r="F62" s="5">
        <v>364902.36</v>
      </c>
      <c r="G62" s="5">
        <v>379420.8</v>
      </c>
      <c r="H62" s="5">
        <v>429382.34</v>
      </c>
      <c r="I62" s="5">
        <v>487083.84</v>
      </c>
      <c r="J62" s="5">
        <v>478606.12</v>
      </c>
      <c r="K62" s="5">
        <v>536146.94</v>
      </c>
      <c r="L62" s="5">
        <v>605538.08</v>
      </c>
      <c r="M62" s="5">
        <v>525424.55</v>
      </c>
      <c r="N62" s="5">
        <f t="shared" si="0"/>
        <v>5668079.179999999</v>
      </c>
    </row>
    <row r="63" spans="1:14" ht="12.75">
      <c r="A63" t="s">
        <v>58</v>
      </c>
      <c r="B63" s="5">
        <v>82105.51</v>
      </c>
      <c r="C63" s="5">
        <v>84861.33</v>
      </c>
      <c r="D63" s="5">
        <v>74476.64</v>
      </c>
      <c r="E63" s="5">
        <v>76294.53</v>
      </c>
      <c r="F63" s="5">
        <v>72113.2</v>
      </c>
      <c r="G63" s="5">
        <v>70560.9</v>
      </c>
      <c r="H63" s="5">
        <v>69579.17</v>
      </c>
      <c r="I63" s="5">
        <v>75502.17</v>
      </c>
      <c r="J63" s="5">
        <v>63893.84</v>
      </c>
      <c r="K63" s="5">
        <v>74014.8</v>
      </c>
      <c r="L63" s="5">
        <v>90645.94</v>
      </c>
      <c r="M63" s="5">
        <v>83555.56</v>
      </c>
      <c r="N63" s="5">
        <f t="shared" si="0"/>
        <v>917603.5900000001</v>
      </c>
    </row>
    <row r="64" spans="1:14" ht="12.75">
      <c r="A64" t="s">
        <v>59</v>
      </c>
      <c r="B64" s="5">
        <v>604185.78</v>
      </c>
      <c r="C64" s="5">
        <v>641810.68</v>
      </c>
      <c r="D64" s="5">
        <v>631204.04</v>
      </c>
      <c r="E64" s="5">
        <v>532696.68</v>
      </c>
      <c r="F64" s="5">
        <v>487552.87</v>
      </c>
      <c r="G64" s="5">
        <v>486310.46</v>
      </c>
      <c r="H64" s="5">
        <v>484479.43</v>
      </c>
      <c r="I64" s="5">
        <v>519971.81</v>
      </c>
      <c r="J64" s="5">
        <v>434294.99</v>
      </c>
      <c r="K64" s="5">
        <v>472589.4</v>
      </c>
      <c r="L64" s="5">
        <v>560149.61</v>
      </c>
      <c r="M64" s="5">
        <v>540443.88</v>
      </c>
      <c r="N64" s="5">
        <f t="shared" si="0"/>
        <v>6395689.630000001</v>
      </c>
    </row>
    <row r="65" spans="1:14" ht="12.75">
      <c r="A65" t="s">
        <v>25</v>
      </c>
      <c r="B65" s="5">
        <v>29460.1</v>
      </c>
      <c r="C65" s="5">
        <v>29414.58</v>
      </c>
      <c r="D65" s="5">
        <v>25826.26</v>
      </c>
      <c r="E65" s="5">
        <v>26154.5</v>
      </c>
      <c r="F65" s="5">
        <v>27555.8</v>
      </c>
      <c r="G65" s="5">
        <v>28195.46</v>
      </c>
      <c r="H65" s="5">
        <v>30128.47</v>
      </c>
      <c r="I65" s="5">
        <v>31986.87</v>
      </c>
      <c r="J65" s="5">
        <v>30956.75</v>
      </c>
      <c r="K65" s="5">
        <v>29619.68</v>
      </c>
      <c r="L65" s="5">
        <v>32989.05</v>
      </c>
      <c r="M65" s="5">
        <v>27630.54</v>
      </c>
      <c r="N65" s="5">
        <f t="shared" si="0"/>
        <v>349918.05999999994</v>
      </c>
    </row>
    <row r="66" spans="1:14" ht="12.75">
      <c r="A66" t="s">
        <v>60</v>
      </c>
      <c r="B66" s="5">
        <v>4305872.470000006</v>
      </c>
      <c r="C66" s="5">
        <v>4453233.53</v>
      </c>
      <c r="D66" s="5">
        <v>4244417.58</v>
      </c>
      <c r="E66" s="5">
        <v>4069566.23</v>
      </c>
      <c r="F66" s="5">
        <v>3820324.45</v>
      </c>
      <c r="G66" s="5">
        <v>4057427.83</v>
      </c>
      <c r="H66" s="5">
        <v>4223607.68</v>
      </c>
      <c r="I66" s="5">
        <v>4620623.47</v>
      </c>
      <c r="J66" s="5">
        <v>4022073.27</v>
      </c>
      <c r="K66" s="5">
        <v>4243216.7</v>
      </c>
      <c r="L66" s="5">
        <v>4776911.11</v>
      </c>
      <c r="M66" s="5">
        <v>4367503.43</v>
      </c>
      <c r="N66" s="5">
        <f t="shared" si="0"/>
        <v>51204777.75000001</v>
      </c>
    </row>
    <row r="67" spans="1:14" ht="12.75">
      <c r="A67" t="s">
        <v>61</v>
      </c>
      <c r="B67" s="5">
        <v>522843.44</v>
      </c>
      <c r="C67" s="5">
        <v>542853.08</v>
      </c>
      <c r="D67" s="5">
        <v>550916.07</v>
      </c>
      <c r="E67" s="5">
        <v>521722.92</v>
      </c>
      <c r="F67" s="5">
        <v>474783.88</v>
      </c>
      <c r="G67" s="5">
        <v>484317.27</v>
      </c>
      <c r="H67" s="5">
        <v>504632.69</v>
      </c>
      <c r="I67" s="5">
        <v>556152.4</v>
      </c>
      <c r="J67" s="5">
        <v>501730.94</v>
      </c>
      <c r="K67" s="5">
        <v>548416.82</v>
      </c>
      <c r="L67" s="5">
        <v>621726.53</v>
      </c>
      <c r="M67" s="5">
        <v>547543.53</v>
      </c>
      <c r="N67" s="5">
        <f t="shared" si="0"/>
        <v>6377639.57</v>
      </c>
    </row>
    <row r="68" spans="1:14" ht="12.75">
      <c r="A68" t="s">
        <v>62</v>
      </c>
      <c r="B68" s="5">
        <v>4478047.06</v>
      </c>
      <c r="C68" s="5">
        <v>4339140.33</v>
      </c>
      <c r="D68" s="5">
        <v>3968962.3000000054</v>
      </c>
      <c r="E68" s="5">
        <v>4072719.21</v>
      </c>
      <c r="F68" s="5">
        <v>4185548.54</v>
      </c>
      <c r="G68" s="5">
        <v>4360048.19</v>
      </c>
      <c r="H68" s="5">
        <v>4735617.26</v>
      </c>
      <c r="I68" s="5">
        <v>5233818.54</v>
      </c>
      <c r="J68" s="5">
        <v>4421545.34</v>
      </c>
      <c r="K68" s="5">
        <v>4697511.3</v>
      </c>
      <c r="L68" s="5">
        <v>4937084.04</v>
      </c>
      <c r="M68" s="5">
        <v>4440670.960000008</v>
      </c>
      <c r="N68" s="5">
        <f t="shared" si="0"/>
        <v>53870713.070000015</v>
      </c>
    </row>
    <row r="69" spans="1:14" ht="12.75">
      <c r="A69" t="s">
        <v>26</v>
      </c>
      <c r="B69" s="5">
        <v>222125.7</v>
      </c>
      <c r="C69" s="5">
        <v>208168.93</v>
      </c>
      <c r="D69" s="5">
        <v>197153.47</v>
      </c>
      <c r="E69" s="5">
        <v>194112.67</v>
      </c>
      <c r="F69" s="5">
        <v>190987.57</v>
      </c>
      <c r="G69" s="5">
        <v>196106.86</v>
      </c>
      <c r="H69" s="5">
        <v>207682.66</v>
      </c>
      <c r="I69" s="5">
        <v>222396</v>
      </c>
      <c r="J69" s="5">
        <v>193239.94</v>
      </c>
      <c r="K69" s="5">
        <v>206037.33</v>
      </c>
      <c r="L69" s="5">
        <v>218295.73</v>
      </c>
      <c r="M69" s="5">
        <v>194853.03</v>
      </c>
      <c r="N69" s="5">
        <f t="shared" si="0"/>
        <v>2451159.89</v>
      </c>
    </row>
    <row r="70" spans="1:14" ht="12.75">
      <c r="A70" t="s">
        <v>63</v>
      </c>
      <c r="B70" s="5">
        <v>3326479.03</v>
      </c>
      <c r="C70" s="5">
        <v>3267031.23</v>
      </c>
      <c r="D70" s="5">
        <v>3014389.58</v>
      </c>
      <c r="E70" s="5">
        <v>3005851.6</v>
      </c>
      <c r="F70" s="5">
        <v>3008422.78</v>
      </c>
      <c r="G70" s="5">
        <v>3008773.3</v>
      </c>
      <c r="H70" s="5">
        <v>3188139.67</v>
      </c>
      <c r="I70" s="5">
        <v>3524560.28</v>
      </c>
      <c r="J70" s="5">
        <v>2888864.68</v>
      </c>
      <c r="K70" s="5">
        <v>3215967.58</v>
      </c>
      <c r="L70" s="5">
        <v>3511435.85</v>
      </c>
      <c r="M70" s="5">
        <v>3156213.11</v>
      </c>
      <c r="N70" s="5">
        <f t="shared" si="0"/>
        <v>38116128.69</v>
      </c>
    </row>
    <row r="71" spans="1:14" ht="12.75">
      <c r="A71" t="s">
        <v>64</v>
      </c>
      <c r="B71" s="5">
        <v>1135870.91</v>
      </c>
      <c r="C71" s="5">
        <v>1119064</v>
      </c>
      <c r="D71" s="5">
        <v>1053348.07</v>
      </c>
      <c r="E71" s="5">
        <v>1050484.42</v>
      </c>
      <c r="F71" s="5">
        <v>1002989.48</v>
      </c>
      <c r="G71" s="5">
        <v>1049266.56</v>
      </c>
      <c r="H71" s="5">
        <v>1084125.1</v>
      </c>
      <c r="I71" s="5">
        <v>1183068.97</v>
      </c>
      <c r="J71" s="5">
        <v>1069881.15</v>
      </c>
      <c r="K71" s="5">
        <v>1089985.91</v>
      </c>
      <c r="L71" s="5">
        <v>1146874.28</v>
      </c>
      <c r="M71" s="5">
        <v>1054374.25</v>
      </c>
      <c r="N71" s="5">
        <f t="shared" si="0"/>
        <v>13039333.100000001</v>
      </c>
    </row>
    <row r="72" spans="1:14" ht="12.75">
      <c r="A72" t="s">
        <v>65</v>
      </c>
      <c r="B72" s="5">
        <v>60453.35</v>
      </c>
      <c r="C72" s="5">
        <v>58270.08</v>
      </c>
      <c r="D72" s="5">
        <v>56034.22</v>
      </c>
      <c r="E72" s="5">
        <v>55844.49</v>
      </c>
      <c r="F72" s="5">
        <v>54455.5</v>
      </c>
      <c r="G72" s="5">
        <v>53315.63</v>
      </c>
      <c r="H72" s="5">
        <v>55029.63</v>
      </c>
      <c r="I72" s="5">
        <v>56538.15</v>
      </c>
      <c r="J72" s="5">
        <v>49898.1</v>
      </c>
      <c r="K72" s="5">
        <v>57590.11</v>
      </c>
      <c r="L72" s="5">
        <v>64914.34</v>
      </c>
      <c r="M72" s="5">
        <v>58998.07</v>
      </c>
      <c r="N72" s="5">
        <f t="shared" si="0"/>
        <v>681341.6699999999</v>
      </c>
    </row>
    <row r="73" spans="1:14" ht="12.75">
      <c r="A73" t="s">
        <v>66</v>
      </c>
      <c r="B73" s="5">
        <v>151253.28</v>
      </c>
      <c r="C73" s="5">
        <v>147912.79</v>
      </c>
      <c r="D73" s="5">
        <v>143639.87</v>
      </c>
      <c r="E73" s="5">
        <v>124956.21</v>
      </c>
      <c r="F73" s="5">
        <v>121672.72</v>
      </c>
      <c r="G73" s="5">
        <v>126509.24</v>
      </c>
      <c r="H73" s="5">
        <v>135101.72</v>
      </c>
      <c r="I73" s="5">
        <v>143273.67</v>
      </c>
      <c r="J73" s="5">
        <v>117960.41</v>
      </c>
      <c r="K73" s="5">
        <v>158130.37</v>
      </c>
      <c r="L73" s="5">
        <v>153698.18</v>
      </c>
      <c r="M73" s="5">
        <v>142670.17</v>
      </c>
      <c r="N73" s="5">
        <f t="shared" si="0"/>
        <v>1666778.6299999997</v>
      </c>
    </row>
    <row r="74" spans="1:14" ht="12.75">
      <c r="A74" t="s">
        <v>67</v>
      </c>
      <c r="B74" s="5">
        <v>700705.15</v>
      </c>
      <c r="C74" s="5">
        <v>671451.34</v>
      </c>
      <c r="D74" s="5">
        <v>608100.45</v>
      </c>
      <c r="E74" s="5">
        <v>593072.09</v>
      </c>
      <c r="F74" s="5">
        <v>637987.38</v>
      </c>
      <c r="G74" s="5">
        <v>628032.95</v>
      </c>
      <c r="H74" s="5">
        <v>625030.26</v>
      </c>
      <c r="I74" s="5">
        <v>673989.25</v>
      </c>
      <c r="J74" s="5">
        <v>606616.31</v>
      </c>
      <c r="K74" s="5">
        <v>644199.03</v>
      </c>
      <c r="L74" s="5">
        <v>668394.09</v>
      </c>
      <c r="M74" s="5">
        <v>611874.4</v>
      </c>
      <c r="N74" s="5">
        <f t="shared" si="0"/>
        <v>7669452.7</v>
      </c>
    </row>
    <row r="75" spans="1:14" ht="12.75">
      <c r="A75" t="s">
        <v>68</v>
      </c>
      <c r="B75" s="5">
        <v>57562.76</v>
      </c>
      <c r="C75" s="5">
        <v>57546.63</v>
      </c>
      <c r="D75" s="5">
        <v>53813.14</v>
      </c>
      <c r="E75" s="5">
        <v>49381.98</v>
      </c>
      <c r="F75" s="5">
        <v>51021.57</v>
      </c>
      <c r="G75" s="5">
        <v>35306.19</v>
      </c>
      <c r="H75" s="5">
        <v>48660.73</v>
      </c>
      <c r="I75" s="5">
        <v>52780.59</v>
      </c>
      <c r="J75" s="5">
        <v>43427.09</v>
      </c>
      <c r="K75" s="5">
        <v>46957.41</v>
      </c>
      <c r="L75" s="5">
        <v>52951.22</v>
      </c>
      <c r="M75" s="5">
        <v>48694.69</v>
      </c>
      <c r="N75" s="5">
        <f t="shared" si="0"/>
        <v>598104</v>
      </c>
    </row>
    <row r="76" spans="1:14" ht="12.75">
      <c r="A76" t="s">
        <v>69</v>
      </c>
      <c r="B76" s="5">
        <v>880459.18</v>
      </c>
      <c r="C76" s="5">
        <v>877442.34</v>
      </c>
      <c r="D76" s="5">
        <v>802628.24</v>
      </c>
      <c r="E76" s="5">
        <v>836513.92</v>
      </c>
      <c r="F76" s="5">
        <v>791116.93</v>
      </c>
      <c r="G76" s="5">
        <v>817699.61</v>
      </c>
      <c r="H76" s="5">
        <v>927594.29</v>
      </c>
      <c r="I76" s="5">
        <v>963517.88</v>
      </c>
      <c r="J76" s="5">
        <v>871314.75</v>
      </c>
      <c r="K76" s="5">
        <v>952206.73</v>
      </c>
      <c r="L76" s="5">
        <v>999424.17</v>
      </c>
      <c r="M76" s="5">
        <v>884104.71</v>
      </c>
      <c r="N76" s="5">
        <f t="shared" si="0"/>
        <v>10604022.75</v>
      </c>
    </row>
    <row r="77" spans="1:14" ht="12.75">
      <c r="A77" t="s">
        <v>70</v>
      </c>
      <c r="B77" s="5">
        <v>1457261.88</v>
      </c>
      <c r="C77" s="5">
        <v>1437563.16</v>
      </c>
      <c r="D77" s="5">
        <v>1338372.11</v>
      </c>
      <c r="E77" s="5">
        <v>1288014.9</v>
      </c>
      <c r="F77" s="5">
        <v>1280719.73</v>
      </c>
      <c r="G77" s="5">
        <v>1236337.8</v>
      </c>
      <c r="H77" s="5">
        <v>1344679.81</v>
      </c>
      <c r="I77" s="5">
        <v>1510762.26</v>
      </c>
      <c r="J77" s="5">
        <v>1184928.16</v>
      </c>
      <c r="K77" s="5">
        <v>1289655.77</v>
      </c>
      <c r="L77" s="5">
        <v>1312089.62</v>
      </c>
      <c r="M77" s="5">
        <v>1244248.73</v>
      </c>
      <c r="N77" s="5">
        <f t="shared" si="0"/>
        <v>15924633.93</v>
      </c>
    </row>
    <row r="78" spans="1:14" ht="12.75">
      <c r="A78" t="s">
        <v>27</v>
      </c>
      <c r="B78" s="5">
        <v>47568.55</v>
      </c>
      <c r="C78" s="5">
        <v>47386.07</v>
      </c>
      <c r="D78" s="5">
        <v>43136.54</v>
      </c>
      <c r="E78" s="5">
        <v>40649.85</v>
      </c>
      <c r="F78" s="5">
        <v>42313.26</v>
      </c>
      <c r="G78" s="5">
        <v>72103.12999999995</v>
      </c>
      <c r="H78" s="5">
        <v>46007.53</v>
      </c>
      <c r="I78" s="5">
        <v>45467.9</v>
      </c>
      <c r="J78" s="5">
        <v>48080.09</v>
      </c>
      <c r="K78" s="5">
        <v>50139.02</v>
      </c>
      <c r="L78" s="5">
        <v>50557.6</v>
      </c>
      <c r="M78" s="5">
        <v>48989.18</v>
      </c>
      <c r="N78" s="5">
        <f t="shared" si="0"/>
        <v>582398.72</v>
      </c>
    </row>
    <row r="79" spans="1:14" ht="12.75">
      <c r="A79" t="s">
        <v>71</v>
      </c>
      <c r="B79" s="5">
        <v>26931.91</v>
      </c>
      <c r="C79" s="5">
        <v>26368</v>
      </c>
      <c r="D79" s="5">
        <v>27456.99</v>
      </c>
      <c r="E79" s="5">
        <v>27245.03</v>
      </c>
      <c r="F79" s="5">
        <v>25332.1</v>
      </c>
      <c r="G79" s="5">
        <v>24829.22</v>
      </c>
      <c r="H79" s="5">
        <v>25552.73</v>
      </c>
      <c r="I79" s="5">
        <v>27175.16</v>
      </c>
      <c r="J79" s="5">
        <v>24466.58</v>
      </c>
      <c r="K79" s="5">
        <v>26231.77</v>
      </c>
      <c r="L79" s="5">
        <v>28256.34</v>
      </c>
      <c r="M79" s="5">
        <v>25423.72</v>
      </c>
      <c r="N79" s="5">
        <f t="shared" si="0"/>
        <v>315269.55000000005</v>
      </c>
    </row>
    <row r="80" spans="1:14" ht="12.75">
      <c r="A80" t="s">
        <v>28</v>
      </c>
      <c r="B80" s="5">
        <v>33291.72</v>
      </c>
      <c r="C80" s="5">
        <v>33020.9</v>
      </c>
      <c r="D80" s="5">
        <v>33056.21</v>
      </c>
      <c r="E80" s="5">
        <v>28472.72</v>
      </c>
      <c r="F80" s="5">
        <v>26447.72</v>
      </c>
      <c r="G80" s="5">
        <v>27470.78</v>
      </c>
      <c r="H80" s="5">
        <v>27351.26</v>
      </c>
      <c r="I80" s="5">
        <v>32347.77</v>
      </c>
      <c r="J80" s="5">
        <v>25325</v>
      </c>
      <c r="K80" s="5">
        <v>26643.4</v>
      </c>
      <c r="L80" s="5">
        <v>30970.87</v>
      </c>
      <c r="M80" s="5">
        <v>31715.39</v>
      </c>
      <c r="N80" s="5">
        <f t="shared" si="0"/>
        <v>356113.74</v>
      </c>
    </row>
    <row r="81" spans="1:14" ht="12.75">
      <c r="A81" t="s">
        <v>29</v>
      </c>
      <c r="B81" s="5">
        <v>7076.1</v>
      </c>
      <c r="C81" s="5">
        <v>6977.98</v>
      </c>
      <c r="D81" s="5">
        <v>6238.49</v>
      </c>
      <c r="E81" s="5">
        <v>6439.46</v>
      </c>
      <c r="F81" s="5">
        <v>6113.19</v>
      </c>
      <c r="G81" s="5">
        <v>6340.6</v>
      </c>
      <c r="H81" s="5">
        <v>5944.4</v>
      </c>
      <c r="I81" s="5">
        <v>7459.48</v>
      </c>
      <c r="J81" s="5">
        <v>5428.63</v>
      </c>
      <c r="K81" s="5">
        <v>5973.94</v>
      </c>
      <c r="L81" s="5">
        <v>6504.72</v>
      </c>
      <c r="M81" s="5">
        <v>5791.36</v>
      </c>
      <c r="N81" s="5">
        <f t="shared" si="0"/>
        <v>76288.34999999999</v>
      </c>
    </row>
    <row r="82" spans="1:14" ht="12.75">
      <c r="A82" t="s">
        <v>72</v>
      </c>
      <c r="B82" s="5">
        <v>1691755.63</v>
      </c>
      <c r="C82" s="5">
        <v>1713696.79</v>
      </c>
      <c r="D82" s="5">
        <v>1687385.31</v>
      </c>
      <c r="E82" s="5">
        <v>1554465.61</v>
      </c>
      <c r="F82" s="5">
        <v>1568106.87</v>
      </c>
      <c r="G82" s="5">
        <v>1533210.18</v>
      </c>
      <c r="H82" s="5">
        <v>1605144.59</v>
      </c>
      <c r="I82" s="5">
        <v>1686659.65</v>
      </c>
      <c r="J82" s="5">
        <v>1589644.84</v>
      </c>
      <c r="K82" s="5">
        <v>1770715.93</v>
      </c>
      <c r="L82" s="5">
        <v>1884816.08</v>
      </c>
      <c r="M82" s="5">
        <v>1678118.93</v>
      </c>
      <c r="N82" s="5">
        <f t="shared" si="0"/>
        <v>19963720.41</v>
      </c>
    </row>
    <row r="83" spans="1:14" ht="12.75">
      <c r="A83" t="s">
        <v>73</v>
      </c>
      <c r="B83" s="5">
        <v>2200.600000000006</v>
      </c>
      <c r="C83" s="5">
        <v>2209.310000000012</v>
      </c>
      <c r="D83" s="5">
        <v>2290.69</v>
      </c>
      <c r="E83" s="5">
        <v>2034.0199999999895</v>
      </c>
      <c r="F83" s="5">
        <v>2306.649999999994</v>
      </c>
      <c r="G83" s="5">
        <v>2134.7699999999895</v>
      </c>
      <c r="H83" s="5">
        <v>2267.38</v>
      </c>
      <c r="I83" s="5">
        <v>2457.47</v>
      </c>
      <c r="J83" s="5">
        <v>1956.06</v>
      </c>
      <c r="K83" s="5">
        <v>2195.58</v>
      </c>
      <c r="L83" s="5">
        <v>2539.42</v>
      </c>
      <c r="M83" s="5">
        <v>2354.459999999992</v>
      </c>
      <c r="N83" s="5">
        <f t="shared" si="0"/>
        <v>26946.40999999998</v>
      </c>
    </row>
    <row r="84" spans="1:14" ht="12.75">
      <c r="A84" t="s">
        <v>74</v>
      </c>
      <c r="B84" s="5">
        <v>95864.2</v>
      </c>
      <c r="C84" s="5">
        <v>113061.8</v>
      </c>
      <c r="D84" s="5">
        <v>103002.51</v>
      </c>
      <c r="E84" s="5">
        <v>74945.87999999995</v>
      </c>
      <c r="F84" s="5">
        <v>68330.24999999994</v>
      </c>
      <c r="G84" s="5">
        <v>57422.99</v>
      </c>
      <c r="H84" s="5">
        <v>56171.77</v>
      </c>
      <c r="I84" s="5">
        <v>58575.91</v>
      </c>
      <c r="J84" s="5">
        <v>50494.89</v>
      </c>
      <c r="K84" s="5">
        <v>56468.54</v>
      </c>
      <c r="L84" s="5">
        <v>82032.65</v>
      </c>
      <c r="M84" s="5">
        <v>82165.82000000007</v>
      </c>
      <c r="N84" s="5">
        <f>SUM(B84:M84)</f>
        <v>898537.2100000001</v>
      </c>
    </row>
    <row r="85" spans="1:14" ht="12.75">
      <c r="A85" t="s">
        <v>30</v>
      </c>
      <c r="B85" s="5">
        <v>15339.92</v>
      </c>
      <c r="C85" s="5">
        <v>14784.69</v>
      </c>
      <c r="D85" s="5">
        <v>17090.63</v>
      </c>
      <c r="E85" s="5">
        <v>14204.64</v>
      </c>
      <c r="F85" s="5">
        <v>13516.23</v>
      </c>
      <c r="G85" s="5">
        <v>13961.98</v>
      </c>
      <c r="H85" s="5">
        <v>14242.58</v>
      </c>
      <c r="I85" s="5">
        <v>16733.51</v>
      </c>
      <c r="J85" s="5">
        <v>14242.19</v>
      </c>
      <c r="K85" s="5">
        <v>15943.28</v>
      </c>
      <c r="L85" s="5">
        <v>16294.8</v>
      </c>
      <c r="M85" s="5">
        <v>14475.88</v>
      </c>
      <c r="N85" s="5">
        <f>SUM(B85:M85)</f>
        <v>180830.33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50581473.060000025</v>
      </c>
      <c r="C87" s="5">
        <f t="shared" si="1"/>
        <v>49900230.87999999</v>
      </c>
      <c r="D87" s="5">
        <f t="shared" si="1"/>
        <v>46653854.280000016</v>
      </c>
      <c r="E87" s="5">
        <f t="shared" si="1"/>
        <v>46113454.420000024</v>
      </c>
      <c r="F87" s="5">
        <f t="shared" si="1"/>
        <v>45501552.07999998</v>
      </c>
      <c r="G87" s="5">
        <f t="shared" si="1"/>
        <v>46137392.150000006</v>
      </c>
      <c r="H87" s="5">
        <f t="shared" si="1"/>
        <v>49928155.83</v>
      </c>
      <c r="I87" s="5">
        <f t="shared" si="1"/>
        <v>54339438.48999999</v>
      </c>
      <c r="J87" s="5">
        <f t="shared" si="1"/>
        <v>46259424.54000001</v>
      </c>
      <c r="K87" s="5">
        <f t="shared" si="1"/>
        <v>49977352.51999999</v>
      </c>
      <c r="L87" s="5">
        <f t="shared" si="1"/>
        <v>53086630.82999999</v>
      </c>
      <c r="M87" s="5">
        <f t="shared" si="1"/>
        <v>48016788.14</v>
      </c>
      <c r="N87" s="5">
        <f>SUM(B87:M87)</f>
        <v>586495747.22</v>
      </c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">
        <v>103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5">
        <v>72011.31</v>
      </c>
      <c r="C20" s="9">
        <v>72651.42</v>
      </c>
      <c r="D20" s="11">
        <v>68398.12</v>
      </c>
      <c r="E20" s="11">
        <v>67447.48</v>
      </c>
      <c r="F20" s="11">
        <v>67976.39</v>
      </c>
      <c r="G20" s="11">
        <v>68651.54</v>
      </c>
      <c r="H20" s="11">
        <v>71065.42</v>
      </c>
      <c r="I20" s="11">
        <v>79223.99</v>
      </c>
      <c r="J20" s="11">
        <v>69931.6</v>
      </c>
      <c r="K20" s="9">
        <v>70254.85</v>
      </c>
      <c r="L20" s="11">
        <v>77610.67</v>
      </c>
      <c r="M20" s="9">
        <v>70655.5</v>
      </c>
      <c r="N20" s="5">
        <f aca="true" t="shared" si="0" ref="N20:N78">SUM(B20:M20)</f>
        <v>855878.2899999999</v>
      </c>
    </row>
    <row r="21" spans="1:14" ht="12.75">
      <c r="A21" t="s">
        <v>40</v>
      </c>
      <c r="B21" s="5">
        <v>0</v>
      </c>
      <c r="C21" s="5">
        <v>0</v>
      </c>
      <c r="D21">
        <v>0</v>
      </c>
      <c r="E21" s="5">
        <v>0</v>
      </c>
      <c r="F21" s="5">
        <v>0</v>
      </c>
      <c r="G21" s="4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5">
        <v>64428.47</v>
      </c>
      <c r="C22" s="9">
        <v>65120.31</v>
      </c>
      <c r="D22" s="11">
        <v>60523.28</v>
      </c>
      <c r="E22" s="11">
        <v>59495.81</v>
      </c>
      <c r="F22" s="11">
        <v>60067.46</v>
      </c>
      <c r="G22" s="11">
        <v>60797.18</v>
      </c>
      <c r="H22" s="11">
        <v>63406.13</v>
      </c>
      <c r="I22" s="11">
        <v>72224.04</v>
      </c>
      <c r="J22" s="11">
        <v>62180.68</v>
      </c>
      <c r="K22" s="9">
        <v>62530.06</v>
      </c>
      <c r="L22" s="11">
        <v>70480.34</v>
      </c>
      <c r="M22" s="9">
        <v>62963.09</v>
      </c>
      <c r="N22" s="5">
        <f>SUM(B22:M22)</f>
        <v>764216.8499999999</v>
      </c>
    </row>
    <row r="23" spans="1:17" ht="12.75">
      <c r="A23" t="s">
        <v>41</v>
      </c>
      <c r="B23" s="5">
        <v>0</v>
      </c>
      <c r="C23" s="5">
        <v>0</v>
      </c>
      <c r="D23">
        <v>0</v>
      </c>
      <c r="E23" s="5">
        <v>0</v>
      </c>
      <c r="F23" s="5">
        <v>0</v>
      </c>
      <c r="G23" s="4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  <c r="Q23" s="10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5">
        <v>0</v>
      </c>
      <c r="N24" s="5">
        <f t="shared" si="0"/>
        <v>0</v>
      </c>
      <c r="Q24" s="10"/>
    </row>
    <row r="25" spans="1:17" ht="12.75">
      <c r="A25" t="s">
        <v>3</v>
      </c>
      <c r="B25" s="5">
        <v>46536.74</v>
      </c>
      <c r="C25" s="9">
        <v>46902.12</v>
      </c>
      <c r="D25" s="11">
        <v>44474.29</v>
      </c>
      <c r="E25" s="11">
        <v>43931.66</v>
      </c>
      <c r="F25" s="11">
        <v>44233.56</v>
      </c>
      <c r="G25" s="11">
        <v>44618.95</v>
      </c>
      <c r="H25" s="11">
        <v>45996.81</v>
      </c>
      <c r="I25" s="11">
        <v>50653.81</v>
      </c>
      <c r="J25" s="11">
        <v>45349.62</v>
      </c>
      <c r="K25" s="9">
        <v>45534.13</v>
      </c>
      <c r="L25" s="11">
        <v>49732.91</v>
      </c>
      <c r="M25" s="9">
        <v>45762.83</v>
      </c>
      <c r="N25" s="5">
        <f>SUM(B25:M25)</f>
        <v>553727.4299999999</v>
      </c>
      <c r="Q25" s="10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10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10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10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10"/>
    </row>
    <row r="30" spans="1:17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4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Q30" s="10"/>
    </row>
    <row r="31" spans="1:17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10"/>
    </row>
    <row r="32" spans="1:17" ht="12.75">
      <c r="A32" t="s">
        <v>5</v>
      </c>
      <c r="B32" s="5">
        <v>65678.26</v>
      </c>
      <c r="C32" s="9">
        <v>66567.65</v>
      </c>
      <c r="D32" s="11">
        <v>60657.93</v>
      </c>
      <c r="E32" s="11">
        <v>59337.07</v>
      </c>
      <c r="F32" s="11">
        <v>60071.96</v>
      </c>
      <c r="G32" s="11">
        <v>61010.05</v>
      </c>
      <c r="H32" s="11">
        <v>64363.99</v>
      </c>
      <c r="I32" s="11">
        <v>75699.87</v>
      </c>
      <c r="J32" s="11">
        <v>62788.61</v>
      </c>
      <c r="K32" s="9">
        <v>63237.76</v>
      </c>
      <c r="L32" s="11">
        <v>73458.25</v>
      </c>
      <c r="M32" s="9">
        <v>63794.44</v>
      </c>
      <c r="N32" s="5">
        <f>SUM(B32:M32)</f>
        <v>776665.8400000001</v>
      </c>
      <c r="Q32" s="14"/>
    </row>
    <row r="33" spans="1:17" ht="12.75">
      <c r="A33" t="s">
        <v>6</v>
      </c>
      <c r="B33" s="5">
        <v>46975.65</v>
      </c>
      <c r="C33" s="9">
        <v>47387.04</v>
      </c>
      <c r="D33" s="11">
        <v>44653.48</v>
      </c>
      <c r="E33" s="11">
        <v>44042.51</v>
      </c>
      <c r="F33" s="11">
        <v>44382.44</v>
      </c>
      <c r="G33" s="11">
        <v>44816.35</v>
      </c>
      <c r="H33" s="11">
        <v>46367.73</v>
      </c>
      <c r="I33" s="11">
        <v>51611.17</v>
      </c>
      <c r="J33" s="11">
        <v>45639.03</v>
      </c>
      <c r="K33" s="9">
        <v>45846.79</v>
      </c>
      <c r="L33" s="11">
        <v>50574.31</v>
      </c>
      <c r="M33" s="9">
        <v>46104.28</v>
      </c>
      <c r="N33" s="5">
        <f>SUM(B33:M33)</f>
        <v>558400.78</v>
      </c>
      <c r="Q33" s="14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4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4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4"/>
    </row>
    <row r="37" spans="1:17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Q37" s="14"/>
    </row>
    <row r="38" spans="1:17" ht="12.75">
      <c r="A38" t="s">
        <v>9</v>
      </c>
      <c r="B38" s="5">
        <v>151791.76</v>
      </c>
      <c r="C38" s="9">
        <v>153098.19</v>
      </c>
      <c r="D38" s="11">
        <v>144417.49</v>
      </c>
      <c r="E38" s="11">
        <v>142477.3</v>
      </c>
      <c r="F38" s="11">
        <v>143556.77</v>
      </c>
      <c r="G38" s="11">
        <v>144934.71</v>
      </c>
      <c r="H38" s="11">
        <v>149861.27</v>
      </c>
      <c r="I38" s="11">
        <v>166512.36</v>
      </c>
      <c r="J38" s="11">
        <v>147547.22</v>
      </c>
      <c r="K38" s="9">
        <v>148206.96</v>
      </c>
      <c r="L38" s="11">
        <v>163219.68</v>
      </c>
      <c r="M38" s="9">
        <v>149024.65</v>
      </c>
      <c r="N38" s="5">
        <f t="shared" si="0"/>
        <v>1804648.3599999999</v>
      </c>
      <c r="Q38" s="14"/>
    </row>
    <row r="39" spans="1:17" ht="12.75">
      <c r="A39" t="s">
        <v>10</v>
      </c>
      <c r="B39" s="5">
        <v>61458.54</v>
      </c>
      <c r="C39" s="9">
        <v>61907.34</v>
      </c>
      <c r="D39" s="11">
        <v>58925.24</v>
      </c>
      <c r="E39" s="11">
        <v>58258.72</v>
      </c>
      <c r="F39" s="11">
        <v>58629.55</v>
      </c>
      <c r="G39" s="11">
        <v>59102.92</v>
      </c>
      <c r="H39" s="11">
        <v>60795.35</v>
      </c>
      <c r="I39" s="11">
        <v>66515.54</v>
      </c>
      <c r="J39" s="11">
        <v>60000.4</v>
      </c>
      <c r="K39" s="9">
        <v>60227.04</v>
      </c>
      <c r="L39" s="11">
        <v>65384.4</v>
      </c>
      <c r="M39" s="9">
        <v>60507.95</v>
      </c>
      <c r="N39" s="5">
        <f t="shared" si="0"/>
        <v>731712.99</v>
      </c>
      <c r="Q39" s="14"/>
    </row>
    <row r="40" spans="1:17" ht="12.75">
      <c r="A40" t="s">
        <v>11</v>
      </c>
      <c r="B40" s="5">
        <v>42236.27</v>
      </c>
      <c r="C40" s="9">
        <v>42527.55</v>
      </c>
      <c r="D40" s="11">
        <v>40592.15</v>
      </c>
      <c r="E40" s="11">
        <v>40159.57</v>
      </c>
      <c r="F40" s="11">
        <v>40400.25</v>
      </c>
      <c r="G40" s="11">
        <v>40707.46</v>
      </c>
      <c r="H40" s="11">
        <v>41805.86</v>
      </c>
      <c r="I40" s="11">
        <v>45518.29</v>
      </c>
      <c r="J40" s="11">
        <v>41289.93</v>
      </c>
      <c r="K40" s="9">
        <v>41437.02</v>
      </c>
      <c r="L40" s="11">
        <v>44784.18</v>
      </c>
      <c r="M40" s="9">
        <v>41619.33</v>
      </c>
      <c r="N40" s="5">
        <f t="shared" si="0"/>
        <v>503077.86</v>
      </c>
      <c r="Q40" s="14"/>
    </row>
    <row r="41" spans="1:17" ht="12.75">
      <c r="A41" t="s">
        <v>49</v>
      </c>
      <c r="B41" s="5">
        <v>43962.27</v>
      </c>
      <c r="C41" s="9">
        <v>44351.37</v>
      </c>
      <c r="D41" s="11">
        <v>41765.93</v>
      </c>
      <c r="E41" s="11">
        <v>41188.06</v>
      </c>
      <c r="F41" s="11">
        <v>41509.57</v>
      </c>
      <c r="G41" s="11">
        <v>41919.97</v>
      </c>
      <c r="H41" s="11">
        <v>43387.29</v>
      </c>
      <c r="I41" s="11">
        <v>48346.62</v>
      </c>
      <c r="J41" s="11">
        <v>42698.08</v>
      </c>
      <c r="K41" s="9">
        <v>42894.57</v>
      </c>
      <c r="L41" s="11">
        <v>47365.93</v>
      </c>
      <c r="M41" s="9">
        <v>43138.11</v>
      </c>
      <c r="N41" s="5">
        <f t="shared" si="0"/>
        <v>522527.77</v>
      </c>
      <c r="Q41" s="14"/>
    </row>
    <row r="42" spans="1:17" ht="12.75">
      <c r="A42" t="s">
        <v>12</v>
      </c>
      <c r="B42" s="5">
        <v>41592.98</v>
      </c>
      <c r="C42" s="9">
        <v>41928.48</v>
      </c>
      <c r="D42" s="11">
        <v>39699.18</v>
      </c>
      <c r="E42" s="11">
        <v>39200.92</v>
      </c>
      <c r="F42" s="11">
        <v>39478.14</v>
      </c>
      <c r="G42" s="11">
        <v>39832.01</v>
      </c>
      <c r="H42" s="11">
        <v>41097.21</v>
      </c>
      <c r="I42" s="11">
        <v>45373.4</v>
      </c>
      <c r="J42" s="11">
        <v>40502.93</v>
      </c>
      <c r="K42" s="9">
        <v>40672.36</v>
      </c>
      <c r="L42" s="11">
        <v>44527.8</v>
      </c>
      <c r="M42" s="9">
        <v>40882.35</v>
      </c>
      <c r="N42" s="5">
        <f t="shared" si="0"/>
        <v>494787.76</v>
      </c>
      <c r="Q42" s="14"/>
    </row>
    <row r="43" spans="1:17" ht="12.75">
      <c r="A43" t="s">
        <v>13</v>
      </c>
      <c r="B43" s="5">
        <v>84492.99</v>
      </c>
      <c r="C43" s="9">
        <v>85238.75</v>
      </c>
      <c r="D43" s="11">
        <v>80283.45</v>
      </c>
      <c r="E43" s="11">
        <v>79175.91</v>
      </c>
      <c r="F43" s="11">
        <v>79792.12</v>
      </c>
      <c r="G43" s="11">
        <v>80578.7</v>
      </c>
      <c r="H43" s="11">
        <v>83390.99</v>
      </c>
      <c r="I43" s="11">
        <v>92896.12</v>
      </c>
      <c r="J43" s="11">
        <v>82070.03</v>
      </c>
      <c r="K43" s="9">
        <v>82446.64</v>
      </c>
      <c r="L43" s="11">
        <v>91016.52</v>
      </c>
      <c r="M43" s="9">
        <v>82913.41</v>
      </c>
      <c r="N43" s="5">
        <f t="shared" si="0"/>
        <v>1004295.6300000001</v>
      </c>
      <c r="Q43" s="14"/>
    </row>
    <row r="44" spans="1:17" ht="12.75">
      <c r="A44" t="s">
        <v>14</v>
      </c>
      <c r="B44" s="5">
        <v>80054.61</v>
      </c>
      <c r="C44" s="9">
        <v>81146.2</v>
      </c>
      <c r="D44" s="11">
        <v>73892.97</v>
      </c>
      <c r="E44" s="11">
        <v>72271.82</v>
      </c>
      <c r="F44" s="11">
        <v>73173.78</v>
      </c>
      <c r="G44" s="11">
        <v>74325.13</v>
      </c>
      <c r="H44" s="11">
        <v>78441.56</v>
      </c>
      <c r="I44" s="11">
        <v>92354.53</v>
      </c>
      <c r="J44" s="11">
        <v>76508.04</v>
      </c>
      <c r="K44" s="9">
        <v>77059.29</v>
      </c>
      <c r="L44" s="11">
        <v>89603.31</v>
      </c>
      <c r="M44" s="9">
        <v>77742.52</v>
      </c>
      <c r="N44" s="5">
        <f t="shared" si="0"/>
        <v>946573.7600000002</v>
      </c>
      <c r="Q44" s="14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4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15">
        <v>0</v>
      </c>
      <c r="N45" s="5">
        <f t="shared" si="0"/>
        <v>0</v>
      </c>
      <c r="Q45" s="14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4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15">
        <v>0</v>
      </c>
      <c r="N46" s="5">
        <f t="shared" si="0"/>
        <v>0</v>
      </c>
      <c r="Q46" s="14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4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15">
        <v>0</v>
      </c>
      <c r="N47" s="5">
        <f t="shared" si="0"/>
        <v>0</v>
      </c>
      <c r="Q47" s="14"/>
    </row>
    <row r="48" spans="1:17" ht="12.75">
      <c r="A48" t="s">
        <v>16</v>
      </c>
      <c r="B48" s="5">
        <v>66151.79</v>
      </c>
      <c r="C48" s="9">
        <v>66670.06</v>
      </c>
      <c r="D48" s="11">
        <v>63226.36</v>
      </c>
      <c r="E48" s="11">
        <v>62456.67</v>
      </c>
      <c r="F48" s="11">
        <v>62884.9</v>
      </c>
      <c r="G48" s="11">
        <v>63431.54</v>
      </c>
      <c r="H48" s="11">
        <v>65385.95</v>
      </c>
      <c r="I48" s="11">
        <v>71991.57</v>
      </c>
      <c r="J48" s="11">
        <v>64467.94</v>
      </c>
      <c r="K48" s="9">
        <v>64729.67</v>
      </c>
      <c r="L48" s="11">
        <v>70685.33</v>
      </c>
      <c r="M48" s="9">
        <v>65054.05</v>
      </c>
      <c r="N48" s="5">
        <f>SUM(B48:M48)</f>
        <v>787135.8300000001</v>
      </c>
      <c r="Q48" s="14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4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15">
        <v>0</v>
      </c>
      <c r="N49" s="5">
        <f>SUM(B49:M49)</f>
        <v>0</v>
      </c>
      <c r="Q49" s="14"/>
    </row>
    <row r="50" spans="1:17" ht="12.75">
      <c r="A50" t="s">
        <v>17</v>
      </c>
      <c r="B50" s="5">
        <v>101177.13</v>
      </c>
      <c r="C50" s="9">
        <v>102445.68</v>
      </c>
      <c r="D50" s="11">
        <v>94016.63</v>
      </c>
      <c r="E50" s="11">
        <v>92132.68</v>
      </c>
      <c r="F50" s="11">
        <v>93180.85</v>
      </c>
      <c r="G50" s="11">
        <v>94518.85</v>
      </c>
      <c r="H50" s="11">
        <v>99302.59</v>
      </c>
      <c r="I50" s="11">
        <v>115470.99</v>
      </c>
      <c r="J50" s="5">
        <v>97055.62</v>
      </c>
      <c r="K50" s="9">
        <v>97696.24</v>
      </c>
      <c r="L50" s="11">
        <v>112273.76</v>
      </c>
      <c r="M50" s="9">
        <v>98490.23</v>
      </c>
      <c r="N50" s="5">
        <f>SUM(B50:M50)</f>
        <v>1197761.2499999998</v>
      </c>
      <c r="Q50" s="14"/>
    </row>
    <row r="51" spans="1:17" ht="12.75">
      <c r="A51" t="s">
        <v>18</v>
      </c>
      <c r="B51" s="5">
        <v>43200.85</v>
      </c>
      <c r="C51" s="9">
        <v>43582.63</v>
      </c>
      <c r="D51" s="11">
        <v>41045.85</v>
      </c>
      <c r="E51" s="11">
        <v>40478.86</v>
      </c>
      <c r="F51" s="11">
        <v>40794.32</v>
      </c>
      <c r="G51" s="11">
        <v>41197</v>
      </c>
      <c r="H51" s="11">
        <v>42636.7</v>
      </c>
      <c r="I51" s="11">
        <v>47502.69</v>
      </c>
      <c r="J51" s="11">
        <v>41960.46</v>
      </c>
      <c r="K51" s="9">
        <v>42153.26</v>
      </c>
      <c r="L51" s="11">
        <v>46540.46</v>
      </c>
      <c r="M51" s="9">
        <v>42392.21</v>
      </c>
      <c r="N51" s="5">
        <f>SUM(B51:M51)</f>
        <v>513485.2900000001</v>
      </c>
      <c r="Q51" s="14"/>
    </row>
    <row r="52" spans="1:17" ht="12.75">
      <c r="A52" t="s">
        <v>19</v>
      </c>
      <c r="B52" s="5">
        <v>25717.78</v>
      </c>
      <c r="C52" s="9">
        <v>25900.58</v>
      </c>
      <c r="D52" s="11">
        <v>24685.99</v>
      </c>
      <c r="E52" s="11">
        <v>24414.52</v>
      </c>
      <c r="F52" s="11">
        <v>24565.55</v>
      </c>
      <c r="G52" s="11">
        <v>24758.35</v>
      </c>
      <c r="H52" s="11">
        <v>25447.67</v>
      </c>
      <c r="I52" s="11">
        <v>27777.47</v>
      </c>
      <c r="J52" s="11">
        <v>25123.89</v>
      </c>
      <c r="K52" s="9">
        <v>25216.2</v>
      </c>
      <c r="L52" s="11">
        <v>27316.76</v>
      </c>
      <c r="M52" s="9">
        <v>25330.61</v>
      </c>
      <c r="N52" s="5">
        <f>SUM(B52:M52)</f>
        <v>306255.37</v>
      </c>
      <c r="Q52" s="14"/>
    </row>
    <row r="53" spans="1:17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16">
        <v>0</v>
      </c>
      <c r="G53" s="4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0"/>
        <v>0</v>
      </c>
      <c r="Q53" s="14"/>
    </row>
    <row r="54" spans="1:17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4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  <c r="Q54" s="14"/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4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96411.02</v>
      </c>
      <c r="C56" s="9">
        <v>97510.28</v>
      </c>
      <c r="D56" s="11">
        <v>90206.06</v>
      </c>
      <c r="E56" s="11">
        <v>88573.52</v>
      </c>
      <c r="F56" s="11">
        <v>89481.82</v>
      </c>
      <c r="G56" s="11">
        <v>90641.27</v>
      </c>
      <c r="H56" s="11">
        <v>94786.63</v>
      </c>
      <c r="I56" s="11">
        <v>108797.41</v>
      </c>
      <c r="J56" s="11">
        <v>92839.51</v>
      </c>
      <c r="K56" s="9">
        <v>93394.64</v>
      </c>
      <c r="L56" s="11">
        <v>106026.84</v>
      </c>
      <c r="M56" s="9">
        <v>94082.68</v>
      </c>
      <c r="N56" s="5">
        <f>SUM(B56:M56)</f>
        <v>1142751.68</v>
      </c>
    </row>
    <row r="57" spans="1:14" ht="12.75">
      <c r="A57" t="s">
        <v>21</v>
      </c>
      <c r="B57" s="5">
        <v>21074.1</v>
      </c>
      <c r="C57" s="9">
        <v>21246.56</v>
      </c>
      <c r="D57" s="11">
        <v>20100.6</v>
      </c>
      <c r="E57" s="11">
        <v>19844.47</v>
      </c>
      <c r="F57" s="11">
        <v>19986.98</v>
      </c>
      <c r="G57" s="11">
        <v>20168.88</v>
      </c>
      <c r="H57" s="11">
        <v>20819.25</v>
      </c>
      <c r="I57" s="11">
        <v>23017.4</v>
      </c>
      <c r="J57" s="11">
        <v>20513.77</v>
      </c>
      <c r="K57" s="9">
        <v>20600.86</v>
      </c>
      <c r="L57" s="11">
        <v>22582.73</v>
      </c>
      <c r="M57" s="9">
        <v>20708.81</v>
      </c>
      <c r="N57" s="5">
        <f>SUM(B57:M57)</f>
        <v>250664.41</v>
      </c>
    </row>
    <row r="58" spans="1:14" ht="12.75">
      <c r="A58" t="s">
        <v>22</v>
      </c>
      <c r="B58" s="5">
        <v>65926.55</v>
      </c>
      <c r="C58" s="9">
        <v>66453.19</v>
      </c>
      <c r="D58" s="11">
        <v>62953.85</v>
      </c>
      <c r="E58" s="11">
        <v>62171.72</v>
      </c>
      <c r="F58" s="11">
        <v>62606.88</v>
      </c>
      <c r="G58" s="11">
        <v>63162.35</v>
      </c>
      <c r="H58" s="11">
        <v>65148.33</v>
      </c>
      <c r="I58" s="11">
        <v>71860.68</v>
      </c>
      <c r="J58" s="11">
        <v>64215.5</v>
      </c>
      <c r="K58" s="9">
        <v>64481.45</v>
      </c>
      <c r="L58" s="11">
        <v>70533.34</v>
      </c>
      <c r="M58" s="9">
        <v>64811.08</v>
      </c>
      <c r="N58" s="5">
        <f>SUM(B58:M58)</f>
        <v>784324.9199999999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4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4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4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4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4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4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5">
        <v>97691.77</v>
      </c>
      <c r="C79" s="9">
        <v>98805.57</v>
      </c>
      <c r="D79" s="11">
        <v>91404.8</v>
      </c>
      <c r="E79" s="11">
        <v>89750.68</v>
      </c>
      <c r="F79" s="11">
        <v>90670.99</v>
      </c>
      <c r="G79" s="11">
        <v>91845.76</v>
      </c>
      <c r="H79" s="11">
        <v>96045.92</v>
      </c>
      <c r="I79" s="11">
        <v>110241.89</v>
      </c>
      <c r="J79" s="11">
        <v>94073.06</v>
      </c>
      <c r="K79" s="9">
        <v>94635.53</v>
      </c>
      <c r="L79" s="11">
        <v>107434.7</v>
      </c>
      <c r="M79" s="9">
        <v>95332.66</v>
      </c>
      <c r="N79" s="5">
        <f aca="true" t="shared" si="1" ref="N79:N85">SUM(B79:M79)</f>
        <v>1157933.3299999998</v>
      </c>
    </row>
    <row r="80" spans="1:14" ht="12.75">
      <c r="A80" t="s">
        <v>28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4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f t="shared" si="1"/>
        <v>0</v>
      </c>
    </row>
    <row r="81" spans="1:14" ht="12.75">
      <c r="A81" t="s">
        <v>29</v>
      </c>
      <c r="B81" s="5">
        <v>37721.66</v>
      </c>
      <c r="C81" s="9">
        <v>38020.55</v>
      </c>
      <c r="D81" s="11">
        <v>36034.55</v>
      </c>
      <c r="E81" s="11">
        <v>35590.67</v>
      </c>
      <c r="F81" s="11">
        <v>35837.63</v>
      </c>
      <c r="G81" s="11">
        <v>36152.88</v>
      </c>
      <c r="H81" s="11">
        <v>37280</v>
      </c>
      <c r="I81" s="11">
        <v>41089.49</v>
      </c>
      <c r="J81" s="5">
        <v>36750.58</v>
      </c>
      <c r="K81" s="9">
        <v>36901.52</v>
      </c>
      <c r="L81" s="11">
        <v>40336.18</v>
      </c>
      <c r="M81" s="9">
        <v>37088.59</v>
      </c>
      <c r="N81" s="5">
        <f t="shared" si="1"/>
        <v>448804.30000000005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4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5">
        <v>82501.22</v>
      </c>
      <c r="C83" s="9">
        <v>83244.79</v>
      </c>
      <c r="D83" s="11">
        <v>78304.04</v>
      </c>
      <c r="E83" s="11">
        <v>77199.74</v>
      </c>
      <c r="F83" s="11">
        <v>77814.14</v>
      </c>
      <c r="G83" s="11">
        <v>78598.42</v>
      </c>
      <c r="H83" s="11">
        <v>81402.45</v>
      </c>
      <c r="I83" s="11">
        <v>90879.69</v>
      </c>
      <c r="J83" s="11">
        <v>80085.37</v>
      </c>
      <c r="K83" s="9">
        <v>80460.87</v>
      </c>
      <c r="L83" s="11">
        <v>89005.61</v>
      </c>
      <c r="M83" s="9">
        <v>80926.28</v>
      </c>
      <c r="N83" s="5">
        <f t="shared" si="1"/>
        <v>980422.62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4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5">
        <v>69431.39</v>
      </c>
      <c r="C85" s="9">
        <v>70065.55</v>
      </c>
      <c r="D85" s="11">
        <v>65851.8</v>
      </c>
      <c r="E85" s="11">
        <v>64910</v>
      </c>
      <c r="F85" s="11">
        <v>65433.99</v>
      </c>
      <c r="G85" s="11">
        <v>66102.87</v>
      </c>
      <c r="H85" s="11">
        <v>68494.3</v>
      </c>
      <c r="I85" s="11">
        <v>76577.01</v>
      </c>
      <c r="J85" s="5">
        <v>67371.02</v>
      </c>
      <c r="K85" s="9">
        <v>67691.27</v>
      </c>
      <c r="L85" s="11">
        <v>74978.69</v>
      </c>
      <c r="M85" s="9">
        <v>68088.19</v>
      </c>
      <c r="N85" s="5">
        <f t="shared" si="1"/>
        <v>824996.0799999998</v>
      </c>
    </row>
    <row r="86" ht="12.75">
      <c r="A86" t="s">
        <v>1</v>
      </c>
    </row>
    <row r="87" spans="1:14" ht="12.75">
      <c r="A87" t="s">
        <v>31</v>
      </c>
      <c r="B87" s="5">
        <f>SUM(B19:B85)</f>
        <v>1508225.1099999999</v>
      </c>
      <c r="C87" s="5">
        <f>SUM(C19:C85)</f>
        <v>1522771.86</v>
      </c>
      <c r="D87" s="5">
        <f>SUM(D19:D85)</f>
        <v>1426114.0400000003</v>
      </c>
      <c r="E87" s="5">
        <f>SUM(E19:E85)</f>
        <v>1404510.3599999999</v>
      </c>
      <c r="F87" s="5">
        <f aca="true" t="shared" si="2" ref="F87:K87">SUM(F19:F85)</f>
        <v>1416530.0399999996</v>
      </c>
      <c r="G87" s="5">
        <f t="shared" si="2"/>
        <v>1431873.1399999997</v>
      </c>
      <c r="H87" s="5">
        <f t="shared" si="2"/>
        <v>1486729.4</v>
      </c>
      <c r="I87" s="5">
        <f t="shared" si="2"/>
        <v>1672136.0299999996</v>
      </c>
      <c r="J87" s="5">
        <f t="shared" si="2"/>
        <v>1460962.8900000001</v>
      </c>
      <c r="K87" s="5">
        <f t="shared" si="2"/>
        <v>1468308.98</v>
      </c>
      <c r="L87" s="5">
        <f>SUM(L19:L85)</f>
        <v>1635472.7000000002</v>
      </c>
      <c r="M87" s="5">
        <f>SUM(M19:M85)</f>
        <v>1477413.85</v>
      </c>
      <c r="N87" s="5">
        <f>SUM(B87:M87)</f>
        <v>17911048.4</v>
      </c>
    </row>
    <row r="90" ht="15" customHeight="1"/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5">
        <v>2317.17</v>
      </c>
      <c r="C20" s="9">
        <v>2317.17</v>
      </c>
      <c r="D20" s="11">
        <v>2317.17</v>
      </c>
      <c r="E20" s="11">
        <v>2317.17</v>
      </c>
      <c r="F20" s="11">
        <v>2317.17</v>
      </c>
      <c r="G20" s="11">
        <v>2317.17</v>
      </c>
      <c r="H20" s="11">
        <v>2317.17</v>
      </c>
      <c r="I20" s="11">
        <v>2317.17</v>
      </c>
      <c r="J20" s="11">
        <v>2317.17</v>
      </c>
      <c r="K20" s="11">
        <v>2317.17</v>
      </c>
      <c r="L20" s="11">
        <v>2317.17</v>
      </c>
      <c r="M20" s="11">
        <v>2317.17</v>
      </c>
      <c r="N20" s="5">
        <f aca="true" t="shared" si="0" ref="N20:N83">SUM(B20:M20)</f>
        <v>27806.039999999994</v>
      </c>
    </row>
    <row r="21" spans="1:14" ht="12.75">
      <c r="A21" t="s">
        <v>40</v>
      </c>
      <c r="B21" s="5">
        <v>0</v>
      </c>
      <c r="C21" s="5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5">
        <v>5069.25</v>
      </c>
      <c r="C22" s="9">
        <v>5069.25</v>
      </c>
      <c r="D22" s="11">
        <v>5069.25</v>
      </c>
      <c r="E22" s="11">
        <v>5069.25</v>
      </c>
      <c r="F22" s="11">
        <v>5069.25</v>
      </c>
      <c r="G22" s="11">
        <v>5069.25</v>
      </c>
      <c r="H22" s="11">
        <v>5069.25</v>
      </c>
      <c r="I22" s="11">
        <v>5069.25</v>
      </c>
      <c r="J22" s="11">
        <v>5069.25</v>
      </c>
      <c r="K22" s="11">
        <v>5069.25</v>
      </c>
      <c r="L22" s="11">
        <v>5069.25</v>
      </c>
      <c r="M22" s="11">
        <v>5069.25</v>
      </c>
      <c r="N22" s="5">
        <f>SUM(B22:M22)</f>
        <v>60831</v>
      </c>
    </row>
    <row r="23" spans="1:14" ht="12.75">
      <c r="A23" t="s">
        <v>41</v>
      </c>
      <c r="B23" s="5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5">
        <f t="shared" si="0"/>
        <v>0</v>
      </c>
    </row>
    <row r="25" spans="1:14" ht="12.75">
      <c r="A25" t="s">
        <v>3</v>
      </c>
      <c r="B25" s="5">
        <v>1636.05</v>
      </c>
      <c r="C25" s="9">
        <v>1636.05</v>
      </c>
      <c r="D25" s="11">
        <v>1636.05</v>
      </c>
      <c r="E25" s="11">
        <v>1636.05</v>
      </c>
      <c r="F25" s="11">
        <v>1636.05</v>
      </c>
      <c r="G25" s="11">
        <v>1636.05</v>
      </c>
      <c r="H25" s="11">
        <v>1636.05</v>
      </c>
      <c r="I25" s="11">
        <v>1636.05</v>
      </c>
      <c r="J25" s="11">
        <v>1636.05</v>
      </c>
      <c r="K25" s="11">
        <v>1636.05</v>
      </c>
      <c r="L25" s="11">
        <v>1636.05</v>
      </c>
      <c r="M25" s="11">
        <v>1636.05</v>
      </c>
      <c r="N25" s="5">
        <f>SUM(B25:M25)</f>
        <v>19632.599999999995</v>
      </c>
    </row>
    <row r="26" spans="1:14" ht="12.75">
      <c r="A26" t="s">
        <v>43</v>
      </c>
      <c r="B26" s="5">
        <v>0</v>
      </c>
      <c r="C26" s="5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8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8"/>
    </row>
    <row r="31" spans="1:18" ht="12.75">
      <c r="A31" t="s">
        <v>99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8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8"/>
    </row>
    <row r="33" spans="1:18" ht="12.75">
      <c r="A33" t="s">
        <v>6</v>
      </c>
      <c r="B33" s="5">
        <v>1469.22</v>
      </c>
      <c r="C33" s="9">
        <v>1469.22</v>
      </c>
      <c r="D33" s="11">
        <v>1469.22</v>
      </c>
      <c r="E33" s="11">
        <v>1469.22</v>
      </c>
      <c r="F33" s="11">
        <v>1469.22</v>
      </c>
      <c r="G33" s="11">
        <v>1469.22</v>
      </c>
      <c r="H33" s="11">
        <v>1469.22</v>
      </c>
      <c r="I33" s="11">
        <v>1469.22</v>
      </c>
      <c r="J33" s="11">
        <v>1469.22</v>
      </c>
      <c r="K33" s="11">
        <v>1469.22</v>
      </c>
      <c r="L33" s="11">
        <v>1469.22</v>
      </c>
      <c r="M33" s="11">
        <v>1469.22</v>
      </c>
      <c r="N33" s="5">
        <f t="shared" si="0"/>
        <v>17630.639999999996</v>
      </c>
      <c r="R33" s="8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8"/>
      <c r="S34" s="12"/>
      <c r="T34" s="9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8"/>
      <c r="S35" s="12"/>
      <c r="T35" s="9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8"/>
      <c r="S36" s="12"/>
      <c r="T36" s="9"/>
    </row>
    <row r="37" spans="1:20" ht="12.75">
      <c r="A37" t="s">
        <v>8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f t="shared" si="0"/>
        <v>0</v>
      </c>
      <c r="R37" s="8"/>
      <c r="S37" s="12"/>
      <c r="T37" s="9"/>
    </row>
    <row r="38" spans="1:20" ht="12.75">
      <c r="A38" t="s">
        <v>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0</v>
      </c>
      <c r="R38" s="8"/>
      <c r="S38" s="12"/>
      <c r="T38" s="9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8"/>
      <c r="S39" s="12"/>
      <c r="T39" s="9"/>
    </row>
    <row r="40" spans="1:20" ht="12.75">
      <c r="A40" t="s">
        <v>11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 t="shared" si="0"/>
        <v>0</v>
      </c>
      <c r="R40" s="8"/>
      <c r="S40" s="12"/>
      <c r="T40" s="9"/>
    </row>
    <row r="41" spans="1:20" ht="12.75">
      <c r="A41" t="s">
        <v>49</v>
      </c>
      <c r="B41" s="5">
        <v>3616.12</v>
      </c>
      <c r="C41" s="9">
        <v>3616.12</v>
      </c>
      <c r="D41" s="11">
        <v>3616.12</v>
      </c>
      <c r="E41" s="11">
        <v>3616.12</v>
      </c>
      <c r="F41" s="11">
        <v>3616.12</v>
      </c>
      <c r="G41" s="11">
        <v>3616.12</v>
      </c>
      <c r="H41" s="11">
        <v>3616.12</v>
      </c>
      <c r="I41" s="11">
        <v>3616.12</v>
      </c>
      <c r="J41" s="11">
        <v>3616.12</v>
      </c>
      <c r="K41" s="11">
        <v>3616.12</v>
      </c>
      <c r="L41" s="11">
        <v>3616.12</v>
      </c>
      <c r="M41" s="11">
        <v>3616.12</v>
      </c>
      <c r="N41" s="5">
        <f>SUM(B41:M41)</f>
        <v>43393.44</v>
      </c>
      <c r="R41" s="8"/>
      <c r="S41" s="12"/>
      <c r="T41" s="9"/>
    </row>
    <row r="42" spans="1:20" ht="12.75">
      <c r="A42" t="s">
        <v>12</v>
      </c>
      <c r="B42" s="5">
        <v>3239.9</v>
      </c>
      <c r="C42" s="9">
        <v>3239.9</v>
      </c>
      <c r="D42" s="11">
        <v>3239.9</v>
      </c>
      <c r="E42" s="11">
        <v>3239.9</v>
      </c>
      <c r="F42" s="11">
        <v>3239.9</v>
      </c>
      <c r="G42" s="11">
        <v>3239.9</v>
      </c>
      <c r="H42" s="11">
        <v>3239.9</v>
      </c>
      <c r="I42" s="11">
        <v>3239.9</v>
      </c>
      <c r="J42" s="11">
        <v>3239.9</v>
      </c>
      <c r="K42" s="11">
        <v>3239.9</v>
      </c>
      <c r="L42" s="11">
        <v>3239.9</v>
      </c>
      <c r="M42" s="11">
        <v>3239.9</v>
      </c>
      <c r="N42" s="5">
        <f>SUM(B42:M42)</f>
        <v>38878.80000000001</v>
      </c>
      <c r="R42" s="8"/>
      <c r="S42" s="12"/>
      <c r="T42" s="9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8"/>
      <c r="S43" s="12"/>
      <c r="T43" s="9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8"/>
      <c r="S44" s="12"/>
      <c r="T44" s="9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8"/>
      <c r="S45" s="12"/>
      <c r="T45" s="9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8"/>
      <c r="S46" s="12"/>
      <c r="T46" s="9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2"/>
      <c r="T47" s="9"/>
    </row>
    <row r="48" spans="1:20" ht="12.75">
      <c r="A48" t="s">
        <v>16</v>
      </c>
      <c r="B48" s="5">
        <v>1603.84</v>
      </c>
      <c r="C48" s="9">
        <v>1603.84</v>
      </c>
      <c r="D48" s="11">
        <v>1603.84</v>
      </c>
      <c r="E48" s="11">
        <v>1603.84</v>
      </c>
      <c r="F48" s="11">
        <v>1603.84</v>
      </c>
      <c r="G48" s="11">
        <v>1603.84</v>
      </c>
      <c r="H48" s="11">
        <v>1603.84</v>
      </c>
      <c r="I48" s="11">
        <v>1603.84</v>
      </c>
      <c r="J48" s="11">
        <v>1603.84</v>
      </c>
      <c r="K48" s="11">
        <v>1603.84</v>
      </c>
      <c r="L48" s="11">
        <v>1603.84</v>
      </c>
      <c r="M48" s="11">
        <v>1603.84</v>
      </c>
      <c r="N48" s="5">
        <f aca="true" t="shared" si="1" ref="N48:N53">SUM(B48:M48)</f>
        <v>19246.079999999998</v>
      </c>
      <c r="S48" s="12"/>
      <c r="T48" s="9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2"/>
      <c r="T49" s="10"/>
    </row>
    <row r="50" spans="1:20" ht="12.75">
      <c r="A50" t="s">
        <v>17</v>
      </c>
      <c r="B50" s="5">
        <v>7148.26</v>
      </c>
      <c r="C50" s="9">
        <v>7148.26</v>
      </c>
      <c r="D50" s="11">
        <v>7148.26</v>
      </c>
      <c r="E50" s="11">
        <v>7148.26</v>
      </c>
      <c r="F50" s="11">
        <v>7148.26</v>
      </c>
      <c r="G50" s="11">
        <v>7148.26</v>
      </c>
      <c r="H50" s="11">
        <v>7148.26</v>
      </c>
      <c r="I50" s="11">
        <v>7148.26</v>
      </c>
      <c r="J50" s="11">
        <v>7148.26</v>
      </c>
      <c r="K50" s="11">
        <v>7148.26</v>
      </c>
      <c r="L50" s="11">
        <v>7148.26</v>
      </c>
      <c r="M50" s="11">
        <v>7148.26</v>
      </c>
      <c r="N50" s="5">
        <f t="shared" si="1"/>
        <v>85779.12</v>
      </c>
      <c r="S50" s="12"/>
      <c r="T50" s="10"/>
    </row>
    <row r="51" spans="1:20" ht="12.75">
      <c r="A51" t="s">
        <v>18</v>
      </c>
      <c r="B51" s="5">
        <v>1320.8</v>
      </c>
      <c r="C51" s="9">
        <v>1320.8</v>
      </c>
      <c r="D51" s="11">
        <v>1320.8</v>
      </c>
      <c r="E51" s="11">
        <v>1320.8</v>
      </c>
      <c r="F51" s="11">
        <v>1320.8</v>
      </c>
      <c r="G51" s="11">
        <v>1320.8</v>
      </c>
      <c r="H51" s="11">
        <v>1320.8</v>
      </c>
      <c r="I51" s="11">
        <v>1320.8</v>
      </c>
      <c r="J51" s="11">
        <v>1320.8</v>
      </c>
      <c r="K51" s="11">
        <v>1320.8</v>
      </c>
      <c r="L51" s="11">
        <v>1320.8</v>
      </c>
      <c r="M51" s="11">
        <v>1320.8</v>
      </c>
      <c r="N51" s="5">
        <f t="shared" si="1"/>
        <v>15849.599999999997</v>
      </c>
      <c r="S51" s="12"/>
      <c r="T51" s="10"/>
    </row>
    <row r="52" spans="1:20" ht="12.75">
      <c r="A52" t="s">
        <v>19</v>
      </c>
      <c r="B52" s="5">
        <v>1962.8</v>
      </c>
      <c r="C52" s="9">
        <v>1962.8</v>
      </c>
      <c r="D52" s="11">
        <v>1962.8</v>
      </c>
      <c r="E52" s="11">
        <v>1962.8</v>
      </c>
      <c r="F52" s="11">
        <v>1962.8</v>
      </c>
      <c r="G52" s="11">
        <v>1962.8</v>
      </c>
      <c r="H52" s="11">
        <v>1962.8</v>
      </c>
      <c r="I52" s="11">
        <v>1962.8</v>
      </c>
      <c r="J52" s="11">
        <v>1962.8</v>
      </c>
      <c r="K52" s="11">
        <v>1962.8</v>
      </c>
      <c r="L52" s="11">
        <v>1962.8</v>
      </c>
      <c r="M52" s="11">
        <v>1962.8</v>
      </c>
      <c r="N52" s="5">
        <f t="shared" si="1"/>
        <v>23553.599999999995</v>
      </c>
      <c r="S52" s="12"/>
      <c r="T52" s="10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2"/>
      <c r="T53" s="10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5">
        <v>1921.38</v>
      </c>
      <c r="C57" s="9">
        <v>1921.38</v>
      </c>
      <c r="D57" s="11">
        <v>1921.38</v>
      </c>
      <c r="E57" s="11">
        <v>1921.38</v>
      </c>
      <c r="F57" s="11">
        <v>1921.38</v>
      </c>
      <c r="G57" s="11">
        <v>1921.38</v>
      </c>
      <c r="H57" s="11">
        <v>1921.38</v>
      </c>
      <c r="I57" s="11">
        <v>1921.38</v>
      </c>
      <c r="J57" s="11">
        <v>1921.38</v>
      </c>
      <c r="K57" s="11">
        <v>1921.38</v>
      </c>
      <c r="L57" s="11">
        <v>1921.38</v>
      </c>
      <c r="M57" s="11">
        <v>1921.38</v>
      </c>
      <c r="N57" s="5">
        <f>SUM(B57:M57)</f>
        <v>23056.56000000001</v>
      </c>
    </row>
    <row r="58" spans="1:14" ht="12.75">
      <c r="A58" t="s">
        <v>22</v>
      </c>
      <c r="B58" s="5">
        <v>1893.77</v>
      </c>
      <c r="C58" s="9">
        <v>1893.77</v>
      </c>
      <c r="D58" s="11">
        <v>1893.77</v>
      </c>
      <c r="E58" s="11">
        <v>1893.77</v>
      </c>
      <c r="F58" s="11">
        <v>1893.77</v>
      </c>
      <c r="G58" s="11">
        <v>1893.77</v>
      </c>
      <c r="H58" s="11">
        <v>1893.77</v>
      </c>
      <c r="I58" s="11">
        <v>1893.77</v>
      </c>
      <c r="J58" s="11">
        <v>1893.77</v>
      </c>
      <c r="K58" s="11">
        <v>1893.77</v>
      </c>
      <c r="L58" s="11">
        <v>1893.77</v>
      </c>
      <c r="M58" s="11">
        <v>1893.77</v>
      </c>
      <c r="N58" s="5">
        <f>SUM(B58:M58)</f>
        <v>22725.24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8806.18</v>
      </c>
      <c r="C78" s="9">
        <v>8806.18</v>
      </c>
      <c r="D78" s="11">
        <v>8806.18</v>
      </c>
      <c r="E78" s="11">
        <v>8806.18</v>
      </c>
      <c r="F78" s="11">
        <v>8806.18</v>
      </c>
      <c r="G78" s="11">
        <v>8806.18</v>
      </c>
      <c r="H78" s="11">
        <v>8806.18</v>
      </c>
      <c r="I78" s="11">
        <v>8806.18</v>
      </c>
      <c r="J78" s="11">
        <v>8806.18</v>
      </c>
      <c r="K78" s="11">
        <v>8806.18</v>
      </c>
      <c r="L78" s="11">
        <v>8806.18</v>
      </c>
      <c r="M78" s="11">
        <v>8806.18</v>
      </c>
      <c r="N78" s="5">
        <f>SUM(B78:M78)</f>
        <v>105674.15999999997</v>
      </c>
    </row>
    <row r="79" spans="1:14" ht="12.75">
      <c r="A79" t="s">
        <v>71</v>
      </c>
      <c r="B79" s="5">
        <v>0</v>
      </c>
      <c r="C79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5">
        <v>1883.42</v>
      </c>
      <c r="C80" s="9">
        <v>1883.42</v>
      </c>
      <c r="D80" s="11">
        <v>1883.42</v>
      </c>
      <c r="E80" s="11">
        <v>1883.42</v>
      </c>
      <c r="F80" s="11">
        <v>1883.42</v>
      </c>
      <c r="G80" s="11">
        <v>1883.42</v>
      </c>
      <c r="H80" s="11">
        <v>1883.42</v>
      </c>
      <c r="I80" s="11">
        <v>1883.42</v>
      </c>
      <c r="J80" s="11">
        <v>1883.42</v>
      </c>
      <c r="K80" s="11">
        <v>1883.42</v>
      </c>
      <c r="L80" s="11">
        <v>1883.42</v>
      </c>
      <c r="M80" s="11">
        <v>1883.42</v>
      </c>
      <c r="N80" s="5">
        <f t="shared" si="0"/>
        <v>22601.039999999994</v>
      </c>
    </row>
    <row r="81" spans="1:14" ht="12.75">
      <c r="A81" t="s">
        <v>29</v>
      </c>
      <c r="B81" s="5">
        <v>5524.86</v>
      </c>
      <c r="C81" s="9">
        <v>5524.86</v>
      </c>
      <c r="D81" s="11">
        <v>5524.86</v>
      </c>
      <c r="E81" s="11">
        <v>5524.86</v>
      </c>
      <c r="F81" s="11">
        <v>5524.86</v>
      </c>
      <c r="G81" s="11">
        <v>5524.86</v>
      </c>
      <c r="H81" s="11">
        <v>5524.86</v>
      </c>
      <c r="I81" s="11">
        <v>5524.86</v>
      </c>
      <c r="J81" s="11">
        <v>5524.86</v>
      </c>
      <c r="K81" s="11">
        <v>5524.86</v>
      </c>
      <c r="L81" s="11">
        <v>5524.86</v>
      </c>
      <c r="M81" s="11">
        <v>5524.86</v>
      </c>
      <c r="N81" s="5">
        <f t="shared" si="0"/>
        <v>66298.31999999999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f t="shared" si="0"/>
        <v>0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f>SUM(B85:M85)</f>
        <v>0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49413.02</v>
      </c>
      <c r="C87" s="5">
        <f t="shared" si="2"/>
        <v>49413.02</v>
      </c>
      <c r="D87" s="5">
        <f t="shared" si="2"/>
        <v>49413.02</v>
      </c>
      <c r="E87" s="5">
        <f t="shared" si="2"/>
        <v>49413.02</v>
      </c>
      <c r="F87" s="5">
        <f t="shared" si="2"/>
        <v>49413.02</v>
      </c>
      <c r="G87" s="5">
        <f t="shared" si="2"/>
        <v>49413.02</v>
      </c>
      <c r="H87" s="5">
        <f t="shared" si="2"/>
        <v>49413.02</v>
      </c>
      <c r="I87" s="5">
        <f t="shared" si="2"/>
        <v>49413.02</v>
      </c>
      <c r="J87" s="5">
        <f t="shared" si="2"/>
        <v>49413.02</v>
      </c>
      <c r="K87" s="5">
        <f t="shared" si="2"/>
        <v>49413.02</v>
      </c>
      <c r="L87" s="5">
        <f t="shared" si="2"/>
        <v>49413.02</v>
      </c>
      <c r="M87" s="5">
        <f t="shared" si="2"/>
        <v>49413.02</v>
      </c>
      <c r="N87" s="5">
        <f>SUM(B87:M87)</f>
        <v>592956.2400000001</v>
      </c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9">
        <v>52233.67</v>
      </c>
      <c r="C20" s="9">
        <v>51999.78</v>
      </c>
      <c r="D20" s="11">
        <v>52804</v>
      </c>
      <c r="E20" s="11">
        <v>52253.3</v>
      </c>
      <c r="F20" s="11">
        <v>55061.85</v>
      </c>
      <c r="G20" s="11">
        <v>51672.11</v>
      </c>
      <c r="H20" s="9">
        <v>53223.05</v>
      </c>
      <c r="I20" s="11">
        <v>50386.62</v>
      </c>
      <c r="J20" s="11">
        <v>51833.46</v>
      </c>
      <c r="K20" s="9">
        <v>52008.12</v>
      </c>
      <c r="L20" s="11">
        <v>53307.98</v>
      </c>
      <c r="M20" s="9">
        <v>55896.37</v>
      </c>
      <c r="N20" s="5">
        <f aca="true" t="shared" si="0" ref="N20:N82">SUM(B20:M20)</f>
        <v>632680.3099999999</v>
      </c>
    </row>
    <row r="21" spans="1:14" ht="12.75">
      <c r="A21" t="s">
        <v>40</v>
      </c>
      <c r="B21">
        <v>0</v>
      </c>
      <c r="C21" s="5">
        <v>0</v>
      </c>
      <c r="D21">
        <v>0</v>
      </c>
      <c r="E21">
        <v>0</v>
      </c>
      <c r="F21">
        <v>0</v>
      </c>
      <c r="G21">
        <v>0</v>
      </c>
      <c r="H21" s="5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9">
        <v>54377.08</v>
      </c>
      <c r="C22" s="9">
        <v>54133.6</v>
      </c>
      <c r="D22" s="11">
        <v>54970.82</v>
      </c>
      <c r="E22" s="11">
        <v>54397.52</v>
      </c>
      <c r="F22" s="11">
        <v>57321.32</v>
      </c>
      <c r="G22" s="11">
        <v>53792.49</v>
      </c>
      <c r="H22" s="9">
        <v>55407.07</v>
      </c>
      <c r="I22" s="11">
        <v>52454.25</v>
      </c>
      <c r="J22" s="11">
        <v>53960.45</v>
      </c>
      <c r="K22" s="9">
        <v>54142.28</v>
      </c>
      <c r="L22" s="11">
        <v>55495.48</v>
      </c>
      <c r="M22" s="9">
        <v>58190.08</v>
      </c>
      <c r="N22" s="5">
        <f t="shared" si="0"/>
        <v>658642.44</v>
      </c>
    </row>
    <row r="23" spans="1:14" ht="12.75">
      <c r="A23" t="s">
        <v>41</v>
      </c>
      <c r="B23">
        <v>0</v>
      </c>
      <c r="C23" s="5">
        <v>0</v>
      </c>
      <c r="D23" s="5">
        <v>0</v>
      </c>
      <c r="E23">
        <v>0</v>
      </c>
      <c r="F23">
        <v>0</v>
      </c>
      <c r="G23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9">
        <v>63973.04</v>
      </c>
      <c r="C25" s="9">
        <v>63686.58</v>
      </c>
      <c r="D25" s="11">
        <v>64671.55</v>
      </c>
      <c r="E25" s="11">
        <v>63997.09</v>
      </c>
      <c r="F25" s="11">
        <v>67436.85</v>
      </c>
      <c r="G25" s="11">
        <v>63285.28</v>
      </c>
      <c r="H25" s="9">
        <v>65184.79</v>
      </c>
      <c r="I25" s="11">
        <v>61710.88</v>
      </c>
      <c r="J25" s="11">
        <v>63482.88</v>
      </c>
      <c r="K25" s="9">
        <v>63696.8</v>
      </c>
      <c r="L25" s="11">
        <v>65288.8</v>
      </c>
      <c r="M25" s="9">
        <v>68458.92</v>
      </c>
      <c r="N25" s="5">
        <f t="shared" si="0"/>
        <v>774873.4600000001</v>
      </c>
    </row>
    <row r="26" spans="1:14" ht="12.75">
      <c r="A26" t="s">
        <v>43</v>
      </c>
      <c r="B26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2"/>
      <c r="S27" s="9"/>
    </row>
    <row r="28" spans="1:19" ht="12.75">
      <c r="A28" t="s">
        <v>45</v>
      </c>
      <c r="B28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2"/>
      <c r="S28" s="9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2"/>
      <c r="S29" s="9"/>
    </row>
    <row r="30" spans="1:19" ht="12.75">
      <c r="A30" t="s">
        <v>4</v>
      </c>
      <c r="B30" s="9">
        <v>43904.7</v>
      </c>
      <c r="C30" s="9">
        <v>43708.1</v>
      </c>
      <c r="D30" s="11">
        <v>44384.09</v>
      </c>
      <c r="E30" s="11">
        <v>43921.2</v>
      </c>
      <c r="F30" s="11">
        <v>46281.91</v>
      </c>
      <c r="G30" s="11">
        <v>43432.69</v>
      </c>
      <c r="H30" s="9">
        <v>44736.32</v>
      </c>
      <c r="I30" s="11">
        <v>42352.18</v>
      </c>
      <c r="J30" s="11">
        <v>43568.3</v>
      </c>
      <c r="K30" s="9">
        <v>43715.12</v>
      </c>
      <c r="L30" s="11">
        <v>44807.7</v>
      </c>
      <c r="M30" s="9">
        <v>46983.36</v>
      </c>
      <c r="N30" s="5">
        <f t="shared" si="0"/>
        <v>531795.6699999999</v>
      </c>
      <c r="R30" s="12"/>
      <c r="S30" s="9"/>
    </row>
    <row r="31" spans="1:19" ht="12.75">
      <c r="A31" t="s">
        <v>99</v>
      </c>
      <c r="B31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2"/>
      <c r="S31" s="9"/>
    </row>
    <row r="32" spans="1:19" ht="12.75">
      <c r="A32" t="s">
        <v>5</v>
      </c>
      <c r="B32" s="9">
        <v>41902.34</v>
      </c>
      <c r="C32" s="9">
        <v>41714.71</v>
      </c>
      <c r="D32" s="11">
        <v>42359.87</v>
      </c>
      <c r="E32" s="11">
        <v>41918.09</v>
      </c>
      <c r="F32" s="11">
        <v>44171.14</v>
      </c>
      <c r="G32" s="11">
        <v>41451.86</v>
      </c>
      <c r="H32" s="9">
        <v>42696.03</v>
      </c>
      <c r="I32" s="11">
        <v>40420.63</v>
      </c>
      <c r="J32" s="11">
        <v>41581.29</v>
      </c>
      <c r="K32" s="9">
        <v>41721.41</v>
      </c>
      <c r="L32" s="11">
        <v>42764.16</v>
      </c>
      <c r="M32" s="9">
        <v>44840.59</v>
      </c>
      <c r="N32" s="5">
        <f t="shared" si="0"/>
        <v>507542.1199999999</v>
      </c>
      <c r="R32" s="12"/>
      <c r="S32" s="9"/>
    </row>
    <row r="33" spans="1:19" ht="12.75">
      <c r="A33" t="s">
        <v>6</v>
      </c>
      <c r="B33" s="9">
        <v>47979.78</v>
      </c>
      <c r="C33" s="9">
        <v>47764.94</v>
      </c>
      <c r="D33" s="11">
        <v>48503.67</v>
      </c>
      <c r="E33" s="11">
        <v>47997.81</v>
      </c>
      <c r="F33" s="11">
        <v>50577.64</v>
      </c>
      <c r="G33" s="11">
        <v>47463.96</v>
      </c>
      <c r="H33" s="9">
        <v>48888.59</v>
      </c>
      <c r="I33" s="11">
        <v>46283.16</v>
      </c>
      <c r="J33" s="11">
        <v>47612.16</v>
      </c>
      <c r="K33" s="9">
        <v>47772.6</v>
      </c>
      <c r="L33" s="11">
        <v>48966.6</v>
      </c>
      <c r="M33" s="9">
        <v>51344.19</v>
      </c>
      <c r="N33" s="5">
        <f t="shared" si="0"/>
        <v>581155.1000000001</v>
      </c>
      <c r="R33" s="12"/>
      <c r="S33" s="9"/>
    </row>
    <row r="34" spans="1:19" ht="12.75">
      <c r="A34" t="s">
        <v>47</v>
      </c>
      <c r="B34" s="1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15">
        <v>0</v>
      </c>
      <c r="N34" s="5">
        <f t="shared" si="0"/>
        <v>0</v>
      </c>
      <c r="R34" s="12"/>
      <c r="S34" s="9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12"/>
      <c r="S35" s="9"/>
    </row>
    <row r="36" spans="1:19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2"/>
      <c r="S36" s="9"/>
    </row>
    <row r="37" spans="1:19" ht="12.75">
      <c r="A37" t="s">
        <v>8</v>
      </c>
      <c r="B37" s="9">
        <v>12955.82</v>
      </c>
      <c r="C37" s="9">
        <v>12897.81</v>
      </c>
      <c r="D37" s="11">
        <v>13097.28</v>
      </c>
      <c r="E37" s="11">
        <v>12960.69</v>
      </c>
      <c r="F37" s="11">
        <v>13657.31</v>
      </c>
      <c r="G37" s="11">
        <v>12816.53</v>
      </c>
      <c r="H37" s="9">
        <v>13201.22</v>
      </c>
      <c r="I37" s="11">
        <v>12497.69</v>
      </c>
      <c r="J37" s="11">
        <v>12856.55</v>
      </c>
      <c r="K37" s="9">
        <v>12899.88</v>
      </c>
      <c r="L37" s="11">
        <v>13222.29</v>
      </c>
      <c r="M37" s="9">
        <v>13864.3</v>
      </c>
      <c r="N37" s="5">
        <f>SUM(B37:M37)</f>
        <v>156927.37</v>
      </c>
      <c r="R37" s="12"/>
      <c r="S37" s="9"/>
    </row>
    <row r="38" spans="1:19" ht="12.75">
      <c r="A38" t="s">
        <v>9</v>
      </c>
      <c r="B38" s="9">
        <v>63973.04</v>
      </c>
      <c r="C38" s="9">
        <v>63686.58</v>
      </c>
      <c r="D38" s="11">
        <v>64671.55</v>
      </c>
      <c r="E38" s="11">
        <v>63997.09</v>
      </c>
      <c r="F38" s="11">
        <v>67436.85</v>
      </c>
      <c r="G38" s="11">
        <v>63285.28</v>
      </c>
      <c r="H38" s="9">
        <v>65184.79</v>
      </c>
      <c r="I38" s="11">
        <v>61710.88</v>
      </c>
      <c r="J38" s="11">
        <v>63482.88</v>
      </c>
      <c r="K38" s="9">
        <v>63696.8</v>
      </c>
      <c r="L38" s="11">
        <v>65288.8</v>
      </c>
      <c r="M38" s="9">
        <v>68458.92</v>
      </c>
      <c r="N38" s="5">
        <f t="shared" si="0"/>
        <v>774873.4600000001</v>
      </c>
      <c r="R38" s="12"/>
      <c r="S38" s="9"/>
    </row>
    <row r="39" spans="1:19" ht="12.75">
      <c r="A39" t="s">
        <v>10</v>
      </c>
      <c r="B39" s="9">
        <v>47979.78</v>
      </c>
      <c r="C39" s="9">
        <v>47764.94</v>
      </c>
      <c r="D39" s="11">
        <v>48503.67</v>
      </c>
      <c r="E39" s="11">
        <v>47997.81</v>
      </c>
      <c r="F39" s="11">
        <v>50577.64</v>
      </c>
      <c r="G39" s="11">
        <v>47463.96</v>
      </c>
      <c r="H39" s="9">
        <v>48888.59</v>
      </c>
      <c r="I39" s="11">
        <v>46283.16</v>
      </c>
      <c r="J39" s="11">
        <v>47612.16</v>
      </c>
      <c r="K39" s="9">
        <v>47772.6</v>
      </c>
      <c r="L39" s="11">
        <v>48966.6</v>
      </c>
      <c r="M39" s="9">
        <v>51344.19</v>
      </c>
      <c r="N39" s="5">
        <f t="shared" si="0"/>
        <v>581155.1000000001</v>
      </c>
      <c r="R39" s="12"/>
      <c r="S39" s="9"/>
    </row>
    <row r="40" spans="1:19" ht="12.75">
      <c r="A40" t="s">
        <v>11</v>
      </c>
      <c r="B40" s="9">
        <v>31986.52</v>
      </c>
      <c r="C40" s="9">
        <v>31843.29</v>
      </c>
      <c r="D40" s="11">
        <v>32335.78</v>
      </c>
      <c r="E40" s="11">
        <v>31998.54</v>
      </c>
      <c r="F40" s="11">
        <v>33718.43</v>
      </c>
      <c r="G40" s="11">
        <v>31642.64</v>
      </c>
      <c r="H40" s="9">
        <v>32592.39</v>
      </c>
      <c r="I40" s="11">
        <v>30855.44</v>
      </c>
      <c r="J40" s="11">
        <v>31741.44</v>
      </c>
      <c r="K40" s="9">
        <v>31848.4</v>
      </c>
      <c r="L40" s="11">
        <v>32644.4</v>
      </c>
      <c r="M40" s="9">
        <v>34229.46</v>
      </c>
      <c r="N40" s="5">
        <f t="shared" si="0"/>
        <v>387436.7300000001</v>
      </c>
      <c r="R40" s="12"/>
      <c r="S40" s="9"/>
    </row>
    <row r="41" spans="1:19" ht="12.75">
      <c r="A41" t="s">
        <v>49</v>
      </c>
      <c r="B41" s="9">
        <v>16297.77</v>
      </c>
      <c r="C41" s="9">
        <v>16224.79</v>
      </c>
      <c r="D41" s="11">
        <v>16475.72</v>
      </c>
      <c r="E41" s="11">
        <v>16303.9</v>
      </c>
      <c r="F41" s="11">
        <v>17180.21</v>
      </c>
      <c r="G41" s="11">
        <v>16122.56</v>
      </c>
      <c r="H41" s="9">
        <v>16606.48</v>
      </c>
      <c r="I41" s="11">
        <v>15721.46</v>
      </c>
      <c r="J41" s="11">
        <v>16172.9</v>
      </c>
      <c r="K41" s="9">
        <v>16227.4</v>
      </c>
      <c r="L41" s="11">
        <v>16632.97</v>
      </c>
      <c r="M41" s="9">
        <v>17440.59</v>
      </c>
      <c r="N41" s="5">
        <f t="shared" si="0"/>
        <v>197406.74999999997</v>
      </c>
      <c r="R41" s="12"/>
      <c r="S41" s="9"/>
    </row>
    <row r="42" spans="1:19" ht="12.75">
      <c r="A42" t="s">
        <v>12</v>
      </c>
      <c r="B42" s="9">
        <v>47979.78</v>
      </c>
      <c r="C42" s="9">
        <v>47764.94</v>
      </c>
      <c r="D42" s="11">
        <v>48503.67</v>
      </c>
      <c r="E42" s="11">
        <v>47997.81</v>
      </c>
      <c r="F42" s="11">
        <v>50577.64</v>
      </c>
      <c r="G42" s="11">
        <v>47463.96</v>
      </c>
      <c r="H42" s="9">
        <v>48888.59</v>
      </c>
      <c r="I42" s="11">
        <v>46283.16</v>
      </c>
      <c r="J42" s="11">
        <v>47612.16</v>
      </c>
      <c r="K42" s="9">
        <v>47772.6</v>
      </c>
      <c r="L42" s="11">
        <v>48966.6</v>
      </c>
      <c r="M42" s="9">
        <v>51344.19</v>
      </c>
      <c r="N42" s="5">
        <f t="shared" si="0"/>
        <v>581155.1000000001</v>
      </c>
      <c r="R42" s="12"/>
      <c r="S42" s="9"/>
    </row>
    <row r="43" spans="1:19" ht="12.75">
      <c r="A43" t="s">
        <v>13</v>
      </c>
      <c r="B43" s="9">
        <v>27848.74</v>
      </c>
      <c r="C43" s="9">
        <v>27724.04</v>
      </c>
      <c r="D43" s="11">
        <v>28152.82</v>
      </c>
      <c r="E43" s="11">
        <v>27859.21</v>
      </c>
      <c r="F43" s="11">
        <v>29356.61</v>
      </c>
      <c r="G43" s="11">
        <v>27549.35</v>
      </c>
      <c r="H43" s="9">
        <v>28376.24</v>
      </c>
      <c r="I43" s="11">
        <v>26863.98</v>
      </c>
      <c r="J43" s="11">
        <v>27635.37</v>
      </c>
      <c r="K43" s="9">
        <v>27728.49</v>
      </c>
      <c r="L43" s="11">
        <v>28421.52</v>
      </c>
      <c r="M43" s="9">
        <v>29801.54</v>
      </c>
      <c r="N43" s="5">
        <f t="shared" si="0"/>
        <v>337317.91</v>
      </c>
      <c r="R43" s="12"/>
      <c r="S43" s="9"/>
    </row>
    <row r="44" spans="1:19" ht="12.75">
      <c r="A44" t="s">
        <v>14</v>
      </c>
      <c r="B44" s="9">
        <v>27988.2</v>
      </c>
      <c r="C44" s="9">
        <v>27862.88</v>
      </c>
      <c r="D44" s="11">
        <v>28293.8</v>
      </c>
      <c r="E44" s="11">
        <v>27998.73</v>
      </c>
      <c r="F44" s="11">
        <v>29503.62</v>
      </c>
      <c r="G44" s="11">
        <v>27687.31</v>
      </c>
      <c r="H44" s="9">
        <v>28518.34</v>
      </c>
      <c r="I44" s="11">
        <v>26998.51</v>
      </c>
      <c r="J44" s="11">
        <v>27773.76</v>
      </c>
      <c r="K44" s="9">
        <v>27867.35</v>
      </c>
      <c r="L44" s="11">
        <v>28563.85</v>
      </c>
      <c r="M44" s="9">
        <v>29950.78</v>
      </c>
      <c r="N44" s="5">
        <f t="shared" si="0"/>
        <v>339007.13</v>
      </c>
      <c r="R44" s="12"/>
      <c r="S44" s="9"/>
    </row>
    <row r="45" spans="1:19" ht="12.75">
      <c r="A45" t="s">
        <v>50</v>
      </c>
      <c r="B45" s="15">
        <v>0</v>
      </c>
      <c r="C45" s="5">
        <v>0</v>
      </c>
      <c r="D45" s="16">
        <v>0</v>
      </c>
      <c r="E45" s="16">
        <v>0</v>
      </c>
      <c r="F45" s="5">
        <v>0</v>
      </c>
      <c r="G45" s="5">
        <v>0</v>
      </c>
      <c r="H45" s="5">
        <v>0</v>
      </c>
      <c r="I45" s="16">
        <v>0</v>
      </c>
      <c r="J45" s="5">
        <v>0</v>
      </c>
      <c r="K45" s="15">
        <v>0</v>
      </c>
      <c r="L45" s="5">
        <v>0</v>
      </c>
      <c r="M45" s="15">
        <v>0</v>
      </c>
      <c r="N45" s="5">
        <f t="shared" si="0"/>
        <v>0</v>
      </c>
      <c r="R45" s="12"/>
      <c r="S45" s="9"/>
    </row>
    <row r="46" spans="1:19" ht="12.75">
      <c r="A46" t="s">
        <v>15</v>
      </c>
      <c r="B46" s="9">
        <v>44781.13</v>
      </c>
      <c r="C46" s="9">
        <v>44580.61</v>
      </c>
      <c r="D46" s="11">
        <v>45270.09</v>
      </c>
      <c r="E46" s="11">
        <v>44797.96</v>
      </c>
      <c r="F46" s="11">
        <v>47205.8</v>
      </c>
      <c r="G46" s="11">
        <v>44299.7</v>
      </c>
      <c r="H46" s="9">
        <v>45629.35</v>
      </c>
      <c r="I46" s="11">
        <v>43197.62</v>
      </c>
      <c r="J46" s="11">
        <v>44438.02</v>
      </c>
      <c r="K46" s="9">
        <v>44587.76</v>
      </c>
      <c r="L46" s="11">
        <v>45702.16</v>
      </c>
      <c r="M46" s="9">
        <v>47921.24</v>
      </c>
      <c r="N46" s="5">
        <f>SUM(B46:M46)</f>
        <v>542411.44</v>
      </c>
      <c r="R46" s="12"/>
      <c r="S46" s="9"/>
    </row>
    <row r="47" spans="1:19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6">
        <v>0</v>
      </c>
      <c r="G47" s="16">
        <v>0</v>
      </c>
      <c r="H47" s="15">
        <v>0</v>
      </c>
      <c r="I47" s="5">
        <v>0</v>
      </c>
      <c r="J47" s="16">
        <v>0</v>
      </c>
      <c r="K47" s="5">
        <v>0</v>
      </c>
      <c r="L47" s="16">
        <v>0</v>
      </c>
      <c r="M47" s="5">
        <v>0</v>
      </c>
      <c r="N47" s="5">
        <f t="shared" si="0"/>
        <v>0</v>
      </c>
      <c r="R47" s="12"/>
      <c r="S47" s="9"/>
    </row>
    <row r="48" spans="1:19" ht="12.75">
      <c r="A48" t="s">
        <v>16</v>
      </c>
      <c r="B48" s="9">
        <v>63973.04</v>
      </c>
      <c r="C48" s="9">
        <v>63686.58</v>
      </c>
      <c r="D48" s="11">
        <v>64671.55</v>
      </c>
      <c r="E48" s="11">
        <v>63997.09</v>
      </c>
      <c r="F48" s="11">
        <v>67436.85</v>
      </c>
      <c r="G48" s="11">
        <v>63285.28</v>
      </c>
      <c r="H48" s="9">
        <v>65184.79</v>
      </c>
      <c r="I48" s="11">
        <v>61710.88</v>
      </c>
      <c r="J48" s="11">
        <v>63482.88</v>
      </c>
      <c r="K48" s="9">
        <v>63696.8</v>
      </c>
      <c r="L48" s="11">
        <v>65288.8</v>
      </c>
      <c r="M48" s="9">
        <v>68458.92</v>
      </c>
      <c r="N48" s="5">
        <f t="shared" si="0"/>
        <v>774873.4600000001</v>
      </c>
      <c r="R48" s="12"/>
      <c r="S48" s="9"/>
    </row>
    <row r="49" spans="1:19" ht="12.75">
      <c r="A49" t="s">
        <v>52</v>
      </c>
      <c r="B49" s="15">
        <v>0</v>
      </c>
      <c r="C49" s="5">
        <v>0</v>
      </c>
      <c r="D49" s="16">
        <v>0</v>
      </c>
      <c r="E49" s="5">
        <v>0</v>
      </c>
      <c r="F49" s="5">
        <v>0</v>
      </c>
      <c r="G49" s="5">
        <v>0</v>
      </c>
      <c r="H49" s="5">
        <v>0</v>
      </c>
      <c r="I49" s="16">
        <v>0</v>
      </c>
      <c r="J49" s="16">
        <v>0</v>
      </c>
      <c r="K49" s="15">
        <v>0</v>
      </c>
      <c r="L49" s="16">
        <v>0</v>
      </c>
      <c r="M49" s="15">
        <v>0</v>
      </c>
      <c r="N49" s="5">
        <f t="shared" si="0"/>
        <v>0</v>
      </c>
      <c r="R49" s="12"/>
      <c r="S49" s="9"/>
    </row>
    <row r="50" spans="1:19" ht="12.75">
      <c r="A50" t="s">
        <v>17</v>
      </c>
      <c r="B50" s="9">
        <v>50679.12</v>
      </c>
      <c r="C50" s="9">
        <v>50452.19</v>
      </c>
      <c r="D50" s="11">
        <v>51232.48</v>
      </c>
      <c r="E50" s="11">
        <v>50698.17</v>
      </c>
      <c r="F50" s="11">
        <v>53423.14</v>
      </c>
      <c r="G50" s="11">
        <v>50134.28</v>
      </c>
      <c r="H50" s="9">
        <v>51639.06</v>
      </c>
      <c r="I50" s="11">
        <v>48887.05</v>
      </c>
      <c r="J50" s="11">
        <v>50290.82</v>
      </c>
      <c r="K50" s="9">
        <v>50460.29</v>
      </c>
      <c r="L50" s="11">
        <v>51721.46</v>
      </c>
      <c r="M50" s="9">
        <v>54232.81</v>
      </c>
      <c r="N50" s="5">
        <f t="shared" si="0"/>
        <v>613850.8699999999</v>
      </c>
      <c r="R50" s="12"/>
      <c r="S50" s="9"/>
    </row>
    <row r="51" spans="1:19" ht="12.75">
      <c r="A51" t="s">
        <v>18</v>
      </c>
      <c r="B51" s="9">
        <v>47979.78</v>
      </c>
      <c r="C51" s="9">
        <v>47764.94</v>
      </c>
      <c r="D51" s="11">
        <v>48503.67</v>
      </c>
      <c r="E51" s="11">
        <v>47997.81</v>
      </c>
      <c r="F51" s="11">
        <v>50577.64</v>
      </c>
      <c r="G51" s="11">
        <v>47463.96</v>
      </c>
      <c r="H51" s="9">
        <v>48888.59</v>
      </c>
      <c r="I51" s="11">
        <v>46283.16</v>
      </c>
      <c r="J51" s="11">
        <v>47612.16</v>
      </c>
      <c r="K51" s="9">
        <v>47772.6</v>
      </c>
      <c r="L51" s="11">
        <v>48966.6</v>
      </c>
      <c r="M51" s="9">
        <v>51344.19</v>
      </c>
      <c r="N51" s="5">
        <f t="shared" si="0"/>
        <v>581155.1000000001</v>
      </c>
      <c r="R51" s="12"/>
      <c r="S51" s="9"/>
    </row>
    <row r="52" spans="1:19" ht="12.75">
      <c r="A52" t="s">
        <v>19</v>
      </c>
      <c r="B52" s="9">
        <v>55976.41</v>
      </c>
      <c r="C52" s="9">
        <v>55725.76</v>
      </c>
      <c r="D52" s="11">
        <v>56587.61</v>
      </c>
      <c r="E52" s="11">
        <v>55997.45</v>
      </c>
      <c r="F52" s="11">
        <v>59007.25</v>
      </c>
      <c r="G52" s="11">
        <v>55374.62</v>
      </c>
      <c r="H52" s="9">
        <v>57036.69</v>
      </c>
      <c r="I52" s="11">
        <v>53997.02</v>
      </c>
      <c r="J52" s="11">
        <v>55547.52</v>
      </c>
      <c r="K52" s="9">
        <v>55734.7</v>
      </c>
      <c r="L52" s="11">
        <v>57127.7</v>
      </c>
      <c r="M52" s="9">
        <v>59901.56</v>
      </c>
      <c r="N52" s="5">
        <f t="shared" si="0"/>
        <v>678014.29</v>
      </c>
      <c r="R52" s="12"/>
      <c r="S52" s="9"/>
    </row>
    <row r="53" spans="1:19" ht="12.75">
      <c r="A53" t="s">
        <v>53</v>
      </c>
      <c r="B53" s="1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15">
        <v>0</v>
      </c>
      <c r="N53" s="5">
        <f t="shared" si="0"/>
        <v>0</v>
      </c>
      <c r="R53" s="12"/>
      <c r="S53" s="9"/>
    </row>
    <row r="54" spans="1:19" ht="12.75">
      <c r="A54" t="s">
        <v>54</v>
      </c>
      <c r="B54" s="1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15">
        <v>0</v>
      </c>
      <c r="N54" s="5">
        <f t="shared" si="0"/>
        <v>0</v>
      </c>
      <c r="R54" s="12"/>
      <c r="S54" s="9"/>
    </row>
    <row r="55" spans="1:19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  <c r="R55" s="12"/>
      <c r="S55" s="9"/>
    </row>
    <row r="56" spans="1:19" ht="12.75">
      <c r="A56" t="s">
        <v>20</v>
      </c>
      <c r="B56" s="9">
        <v>44781.13</v>
      </c>
      <c r="C56" s="9">
        <v>44580.61</v>
      </c>
      <c r="D56" s="11">
        <v>45270.09</v>
      </c>
      <c r="E56" s="11">
        <v>44797.96</v>
      </c>
      <c r="F56" s="11">
        <v>47205.8</v>
      </c>
      <c r="G56" s="11">
        <v>44299.7</v>
      </c>
      <c r="H56" s="9">
        <v>45629.35</v>
      </c>
      <c r="I56" s="11">
        <v>43197.62</v>
      </c>
      <c r="J56" s="11">
        <v>44438.02</v>
      </c>
      <c r="K56" s="9">
        <v>44587.76</v>
      </c>
      <c r="L56" s="11">
        <v>45702.16</v>
      </c>
      <c r="M56" s="9">
        <v>47921.24</v>
      </c>
      <c r="N56" s="5">
        <f>SUM(B56:M56)</f>
        <v>542411.44</v>
      </c>
      <c r="R56" s="12"/>
      <c r="S56" s="9"/>
    </row>
    <row r="57" spans="1:14" ht="12.75">
      <c r="A57" t="s">
        <v>21</v>
      </c>
      <c r="B57" s="9">
        <v>55976.41</v>
      </c>
      <c r="C57" s="9">
        <v>55725.76</v>
      </c>
      <c r="D57" s="11">
        <v>56587.61</v>
      </c>
      <c r="E57" s="11">
        <v>55997.45</v>
      </c>
      <c r="F57" s="11">
        <v>59007.25</v>
      </c>
      <c r="G57" s="11">
        <v>55374.62</v>
      </c>
      <c r="H57" s="9">
        <v>57036.69</v>
      </c>
      <c r="I57" s="11">
        <v>53997.02</v>
      </c>
      <c r="J57" s="11">
        <v>55547.52</v>
      </c>
      <c r="K57" s="9">
        <v>55734.7</v>
      </c>
      <c r="L57" s="11">
        <v>57127.7</v>
      </c>
      <c r="M57" s="9">
        <v>59901.56</v>
      </c>
      <c r="N57" s="5">
        <f>SUM(B57:M57)</f>
        <v>678014.29</v>
      </c>
    </row>
    <row r="58" spans="1:14" ht="12.75">
      <c r="A58" t="s">
        <v>22</v>
      </c>
      <c r="B58" s="9">
        <v>55976.41</v>
      </c>
      <c r="C58" s="9">
        <v>55725.76</v>
      </c>
      <c r="D58" s="11">
        <v>56587.61</v>
      </c>
      <c r="E58" s="11">
        <v>55997.45</v>
      </c>
      <c r="F58" s="11">
        <v>59007.25</v>
      </c>
      <c r="G58" s="11">
        <v>55374.62</v>
      </c>
      <c r="H58" s="9">
        <v>57036.69</v>
      </c>
      <c r="I58" s="11">
        <v>53997.02</v>
      </c>
      <c r="J58" s="11">
        <v>55547.52</v>
      </c>
      <c r="K58" s="9">
        <v>55734.7</v>
      </c>
      <c r="L58" s="11">
        <v>57127.7</v>
      </c>
      <c r="M58" s="9">
        <v>59901.56</v>
      </c>
      <c r="N58" s="5">
        <f t="shared" si="0"/>
        <v>678014.29</v>
      </c>
    </row>
    <row r="59" spans="1:14" ht="12.75">
      <c r="A59" t="s">
        <v>56</v>
      </c>
      <c r="B59" s="1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16">
        <v>0</v>
      </c>
      <c r="K59" s="5">
        <v>0</v>
      </c>
      <c r="L59" s="5">
        <v>0</v>
      </c>
      <c r="M59" s="1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16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9">
        <v>22710.43</v>
      </c>
      <c r="C65" s="9">
        <v>22608.74</v>
      </c>
      <c r="D65" s="11">
        <v>22958.4</v>
      </c>
      <c r="E65" s="11">
        <v>22718.97</v>
      </c>
      <c r="F65" s="11">
        <v>23940.08</v>
      </c>
      <c r="G65" s="11">
        <v>22466.27</v>
      </c>
      <c r="H65" s="9">
        <v>23140.6</v>
      </c>
      <c r="I65" s="11">
        <v>21907.36</v>
      </c>
      <c r="J65" s="11">
        <v>22536.42</v>
      </c>
      <c r="K65" s="9">
        <v>22612.37</v>
      </c>
      <c r="L65" s="11">
        <v>23177.52</v>
      </c>
      <c r="M65" s="9">
        <v>24302.92</v>
      </c>
      <c r="N65" s="5">
        <f>SUM(B65:M65)</f>
        <v>275080.08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9">
        <v>45420.86</v>
      </c>
      <c r="C72" s="9">
        <v>45217.48</v>
      </c>
      <c r="D72" s="11">
        <v>45916.8</v>
      </c>
      <c r="E72" s="11">
        <v>45437.93</v>
      </c>
      <c r="F72" s="11">
        <v>47880.17</v>
      </c>
      <c r="G72" s="11">
        <v>44932.55</v>
      </c>
      <c r="H72" s="9">
        <v>46281.2</v>
      </c>
      <c r="I72" s="11">
        <v>43814.72</v>
      </c>
      <c r="J72" s="11">
        <v>45072.85</v>
      </c>
      <c r="K72" s="9">
        <v>45224.73</v>
      </c>
      <c r="L72" s="11">
        <v>46355.05</v>
      </c>
      <c r="M72" s="9">
        <v>48605.83</v>
      </c>
      <c r="N72" s="5">
        <f t="shared" si="0"/>
        <v>550160.1699999999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9">
        <v>24845.53</v>
      </c>
      <c r="C78" s="9">
        <v>24734.28</v>
      </c>
      <c r="D78" s="11">
        <v>25116.81</v>
      </c>
      <c r="E78" s="11">
        <v>24854.87</v>
      </c>
      <c r="F78" s="11">
        <v>26190.79</v>
      </c>
      <c r="G78" s="11">
        <v>24578.42</v>
      </c>
      <c r="H78" s="9">
        <v>25316.14</v>
      </c>
      <c r="I78" s="11">
        <v>23966.96</v>
      </c>
      <c r="J78" s="11">
        <v>24655.16</v>
      </c>
      <c r="K78" s="9">
        <v>24738.25</v>
      </c>
      <c r="L78" s="11">
        <v>25356.54</v>
      </c>
      <c r="M78" s="9">
        <v>26587.73</v>
      </c>
      <c r="N78" s="5">
        <f t="shared" si="0"/>
        <v>300941.48</v>
      </c>
    </row>
    <row r="79" spans="1:14" ht="12.75">
      <c r="A79" t="s">
        <v>71</v>
      </c>
      <c r="B79" s="9">
        <v>47020.18</v>
      </c>
      <c r="C79" s="9">
        <v>46809.64</v>
      </c>
      <c r="D79" s="11">
        <v>47533.59</v>
      </c>
      <c r="E79" s="11">
        <v>47037.86</v>
      </c>
      <c r="F79" s="11">
        <v>49566.09</v>
      </c>
      <c r="G79" s="11">
        <v>46514.68</v>
      </c>
      <c r="H79" s="9">
        <v>47910.82</v>
      </c>
      <c r="I79" s="11">
        <v>45357.5</v>
      </c>
      <c r="J79" s="11">
        <v>46659.92</v>
      </c>
      <c r="K79" s="9">
        <v>46817.15</v>
      </c>
      <c r="L79" s="11">
        <v>47987.27</v>
      </c>
      <c r="M79" s="9">
        <v>50317.31</v>
      </c>
      <c r="N79" s="5">
        <f t="shared" si="0"/>
        <v>569532.01</v>
      </c>
    </row>
    <row r="80" spans="1:14" ht="12.75">
      <c r="A80" t="s">
        <v>28</v>
      </c>
      <c r="B80" s="9">
        <v>25832.31</v>
      </c>
      <c r="C80" s="9">
        <v>25716.64</v>
      </c>
      <c r="D80" s="11">
        <v>26114.37</v>
      </c>
      <c r="E80" s="11">
        <v>25842.02</v>
      </c>
      <c r="F80" s="11">
        <v>27231</v>
      </c>
      <c r="G80" s="11">
        <v>25554.6</v>
      </c>
      <c r="H80" s="9">
        <v>26321.62</v>
      </c>
      <c r="I80" s="11">
        <v>24918.85</v>
      </c>
      <c r="J80" s="11">
        <v>25634.39</v>
      </c>
      <c r="K80" s="9">
        <v>25720.77</v>
      </c>
      <c r="L80" s="11">
        <v>26363.62</v>
      </c>
      <c r="M80" s="9">
        <v>27643.71</v>
      </c>
      <c r="N80" s="5">
        <f t="shared" si="0"/>
        <v>312893.9</v>
      </c>
    </row>
    <row r="81" spans="1:14" ht="12.75">
      <c r="A81" t="s">
        <v>29</v>
      </c>
      <c r="B81" s="9">
        <v>63973.04</v>
      </c>
      <c r="C81" s="9">
        <v>63686.58</v>
      </c>
      <c r="D81" s="11">
        <v>64671.55</v>
      </c>
      <c r="E81" s="11">
        <v>63997.09</v>
      </c>
      <c r="F81" s="11">
        <v>67436.85</v>
      </c>
      <c r="G81" s="11">
        <v>63285.28</v>
      </c>
      <c r="H81" s="9">
        <v>65184.79</v>
      </c>
      <c r="I81" s="11">
        <v>61710.88</v>
      </c>
      <c r="J81" s="11">
        <v>63482.88</v>
      </c>
      <c r="K81" s="9">
        <v>63696.8</v>
      </c>
      <c r="L81" s="11">
        <v>65288.8</v>
      </c>
      <c r="M81" s="9">
        <v>68458.92</v>
      </c>
      <c r="N81" s="5">
        <f t="shared" si="0"/>
        <v>774873.4600000001</v>
      </c>
    </row>
    <row r="82" spans="1:14" ht="12.75">
      <c r="A82" t="s">
        <v>72</v>
      </c>
      <c r="B82" s="15">
        <v>0</v>
      </c>
      <c r="C82" s="15">
        <v>0</v>
      </c>
      <c r="D82" s="16">
        <v>0</v>
      </c>
      <c r="E82" s="16">
        <v>0</v>
      </c>
      <c r="F82" s="16">
        <v>0</v>
      </c>
      <c r="G82" s="16">
        <v>0</v>
      </c>
      <c r="H82" s="5">
        <v>0</v>
      </c>
      <c r="I82" s="16">
        <v>0</v>
      </c>
      <c r="J82" s="16">
        <v>0</v>
      </c>
      <c r="K82" s="5">
        <v>0</v>
      </c>
      <c r="L82" s="16">
        <v>0</v>
      </c>
      <c r="M82" s="15">
        <v>0</v>
      </c>
      <c r="N82" s="5">
        <f t="shared" si="0"/>
        <v>0</v>
      </c>
    </row>
    <row r="83" spans="1:14" ht="12.75">
      <c r="A83" t="s">
        <v>73</v>
      </c>
      <c r="B83" s="9">
        <v>42382.14</v>
      </c>
      <c r="C83" s="9">
        <v>42192.36</v>
      </c>
      <c r="D83" s="11">
        <v>42844.9</v>
      </c>
      <c r="E83" s="11">
        <v>42398.07</v>
      </c>
      <c r="F83" s="11">
        <v>44676.91</v>
      </c>
      <c r="G83" s="11">
        <v>41926.5</v>
      </c>
      <c r="H83" s="9">
        <v>43184.92</v>
      </c>
      <c r="I83" s="11">
        <v>40883.46</v>
      </c>
      <c r="J83" s="11">
        <v>42057.41</v>
      </c>
      <c r="K83" s="9">
        <v>42199.13</v>
      </c>
      <c r="L83" s="11">
        <v>43253.83</v>
      </c>
      <c r="M83" s="9">
        <v>45354.03</v>
      </c>
      <c r="N83" s="5">
        <f>SUM(B83:M83)</f>
        <v>513353.66000000003</v>
      </c>
    </row>
    <row r="84" spans="1:14" ht="12.75">
      <c r="A84" t="s">
        <v>74</v>
      </c>
      <c r="B84" s="5">
        <v>0</v>
      </c>
      <c r="C84" s="15">
        <v>0</v>
      </c>
      <c r="D84" s="5">
        <v>0</v>
      </c>
      <c r="E84" s="5">
        <v>0</v>
      </c>
      <c r="F84" s="16">
        <v>0</v>
      </c>
      <c r="G84" s="11">
        <v>0</v>
      </c>
      <c r="H84" s="15">
        <v>0</v>
      </c>
      <c r="I84" s="5">
        <v>0</v>
      </c>
      <c r="J84" s="16">
        <v>0</v>
      </c>
      <c r="K84" s="15">
        <v>0</v>
      </c>
      <c r="L84" s="16">
        <v>0</v>
      </c>
      <c r="M84" s="15">
        <v>0</v>
      </c>
      <c r="N84" s="5">
        <f>SUM(B84:M84)</f>
        <v>0</v>
      </c>
    </row>
    <row r="85" spans="1:14" ht="12.75">
      <c r="A85" t="s">
        <v>30</v>
      </c>
      <c r="B85" s="9">
        <v>54377.08</v>
      </c>
      <c r="C85" s="9">
        <v>54133.6</v>
      </c>
      <c r="D85" s="11">
        <v>54970.82</v>
      </c>
      <c r="E85" s="11">
        <v>54397.52</v>
      </c>
      <c r="F85" s="11">
        <v>57321.32</v>
      </c>
      <c r="G85" s="11">
        <v>53792.49</v>
      </c>
      <c r="H85" s="9">
        <v>55407.07</v>
      </c>
      <c r="I85" s="11">
        <v>52454.25</v>
      </c>
      <c r="J85" s="11">
        <v>53960.45</v>
      </c>
      <c r="K85" s="9">
        <v>54142.28</v>
      </c>
      <c r="L85" s="11">
        <v>55495.48</v>
      </c>
      <c r="M85" s="9">
        <v>58190.08</v>
      </c>
      <c r="N85" s="5">
        <f>SUM(B85:M85)</f>
        <v>658642.44</v>
      </c>
    </row>
    <row r="86" ht="12.75">
      <c r="A86" t="s">
        <v>1</v>
      </c>
    </row>
    <row r="87" spans="1:14" ht="12.75">
      <c r="A87" t="s">
        <v>31</v>
      </c>
      <c r="B87" s="5">
        <f>SUM(B19:B85)</f>
        <v>1328065.2600000002</v>
      </c>
      <c r="C87" s="5">
        <f aca="true" t="shared" si="1" ref="C87:L87">SUM(C19:C85)</f>
        <v>1322118.51</v>
      </c>
      <c r="D87" s="5">
        <f t="shared" si="1"/>
        <v>1342566.2400000002</v>
      </c>
      <c r="E87" s="5">
        <f t="shared" si="1"/>
        <v>1328564.4600000002</v>
      </c>
      <c r="F87" s="5">
        <f t="shared" si="1"/>
        <v>1399973.2100000002</v>
      </c>
      <c r="G87" s="5">
        <f t="shared" si="1"/>
        <v>1313787.55</v>
      </c>
      <c r="H87" s="5">
        <f t="shared" si="1"/>
        <v>1353220.86</v>
      </c>
      <c r="I87" s="5">
        <f t="shared" si="1"/>
        <v>1281103.37</v>
      </c>
      <c r="J87" s="5">
        <f t="shared" si="1"/>
        <v>1317889.6999999997</v>
      </c>
      <c r="K87" s="5">
        <f t="shared" si="1"/>
        <v>1322330.64</v>
      </c>
      <c r="L87" s="5">
        <f t="shared" si="1"/>
        <v>1355380.1400000001</v>
      </c>
      <c r="M87" s="5">
        <f>SUM(M19:M85)</f>
        <v>1421191.09</v>
      </c>
      <c r="N87" s="5">
        <f>SUM(B87:M87)</f>
        <v>16086191.030000001</v>
      </c>
    </row>
    <row r="95" spans="2:13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2:13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2:13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2:13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2:13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2:13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2:13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2:13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2:13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2:13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2:13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2:13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2:13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2:13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2:13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2:13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2:13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2:13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2:13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2:13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2:13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2:13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2:13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2:13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2:13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2:13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2:13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2:13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2:13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2:13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2:13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2:13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2:13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2:13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2:13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2:13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7" spans="2:13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2:13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2:13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2:13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2:13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2:13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2:13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2:13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2:13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2:13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2:13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2:13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2:13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2:13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2:13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2:13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2:13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2:13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2:13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2:13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2:13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2:13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2:13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2:13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2:13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2:13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2:13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2:13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2:13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2:13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2:13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2:13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2:13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2:13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2:13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2:13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2:13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2:13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2:13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2:13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2:13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2:13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2:13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2:13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2:13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2:13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2:13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2:13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2:13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2:13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2:13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2:13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2:13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2:13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2:13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2:13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2:13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2:13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2:13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2:13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2:13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2:13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2:13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2:13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2:13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2:13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2:13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L19" sqref="L19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">
        <v>103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17" t="s">
        <v>76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2.75">
      <c r="A6" s="17" t="s">
        <v>77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35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7" t="s">
        <v>78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6" spans="2:14" ht="12.75">
      <c r="B16" s="1">
        <v>38899</v>
      </c>
      <c r="C16" s="1">
        <v>38930</v>
      </c>
      <c r="D16" s="1">
        <v>38961</v>
      </c>
      <c r="E16" s="1">
        <v>38991</v>
      </c>
      <c r="F16" s="1">
        <v>39022</v>
      </c>
      <c r="G16" s="1">
        <v>39052</v>
      </c>
      <c r="H16" s="1">
        <v>39083</v>
      </c>
      <c r="I16" s="1">
        <v>39114</v>
      </c>
      <c r="J16" s="1">
        <v>39142</v>
      </c>
      <c r="K16" s="1">
        <v>39173</v>
      </c>
      <c r="L16" s="1">
        <v>39203</v>
      </c>
      <c r="M16" s="1">
        <v>39234</v>
      </c>
      <c r="N16" s="2" t="s">
        <v>104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1700650.0899999999</v>
      </c>
      <c r="C19" s="5">
        <f>SUM('Half-Cent to County Govs'!C19+'Half-Cent to City Govs'!C19)</f>
        <v>1737275.8399999999</v>
      </c>
      <c r="D19" s="5">
        <f>SUM('Half-Cent to County Govs'!D19+'Half-Cent to City Govs'!D19)</f>
        <v>1655594.97</v>
      </c>
      <c r="E19" s="5">
        <f>SUM('Half-Cent to County Govs'!E19+'Half-Cent to City Govs'!E19)</f>
        <v>1780486.87</v>
      </c>
      <c r="F19" s="5">
        <f>SUM('Half-Cent to County Govs'!F19+'Half-Cent to City Govs'!F19)</f>
        <v>1655135.3599999999</v>
      </c>
      <c r="G19" s="5">
        <f>SUM('Half-Cent to County Govs'!G19+'Half-Cent to City Govs'!G19)</f>
        <v>1593348.6600000001</v>
      </c>
      <c r="H19" s="5">
        <f>SUM('Half-Cent to County Govs'!H19+'Half-Cent to City Govs'!H19)</f>
        <v>1992416.8199999998</v>
      </c>
      <c r="I19" s="5">
        <f>SUM('Half-Cent to County Govs'!I19+'Half-Cent to City Govs'!I19)</f>
        <v>1844429.69</v>
      </c>
      <c r="J19" s="5">
        <f>SUM('Half-Cent to County Govs'!J19+'Half-Cent to City Govs'!J19)</f>
        <v>1331661.5699999998</v>
      </c>
      <c r="K19" s="5">
        <f>SUM('Half-Cent to County Govs'!K19+'Half-Cent to City Govs'!K19)</f>
        <v>1638812.88</v>
      </c>
      <c r="L19" s="5">
        <f>SUM('Half-Cent to County Govs'!L19+'Half-Cent to City Govs'!L19)</f>
        <v>1721130.32</v>
      </c>
      <c r="M19" s="5">
        <f>SUM('Half-Cent to County Govs'!M19+'Half-Cent to City Govs'!M19)</f>
        <v>1579941.08</v>
      </c>
      <c r="N19" s="5">
        <f aca="true" t="shared" si="0" ref="N19:N82">SUM(B19:M19)</f>
        <v>20230884.15</v>
      </c>
    </row>
    <row r="20" spans="1:14" ht="12.75">
      <c r="A20" t="s">
        <v>39</v>
      </c>
      <c r="B20" s="5">
        <f>SUM('Half-Cent to County Govs'!B20+'Half-Cent to City Govs'!B20)</f>
        <v>71764.98000000001</v>
      </c>
      <c r="C20" s="5">
        <f>SUM('Half-Cent to County Govs'!C20+'Half-Cent to City Govs'!C20)</f>
        <v>71318.75</v>
      </c>
      <c r="D20" s="5">
        <f>SUM('Half-Cent to County Govs'!D20+'Half-Cent to City Govs'!D20)</f>
        <v>67002.33</v>
      </c>
      <c r="E20" s="5">
        <f>SUM('Half-Cent to County Govs'!E20+'Half-Cent to City Govs'!E20)</f>
        <v>68834.86</v>
      </c>
      <c r="F20" s="5">
        <f>SUM('Half-Cent to County Govs'!F20+'Half-Cent to City Govs'!F20)</f>
        <v>70447.6</v>
      </c>
      <c r="G20" s="5">
        <f>SUM('Half-Cent to County Govs'!G20+'Half-Cent to City Govs'!G20)</f>
        <v>62167.97</v>
      </c>
      <c r="H20" s="5">
        <f>SUM('Half-Cent to County Govs'!H20+'Half-Cent to City Govs'!H20)</f>
        <v>69226.28</v>
      </c>
      <c r="I20" s="5">
        <f>SUM('Half-Cent to County Govs'!I20+'Half-Cent to City Govs'!I20)</f>
        <v>76606.29000000001</v>
      </c>
      <c r="J20" s="5">
        <f>SUM('Half-Cent to County Govs'!J20+'Half-Cent to City Govs'!J20)</f>
        <v>66209.56</v>
      </c>
      <c r="K20" s="5">
        <f>SUM('Half-Cent to County Govs'!K20+'Half-Cent to City Govs'!K20)</f>
        <v>75686.51</v>
      </c>
      <c r="L20" s="5">
        <f>SUM('Half-Cent to County Govs'!L20+'Half-Cent to City Govs'!L20)</f>
        <v>78109.93</v>
      </c>
      <c r="M20" s="5">
        <f>SUM('Half-Cent to County Govs'!M20+'Half-Cent to City Govs'!M20)</f>
        <v>73197.08</v>
      </c>
      <c r="N20" s="5">
        <f t="shared" si="0"/>
        <v>850572.14</v>
      </c>
    </row>
    <row r="21" spans="1:14" ht="12.75">
      <c r="A21" t="s">
        <v>40</v>
      </c>
      <c r="B21" s="5">
        <f>SUM('Half-Cent to County Govs'!B21+'Half-Cent to City Govs'!B21)</f>
        <v>1619757.75</v>
      </c>
      <c r="C21" s="5">
        <f>SUM('Half-Cent to County Govs'!C21+'Half-Cent to City Govs'!C21)</f>
        <v>1766111</v>
      </c>
      <c r="D21" s="5">
        <f>SUM('Half-Cent to County Govs'!D21+'Half-Cent to City Govs'!D21)</f>
        <v>1787959.0299999998</v>
      </c>
      <c r="E21" s="5">
        <f>SUM('Half-Cent to County Govs'!E21+'Half-Cent to City Govs'!E21)</f>
        <v>1462793.88</v>
      </c>
      <c r="F21" s="5">
        <f>SUM('Half-Cent to County Govs'!F21+'Half-Cent to City Govs'!F21)</f>
        <v>1366328.2000000002</v>
      </c>
      <c r="G21" s="5">
        <f>SUM('Half-Cent to County Govs'!G21+'Half-Cent to City Govs'!G21)</f>
        <v>1308289.57</v>
      </c>
      <c r="H21" s="5">
        <f>SUM('Half-Cent to County Govs'!H21+'Half-Cent to City Govs'!H21)</f>
        <v>1281015.13</v>
      </c>
      <c r="I21" s="5">
        <f>SUM('Half-Cent to County Govs'!I21+'Half-Cent to City Govs'!I21)</f>
        <v>1444390.1400000001</v>
      </c>
      <c r="J21" s="5">
        <f>SUM('Half-Cent to County Govs'!J21+'Half-Cent to City Govs'!J21)</f>
        <v>1173671.11</v>
      </c>
      <c r="K21" s="5">
        <f>SUM('Half-Cent to County Govs'!K21+'Half-Cent to City Govs'!K21)</f>
        <v>1346544.9700000002</v>
      </c>
      <c r="L21" s="5">
        <f>SUM('Half-Cent to County Govs'!L21+'Half-Cent to City Govs'!L21)</f>
        <v>1627232.06</v>
      </c>
      <c r="M21" s="5">
        <f>SUM('Half-Cent to County Govs'!M21+'Half-Cent to City Govs'!M21)</f>
        <v>1506144.5</v>
      </c>
      <c r="N21" s="5">
        <f t="shared" si="0"/>
        <v>17690237.34</v>
      </c>
    </row>
    <row r="22" spans="1:14" ht="12.75">
      <c r="A22" t="s">
        <v>2</v>
      </c>
      <c r="B22" s="5">
        <f>SUM('Half-Cent to County Govs'!B22+'Half-Cent to City Govs'!B22)</f>
        <v>114217.91</v>
      </c>
      <c r="C22" s="5">
        <f>SUM('Half-Cent to County Govs'!C22+'Half-Cent to City Govs'!C22)</f>
        <v>120645.72</v>
      </c>
      <c r="D22" s="5">
        <f>SUM('Half-Cent to County Govs'!D22+'Half-Cent to City Govs'!D22)</f>
        <v>114397.27</v>
      </c>
      <c r="E22" s="5">
        <f>SUM('Half-Cent to County Govs'!E22+'Half-Cent to City Govs'!E22)</f>
        <v>112394.54</v>
      </c>
      <c r="F22" s="5">
        <f>SUM('Half-Cent to County Govs'!F22+'Half-Cent to City Govs'!F22)</f>
        <v>113849.83</v>
      </c>
      <c r="G22" s="5">
        <f>SUM('Half-Cent to County Govs'!G22+'Half-Cent to City Govs'!G22)</f>
        <v>114956.06999999999</v>
      </c>
      <c r="H22" s="5">
        <f>SUM('Half-Cent to County Govs'!H22+'Half-Cent to City Govs'!H22)</f>
        <v>101801.25</v>
      </c>
      <c r="I22" s="5">
        <f>SUM('Half-Cent to County Govs'!I22+'Half-Cent to City Govs'!I22)</f>
        <v>119281.1</v>
      </c>
      <c r="J22" s="5">
        <f>SUM('Half-Cent to County Govs'!J22+'Half-Cent to City Govs'!J22)</f>
        <v>105197.31</v>
      </c>
      <c r="K22" s="5">
        <f>SUM('Half-Cent to County Govs'!K22+'Half-Cent to City Govs'!K22)</f>
        <v>117083.26</v>
      </c>
      <c r="L22" s="5">
        <f>SUM('Half-Cent to County Govs'!L22+'Half-Cent to City Govs'!L22)</f>
        <v>110325.40000000001</v>
      </c>
      <c r="M22" s="5">
        <f>SUM('Half-Cent to County Govs'!M22+'Half-Cent to City Govs'!M22)</f>
        <v>109058.18</v>
      </c>
      <c r="N22" s="5">
        <f t="shared" si="0"/>
        <v>1353207.8399999999</v>
      </c>
    </row>
    <row r="23" spans="1:14" ht="12.75">
      <c r="A23" t="s">
        <v>41</v>
      </c>
      <c r="B23" s="5">
        <f>SUM('Half-Cent to County Govs'!B23+'Half-Cent to City Govs'!B23)</f>
        <v>3739296.02</v>
      </c>
      <c r="C23" s="5">
        <f>SUM('Half-Cent to County Govs'!C23+'Half-Cent to City Govs'!C23)</f>
        <v>3629693.0700000003</v>
      </c>
      <c r="D23" s="5">
        <f>SUM('Half-Cent to County Govs'!D23+'Half-Cent to City Govs'!D23)</f>
        <v>3475515.12</v>
      </c>
      <c r="E23" s="5">
        <f>SUM('Half-Cent to County Govs'!E23+'Half-Cent to City Govs'!E23)</f>
        <v>3285896.34</v>
      </c>
      <c r="F23" s="5">
        <f>SUM('Half-Cent to County Govs'!F23+'Half-Cent to City Govs'!F23)</f>
        <v>3274515.81</v>
      </c>
      <c r="G23" s="5">
        <f>SUM('Half-Cent to County Govs'!G23+'Half-Cent to City Govs'!G23)</f>
        <v>3239287.71</v>
      </c>
      <c r="H23" s="5">
        <f>SUM('Half-Cent to County Govs'!H23+'Half-Cent to City Govs'!H23)</f>
        <v>3419299.81</v>
      </c>
      <c r="I23" s="5">
        <f>SUM('Half-Cent to County Govs'!I23+'Half-Cent to City Govs'!I23)</f>
        <v>3763269.7600000002</v>
      </c>
      <c r="J23" s="5">
        <f>SUM('Half-Cent to County Govs'!J23+'Half-Cent to City Govs'!J23)</f>
        <v>3178046.23</v>
      </c>
      <c r="K23" s="5">
        <f>SUM('Half-Cent to County Govs'!K23+'Half-Cent to City Govs'!K23)</f>
        <v>3455279.61</v>
      </c>
      <c r="L23" s="5">
        <f>SUM('Half-Cent to County Govs'!L23+'Half-Cent to City Govs'!L23)</f>
        <v>3727451.7300000004</v>
      </c>
      <c r="M23" s="5">
        <f>SUM('Half-Cent to County Govs'!M23+'Half-Cent to City Govs'!M23)</f>
        <v>3338613.7800000003</v>
      </c>
      <c r="N23" s="5">
        <f t="shared" si="0"/>
        <v>41526164.99000001</v>
      </c>
    </row>
    <row r="24" spans="1:14" ht="12.75">
      <c r="A24" t="s">
        <v>42</v>
      </c>
      <c r="B24" s="5">
        <f>SUM('Half-Cent to County Govs'!B24+'Half-Cent to City Govs'!B24)</f>
        <v>15662484.309999999</v>
      </c>
      <c r="C24" s="5">
        <f>SUM('Half-Cent to County Govs'!C24+'Half-Cent to City Govs'!C24)</f>
        <v>15382886.370000001</v>
      </c>
      <c r="D24" s="5">
        <f>SUM('Half-Cent to County Govs'!D24+'Half-Cent to City Govs'!D24)</f>
        <v>13988014.510000002</v>
      </c>
      <c r="E24" s="5">
        <f>SUM('Half-Cent to County Govs'!E24+'Half-Cent to City Govs'!E24)</f>
        <v>14210343.29</v>
      </c>
      <c r="F24" s="5">
        <f>SUM('Half-Cent to County Govs'!F24+'Half-Cent to City Govs'!F24)</f>
        <v>13993820.680000005</v>
      </c>
      <c r="G24" s="5">
        <f>SUM('Half-Cent to County Govs'!G24+'Half-Cent to City Govs'!G24)</f>
        <v>14385058.479999995</v>
      </c>
      <c r="H24" s="5">
        <f>SUM('Half-Cent to County Govs'!H24+'Half-Cent to City Govs'!H24)</f>
        <v>15611889.630000003</v>
      </c>
      <c r="I24" s="5">
        <f>SUM('Half-Cent to County Govs'!I24+'Half-Cent to City Govs'!I24)</f>
        <v>17137322.8</v>
      </c>
      <c r="J24" s="5">
        <f>SUM('Half-Cent to County Govs'!J24+'Half-Cent to City Govs'!J24)</f>
        <v>14174907.829999998</v>
      </c>
      <c r="K24" s="5">
        <f>SUM('Half-Cent to County Govs'!K24+'Half-Cent to City Govs'!K24)</f>
        <v>15533912.27</v>
      </c>
      <c r="L24" s="5">
        <f>SUM('Half-Cent to County Govs'!L24+'Half-Cent to City Govs'!L24)</f>
        <v>15953910.03</v>
      </c>
      <c r="M24" s="5">
        <f>SUM('Half-Cent to County Govs'!M24+'Half-Cent to City Govs'!M24)</f>
        <v>14382695.92</v>
      </c>
      <c r="N24" s="5">
        <f t="shared" si="0"/>
        <v>180417246.11999997</v>
      </c>
    </row>
    <row r="25" spans="1:14" ht="12.75">
      <c r="A25" t="s">
        <v>3</v>
      </c>
      <c r="B25" s="5">
        <f>SUM('Half-Cent to County Govs'!B25+'Half-Cent to City Govs'!B25)</f>
        <v>33562.11</v>
      </c>
      <c r="C25" s="5">
        <f>SUM('Half-Cent to County Govs'!C25+'Half-Cent to City Govs'!C25)</f>
        <v>33260.28</v>
      </c>
      <c r="D25" s="5">
        <f>SUM('Half-Cent to County Govs'!D25+'Half-Cent to City Govs'!D25)</f>
        <v>36953.55</v>
      </c>
      <c r="E25" s="5">
        <f>SUM('Half-Cent to County Govs'!E25+'Half-Cent to City Govs'!E25)</f>
        <v>25012.81</v>
      </c>
      <c r="F25" s="5">
        <f>SUM('Half-Cent to County Govs'!F25+'Half-Cent to City Govs'!F25)</f>
        <v>31944.75</v>
      </c>
      <c r="G25" s="5">
        <f>SUM('Half-Cent to County Govs'!G25+'Half-Cent to City Govs'!G25)</f>
        <v>27763.7</v>
      </c>
      <c r="H25" s="5">
        <f>SUM('Half-Cent to County Govs'!H25+'Half-Cent to City Govs'!H25)</f>
        <v>28839.66</v>
      </c>
      <c r="I25" s="5">
        <f>SUM('Half-Cent to County Govs'!I25+'Half-Cent to City Govs'!I25)</f>
        <v>32348.18</v>
      </c>
      <c r="J25" s="5">
        <f>SUM('Half-Cent to County Govs'!J25+'Half-Cent to City Govs'!J25)</f>
        <v>32250.18</v>
      </c>
      <c r="K25" s="5">
        <f>SUM('Half-Cent to County Govs'!K25+'Half-Cent to City Govs'!K25)</f>
        <v>30629.39</v>
      </c>
      <c r="L25" s="5">
        <f>SUM('Half-Cent to County Govs'!L25+'Half-Cent to City Govs'!L25)</f>
        <v>32417.72</v>
      </c>
      <c r="M25" s="5">
        <f>SUM('Half-Cent to County Govs'!M25+'Half-Cent to City Govs'!M25)</f>
        <v>30207.579999999998</v>
      </c>
      <c r="N25" s="5">
        <f t="shared" si="0"/>
        <v>375189.9100000001</v>
      </c>
    </row>
    <row r="26" spans="1:14" ht="12.75">
      <c r="A26" t="s">
        <v>43</v>
      </c>
      <c r="B26" s="5">
        <f>SUM('Half-Cent to County Govs'!B26+'Half-Cent to City Govs'!B26)</f>
        <v>1127164.13</v>
      </c>
      <c r="C26" s="5">
        <f>SUM('Half-Cent to County Govs'!C26+'Half-Cent to City Govs'!C26)</f>
        <v>1107052.83</v>
      </c>
      <c r="D26" s="5">
        <f>SUM('Half-Cent to County Govs'!D26+'Half-Cent to City Govs'!D26)</f>
        <v>1022870.77</v>
      </c>
      <c r="E26" s="5">
        <f>SUM('Half-Cent to County Govs'!E26+'Half-Cent to City Govs'!E26)</f>
        <v>1014515.81</v>
      </c>
      <c r="F26" s="5">
        <f>SUM('Half-Cent to County Govs'!F26+'Half-Cent to City Govs'!F26)</f>
        <v>1166419.49</v>
      </c>
      <c r="G26" s="5">
        <f>SUM('Half-Cent to County Govs'!G26+'Half-Cent to City Govs'!G26)</f>
        <v>1030429.5</v>
      </c>
      <c r="H26" s="5">
        <f>SUM('Half-Cent to County Govs'!H26+'Half-Cent to City Govs'!H26)</f>
        <v>1203317.34</v>
      </c>
      <c r="I26" s="5">
        <f>SUM('Half-Cent to County Govs'!I26+'Half-Cent to City Govs'!I26)</f>
        <v>1493631.23</v>
      </c>
      <c r="J26" s="5">
        <f>SUM('Half-Cent to County Govs'!J26+'Half-Cent to City Govs'!J26)</f>
        <v>1235763.3499999999</v>
      </c>
      <c r="K26" s="5">
        <f>SUM('Half-Cent to County Govs'!K26+'Half-Cent to City Govs'!K26)</f>
        <v>1285884.26</v>
      </c>
      <c r="L26" s="5">
        <f>SUM('Half-Cent to County Govs'!L26+'Half-Cent to City Govs'!L26)</f>
        <v>1226662.26</v>
      </c>
      <c r="M26" s="5">
        <f>SUM('Half-Cent to County Govs'!M26+'Half-Cent to City Govs'!M26)</f>
        <v>1080143.78</v>
      </c>
      <c r="N26" s="5">
        <f t="shared" si="0"/>
        <v>13993854.749999998</v>
      </c>
    </row>
    <row r="27" spans="1:14" ht="12.75">
      <c r="A27" t="s">
        <v>44</v>
      </c>
      <c r="B27" s="5">
        <f>SUM('Half-Cent to County Govs'!B27+'Half-Cent to City Govs'!B27)</f>
        <v>688682.43</v>
      </c>
      <c r="C27" s="5">
        <f>SUM('Half-Cent to County Govs'!C27+'Half-Cent to City Govs'!C27)</f>
        <v>688087.23</v>
      </c>
      <c r="D27" s="5">
        <f>SUM('Half-Cent to County Govs'!D27+'Half-Cent to City Govs'!D27)</f>
        <v>641308.02</v>
      </c>
      <c r="E27" s="5">
        <f>SUM('Half-Cent to County Govs'!E27+'Half-Cent to City Govs'!E27)</f>
        <v>609752.2</v>
      </c>
      <c r="F27" s="5">
        <f>SUM('Half-Cent to County Govs'!F27+'Half-Cent to City Govs'!F27)</f>
        <v>628400.22</v>
      </c>
      <c r="G27" s="5">
        <f>SUM('Half-Cent to County Govs'!G27+'Half-Cent to City Govs'!G27)</f>
        <v>630340.88</v>
      </c>
      <c r="H27" s="5">
        <f>SUM('Half-Cent to County Govs'!H27+'Half-Cent to City Govs'!H27)</f>
        <v>688332.03</v>
      </c>
      <c r="I27" s="5">
        <f>SUM('Half-Cent to County Govs'!I27+'Half-Cent to City Govs'!I27)</f>
        <v>717175.83</v>
      </c>
      <c r="J27" s="5">
        <f>SUM('Half-Cent to County Govs'!J27+'Half-Cent to City Govs'!J27)</f>
        <v>624247.27</v>
      </c>
      <c r="K27" s="5">
        <f>SUM('Half-Cent to County Govs'!K27+'Half-Cent to City Govs'!K27)</f>
        <v>649291.41</v>
      </c>
      <c r="L27" s="5">
        <f>SUM('Half-Cent to County Govs'!L27+'Half-Cent to City Govs'!L27)</f>
        <v>719711.24</v>
      </c>
      <c r="M27" s="5">
        <f>SUM('Half-Cent to County Govs'!M27+'Half-Cent to City Govs'!M27)</f>
        <v>666001.16</v>
      </c>
      <c r="N27" s="5">
        <f t="shared" si="0"/>
        <v>7951329.92</v>
      </c>
    </row>
    <row r="28" spans="1:14" ht="12.75">
      <c r="A28" t="s">
        <v>45</v>
      </c>
      <c r="B28" s="5">
        <f>SUM('Half-Cent to County Govs'!B28+'Half-Cent to City Govs'!B28)</f>
        <v>953266.77</v>
      </c>
      <c r="C28" s="5">
        <f>SUM('Half-Cent to County Govs'!C28+'Half-Cent to City Govs'!C28)</f>
        <v>942822.68</v>
      </c>
      <c r="D28" s="5">
        <f>SUM('Half-Cent to County Govs'!D28+'Half-Cent to City Govs'!D28)</f>
        <v>879236.57</v>
      </c>
      <c r="E28" s="5">
        <f>SUM('Half-Cent to County Govs'!E28+'Half-Cent to City Govs'!E28)</f>
        <v>895051.02</v>
      </c>
      <c r="F28" s="5">
        <f>SUM('Half-Cent to County Govs'!F28+'Half-Cent to City Govs'!F28)</f>
        <v>852698.85</v>
      </c>
      <c r="G28" s="5">
        <f>SUM('Half-Cent to County Govs'!G28+'Half-Cent to City Govs'!G28)</f>
        <v>859551.62</v>
      </c>
      <c r="H28" s="5">
        <f>SUM('Half-Cent to County Govs'!H28+'Half-Cent to City Govs'!H28)</f>
        <v>934044.78</v>
      </c>
      <c r="I28" s="5">
        <f>SUM('Half-Cent to County Govs'!I28+'Half-Cent to City Govs'!I28)</f>
        <v>1048746.2</v>
      </c>
      <c r="J28" s="5">
        <f>SUM('Half-Cent to County Govs'!J28+'Half-Cent to City Govs'!J28)</f>
        <v>806696.76</v>
      </c>
      <c r="K28" s="5">
        <f>SUM('Half-Cent to County Govs'!K28+'Half-Cent to City Govs'!K28)</f>
        <v>907815.26</v>
      </c>
      <c r="L28" s="5">
        <f>SUM('Half-Cent to County Govs'!L28+'Half-Cent to City Govs'!L28)</f>
        <v>966239.25</v>
      </c>
      <c r="M28" s="5">
        <f>SUM('Half-Cent to County Govs'!M28+'Half-Cent to City Govs'!M28)</f>
        <v>897677.2</v>
      </c>
      <c r="N28" s="5">
        <f t="shared" si="0"/>
        <v>10943846.959999999</v>
      </c>
    </row>
    <row r="29" spans="1:14" ht="12.75">
      <c r="A29" t="s">
        <v>46</v>
      </c>
      <c r="B29" s="5">
        <f>SUM('Half-Cent to County Govs'!B29+'Half-Cent to City Govs'!B29)</f>
        <v>3075799.34</v>
      </c>
      <c r="C29" s="5">
        <f>SUM('Half-Cent to County Govs'!C29+'Half-Cent to City Govs'!C29)</f>
        <v>2943920.29</v>
      </c>
      <c r="D29" s="5">
        <f>SUM('Half-Cent to County Govs'!D29+'Half-Cent to City Govs'!D29)</f>
        <v>2599965.5500000003</v>
      </c>
      <c r="E29" s="5">
        <f>SUM('Half-Cent to County Govs'!E29+'Half-Cent to City Govs'!E29)</f>
        <v>2602711.75</v>
      </c>
      <c r="F29" s="5">
        <f>SUM('Half-Cent to County Govs'!F29+'Half-Cent to City Govs'!F29)</f>
        <v>2671376.73</v>
      </c>
      <c r="G29" s="5">
        <f>SUM('Half-Cent to County Govs'!G29+'Half-Cent to City Govs'!G29)</f>
        <v>2930283.31</v>
      </c>
      <c r="H29" s="5">
        <f>SUM('Half-Cent to County Govs'!H29+'Half-Cent to City Govs'!H29)</f>
        <v>3463745.16</v>
      </c>
      <c r="I29" s="5">
        <f>SUM('Half-Cent to County Govs'!I29+'Half-Cent to City Govs'!I29)</f>
        <v>3727454.5</v>
      </c>
      <c r="J29" s="5">
        <f>SUM('Half-Cent to County Govs'!J29+'Half-Cent to City Govs'!J29)</f>
        <v>3531818.31</v>
      </c>
      <c r="K29" s="5">
        <f>SUM('Half-Cent to County Govs'!K29+'Half-Cent to City Govs'!K29)</f>
        <v>3653359.78</v>
      </c>
      <c r="L29" s="5">
        <f>SUM('Half-Cent to County Govs'!L29+'Half-Cent to City Govs'!L29)</f>
        <v>3846203.67</v>
      </c>
      <c r="M29" s="5">
        <f>SUM('Half-Cent to County Govs'!M29+'Half-Cent to City Govs'!M29)</f>
        <v>3204448.24</v>
      </c>
      <c r="N29" s="5">
        <f t="shared" si="0"/>
        <v>38251086.63</v>
      </c>
    </row>
    <row r="30" spans="1:14" ht="12.75">
      <c r="A30" t="s">
        <v>4</v>
      </c>
      <c r="B30" s="5">
        <f>SUM('Half-Cent to County Govs'!B30+'Half-Cent to City Govs'!B30)</f>
        <v>431799.55</v>
      </c>
      <c r="C30" s="5">
        <f>SUM('Half-Cent to County Govs'!C30+'Half-Cent to City Govs'!C30)</f>
        <v>429426.39</v>
      </c>
      <c r="D30" s="5">
        <f>SUM('Half-Cent to County Govs'!D30+'Half-Cent to City Govs'!D30)</f>
        <v>394420.87</v>
      </c>
      <c r="E30" s="5">
        <f>SUM('Half-Cent to County Govs'!E30+'Half-Cent to City Govs'!E30)</f>
        <v>396553.88</v>
      </c>
      <c r="F30" s="5">
        <f>SUM('Half-Cent to County Govs'!F30+'Half-Cent to City Govs'!F30)</f>
        <v>407770.77</v>
      </c>
      <c r="G30" s="5">
        <f>SUM('Half-Cent to County Govs'!G30+'Half-Cent to City Govs'!G30)</f>
        <v>509925.01</v>
      </c>
      <c r="H30" s="5">
        <f>SUM('Half-Cent to County Govs'!H30+'Half-Cent to City Govs'!H30)</f>
        <v>397199.55</v>
      </c>
      <c r="I30" s="5">
        <f>SUM('Half-Cent to County Govs'!I30+'Half-Cent to City Govs'!I30)</f>
        <v>456962.76</v>
      </c>
      <c r="J30" s="5">
        <f>SUM('Half-Cent to County Govs'!J30+'Half-Cent to City Govs'!J30)</f>
        <v>375713.47</v>
      </c>
      <c r="K30" s="5">
        <f>SUM('Half-Cent to County Govs'!K30+'Half-Cent to City Govs'!K30)</f>
        <v>395663.16000000003</v>
      </c>
      <c r="L30" s="5">
        <f>SUM('Half-Cent to County Govs'!L30+'Half-Cent to City Govs'!L30)</f>
        <v>429982.57999999996</v>
      </c>
      <c r="M30" s="5">
        <f>SUM('Half-Cent to County Govs'!M30+'Half-Cent to City Govs'!M30)</f>
        <v>410796.96</v>
      </c>
      <c r="N30" s="5">
        <f t="shared" si="0"/>
        <v>5036214.949999999</v>
      </c>
    </row>
    <row r="31" spans="1:14" ht="12.75">
      <c r="A31" t="s">
        <v>99</v>
      </c>
      <c r="B31" s="5">
        <f>SUM('Half-Cent to County Govs'!B31+'Half-Cent to City Govs'!B31)</f>
        <v>19178098.650000002</v>
      </c>
      <c r="C31" s="5">
        <f>SUM('Half-Cent to County Govs'!C31+'Half-Cent to City Govs'!C31)</f>
        <v>18223574.98</v>
      </c>
      <c r="D31" s="5">
        <f>SUM('Half-Cent to County Govs'!D31+'Half-Cent to City Govs'!D31)</f>
        <v>17310079.930000003</v>
      </c>
      <c r="E31" s="5">
        <f>SUM('Half-Cent to County Govs'!E31+'Half-Cent to City Govs'!E31)</f>
        <v>17213005.560000002</v>
      </c>
      <c r="F31" s="5">
        <f>SUM('Half-Cent to County Govs'!F31+'Half-Cent to City Govs'!F31)</f>
        <v>17038062.939999998</v>
      </c>
      <c r="G31" s="5">
        <f>SUM('Half-Cent to County Govs'!G31+'Half-Cent to City Govs'!G31)</f>
        <v>17281242.550000004</v>
      </c>
      <c r="H31" s="5">
        <f>SUM('Half-Cent to County Govs'!H31+'Half-Cent to City Govs'!H31)</f>
        <v>19407504.57</v>
      </c>
      <c r="I31" s="5">
        <f>SUM('Half-Cent to County Govs'!I31+'Half-Cent to City Govs'!I31)</f>
        <v>21132392.2</v>
      </c>
      <c r="J31" s="5">
        <f>SUM('Half-Cent to County Govs'!J31+'Half-Cent to City Govs'!J31)</f>
        <v>17886570.330000006</v>
      </c>
      <c r="K31" s="5">
        <f>SUM('Half-Cent to County Govs'!K31+'Half-Cent to City Govs'!K31)</f>
        <v>19135117.76</v>
      </c>
      <c r="L31" s="5">
        <f>SUM('Half-Cent to County Govs'!L31+'Half-Cent to City Govs'!L31)</f>
        <v>20066237.830000006</v>
      </c>
      <c r="M31" s="5">
        <f>SUM('Half-Cent to County Govs'!M31+'Half-Cent to City Govs'!M31)</f>
        <v>18380752.989999995</v>
      </c>
      <c r="N31" s="5">
        <f t="shared" si="0"/>
        <v>222252640.29000002</v>
      </c>
    </row>
    <row r="32" spans="1:14" ht="12.75">
      <c r="A32" t="s">
        <v>5</v>
      </c>
      <c r="B32" s="5">
        <f>SUM('Half-Cent to County Govs'!B32+'Half-Cent to City Govs'!B32)</f>
        <v>134555.28</v>
      </c>
      <c r="C32" s="5">
        <f>SUM('Half-Cent to County Govs'!C32+'Half-Cent to City Govs'!C32)</f>
        <v>136009.93</v>
      </c>
      <c r="D32" s="5">
        <f>SUM('Half-Cent to County Govs'!D32+'Half-Cent to City Govs'!D32)</f>
        <v>107870.97</v>
      </c>
      <c r="E32" s="5">
        <f>SUM('Half-Cent to County Govs'!E32+'Half-Cent to City Govs'!E32)</f>
        <v>120124.34</v>
      </c>
      <c r="F32" s="5">
        <f>SUM('Half-Cent to County Govs'!F32+'Half-Cent to City Govs'!F32)</f>
        <v>120346.8</v>
      </c>
      <c r="G32" s="5">
        <f>SUM('Half-Cent to County Govs'!G32+'Half-Cent to City Govs'!G32)</f>
        <v>116857.65</v>
      </c>
      <c r="H32" s="5">
        <f>SUM('Half-Cent to County Govs'!H32+'Half-Cent to City Govs'!H32)</f>
        <v>135237.15</v>
      </c>
      <c r="I32" s="5">
        <f>SUM('Half-Cent to County Govs'!I32+'Half-Cent to City Govs'!I32)</f>
        <v>141431.53</v>
      </c>
      <c r="J32" s="5">
        <f>SUM('Half-Cent to County Govs'!J32+'Half-Cent to City Govs'!J32)</f>
        <v>128795.14</v>
      </c>
      <c r="K32" s="5">
        <f>SUM('Half-Cent to County Govs'!K32+'Half-Cent to City Govs'!K32)</f>
        <v>127884.70000000001</v>
      </c>
      <c r="L32" s="5">
        <f>SUM('Half-Cent to County Govs'!L32+'Half-Cent to City Govs'!L32)</f>
        <v>138978.46</v>
      </c>
      <c r="M32" s="5">
        <f>SUM('Half-Cent to County Govs'!M32+'Half-Cent to City Govs'!M32)</f>
        <v>106044.43</v>
      </c>
      <c r="N32" s="5">
        <f t="shared" si="0"/>
        <v>1514136.38</v>
      </c>
    </row>
    <row r="33" spans="1:14" ht="12.75">
      <c r="A33" t="s">
        <v>6</v>
      </c>
      <c r="B33" s="5">
        <f>SUM('Half-Cent to County Govs'!B33+'Half-Cent to City Govs'!B33)</f>
        <v>37919.55</v>
      </c>
      <c r="C33" s="5">
        <f>SUM('Half-Cent to County Govs'!C33+'Half-Cent to City Govs'!C33)</f>
        <v>38779.649999999994</v>
      </c>
      <c r="D33" s="5">
        <f>SUM('Half-Cent to County Govs'!D33+'Half-Cent to City Govs'!D33)</f>
        <v>36246.11</v>
      </c>
      <c r="E33" s="5">
        <f>SUM('Half-Cent to County Govs'!E33+'Half-Cent to City Govs'!E33)</f>
        <v>34648.880000000005</v>
      </c>
      <c r="F33" s="5">
        <f>SUM('Half-Cent to County Govs'!F33+'Half-Cent to City Govs'!F33)</f>
        <v>33469.759999999995</v>
      </c>
      <c r="G33" s="5">
        <f>SUM('Half-Cent to County Govs'!G33+'Half-Cent to City Govs'!G33)</f>
        <v>33051.28</v>
      </c>
      <c r="H33" s="5">
        <f>SUM('Half-Cent to County Govs'!H33+'Half-Cent to City Govs'!H33)</f>
        <v>34410.75</v>
      </c>
      <c r="I33" s="5">
        <f>SUM('Half-Cent to County Govs'!I33+'Half-Cent to City Govs'!I33)</f>
        <v>35672.380000000005</v>
      </c>
      <c r="J33" s="5">
        <f>SUM('Half-Cent to County Govs'!J33+'Half-Cent to City Govs'!J33)</f>
        <v>34879.44</v>
      </c>
      <c r="K33" s="5">
        <f>SUM('Half-Cent to County Govs'!K33+'Half-Cent to City Govs'!K33)</f>
        <v>34792.41</v>
      </c>
      <c r="L33" s="5">
        <f>SUM('Half-Cent to County Govs'!L33+'Half-Cent to City Govs'!L33)</f>
        <v>41684.78</v>
      </c>
      <c r="M33" s="5">
        <f>SUM('Half-Cent to County Govs'!M33+'Half-Cent to City Govs'!M33)</f>
        <v>57366.02</v>
      </c>
      <c r="N33" s="5">
        <f t="shared" si="0"/>
        <v>452921.01</v>
      </c>
    </row>
    <row r="34" spans="1:14" ht="12.75">
      <c r="A34" t="s">
        <v>47</v>
      </c>
      <c r="B34" s="5">
        <f>SUM('Half-Cent to County Govs'!B34+'Half-Cent to City Govs'!B34)</f>
        <v>7969438.82</v>
      </c>
      <c r="C34" s="5">
        <f>SUM('Half-Cent to County Govs'!C34+'Half-Cent to City Govs'!C34)</f>
        <v>7836366.83</v>
      </c>
      <c r="D34" s="5">
        <f>SUM('Half-Cent to County Govs'!D34+'Half-Cent to City Govs'!D34)</f>
        <v>7368981.89</v>
      </c>
      <c r="E34" s="5">
        <f>SUM('Half-Cent to County Govs'!E34+'Half-Cent to City Govs'!E34)</f>
        <v>7598221.73</v>
      </c>
      <c r="F34" s="5">
        <f>SUM('Half-Cent to County Govs'!F34+'Half-Cent to City Govs'!F34)</f>
        <v>7340642.739999999</v>
      </c>
      <c r="G34" s="5">
        <f>SUM('Half-Cent to County Govs'!G34+'Half-Cent to City Govs'!G34)</f>
        <v>7305758.56</v>
      </c>
      <c r="H34" s="5">
        <f>SUM('Half-Cent to County Govs'!H34+'Half-Cent to City Govs'!H34)</f>
        <v>7622306.37</v>
      </c>
      <c r="I34" s="5">
        <f>SUM('Half-Cent to County Govs'!I34+'Half-Cent to City Govs'!I34)</f>
        <v>8169764.599999999</v>
      </c>
      <c r="J34" s="5">
        <f>SUM('Half-Cent to County Govs'!J34+'Half-Cent to City Govs'!J34)</f>
        <v>7100434.369999999</v>
      </c>
      <c r="K34" s="5">
        <f>SUM('Half-Cent to County Govs'!K34+'Half-Cent to City Govs'!K34)</f>
        <v>7332703.03</v>
      </c>
      <c r="L34" s="5">
        <f>SUM('Half-Cent to County Govs'!L34+'Half-Cent to City Govs'!L34)</f>
        <v>7773162.5600000005</v>
      </c>
      <c r="M34" s="5">
        <f>SUM('Half-Cent to County Govs'!M34+'Half-Cent to City Govs'!M34)</f>
        <v>7355958.27</v>
      </c>
      <c r="N34" s="5">
        <f t="shared" si="0"/>
        <v>90773739.77</v>
      </c>
    </row>
    <row r="35" spans="1:14" ht="12.75">
      <c r="A35" t="s">
        <v>48</v>
      </c>
      <c r="B35" s="5">
        <f>SUM('Half-Cent to County Govs'!B35+'Half-Cent to City Govs'!B35)</f>
        <v>2372823.59</v>
      </c>
      <c r="C35" s="5">
        <f>SUM('Half-Cent to County Govs'!C35+'Half-Cent to City Govs'!C35)</f>
        <v>2303717.7600000002</v>
      </c>
      <c r="D35" s="5">
        <f>SUM('Half-Cent to County Govs'!D35+'Half-Cent to City Govs'!D35)</f>
        <v>2210897.13</v>
      </c>
      <c r="E35" s="5">
        <f>SUM('Half-Cent to County Govs'!E35+'Half-Cent to City Govs'!E35)</f>
        <v>2170983.0700000003</v>
      </c>
      <c r="F35" s="5">
        <f>SUM('Half-Cent to County Govs'!F35+'Half-Cent to City Govs'!F35)</f>
        <v>2219183.85</v>
      </c>
      <c r="G35" s="5">
        <f>SUM('Half-Cent to County Govs'!G35+'Half-Cent to City Govs'!G35)</f>
        <v>1961414.54</v>
      </c>
      <c r="H35" s="5">
        <f>SUM('Half-Cent to County Govs'!H35+'Half-Cent to City Govs'!H35)</f>
        <v>2120429.63</v>
      </c>
      <c r="I35" s="5">
        <f>SUM('Half-Cent to County Govs'!I35+'Half-Cent to City Govs'!I35)</f>
        <v>2305995.59</v>
      </c>
      <c r="J35" s="5">
        <f>SUM('Half-Cent to County Govs'!J35+'Half-Cent to City Govs'!J35)</f>
        <v>1993681.04</v>
      </c>
      <c r="K35" s="5">
        <f>SUM('Half-Cent to County Govs'!K35+'Half-Cent to City Govs'!K35)</f>
        <v>2007287.98</v>
      </c>
      <c r="L35" s="5">
        <f>SUM('Half-Cent to County Govs'!L35+'Half-Cent to City Govs'!L35)</f>
        <v>2254994.88</v>
      </c>
      <c r="M35" s="5">
        <f>SUM('Half-Cent to County Govs'!M35+'Half-Cent to City Govs'!M35)</f>
        <v>2089745.8399999999</v>
      </c>
      <c r="N35" s="5">
        <f t="shared" si="0"/>
        <v>26011154.9</v>
      </c>
    </row>
    <row r="36" spans="1:14" ht="12.75">
      <c r="A36" t="s">
        <v>7</v>
      </c>
      <c r="B36" s="5">
        <f>SUM('Half-Cent to County Govs'!B36+'Half-Cent to City Govs'!B36)</f>
        <v>380785.72</v>
      </c>
      <c r="C36" s="5">
        <f>SUM('Half-Cent to County Govs'!C36+'Half-Cent to City Govs'!C36)</f>
        <v>448627.58</v>
      </c>
      <c r="D36" s="5">
        <f>SUM('Half-Cent to County Govs'!D36+'Half-Cent to City Govs'!D36)</f>
        <v>362118.95</v>
      </c>
      <c r="E36" s="5">
        <f>SUM('Half-Cent to County Govs'!E36+'Half-Cent to City Govs'!E36)</f>
        <v>329664.64</v>
      </c>
      <c r="F36" s="5">
        <f>SUM('Half-Cent to County Govs'!F36+'Half-Cent to City Govs'!F36)</f>
        <v>338080.23</v>
      </c>
      <c r="G36" s="5">
        <f>SUM('Half-Cent to County Govs'!G36+'Half-Cent to City Govs'!G36)</f>
        <v>339965.45</v>
      </c>
      <c r="H36" s="5">
        <f>SUM('Half-Cent to County Govs'!H36+'Half-Cent to City Govs'!H36)</f>
        <v>370388.73</v>
      </c>
      <c r="I36" s="5">
        <f>SUM('Half-Cent to County Govs'!I36+'Half-Cent to City Govs'!I36)</f>
        <v>375103.12</v>
      </c>
      <c r="J36" s="5">
        <f>SUM('Half-Cent to County Govs'!J36+'Half-Cent to City Govs'!J36)</f>
        <v>298894.51</v>
      </c>
      <c r="K36" s="5">
        <f>SUM('Half-Cent to County Govs'!K36+'Half-Cent to City Govs'!K36)</f>
        <v>352629.83999999997</v>
      </c>
      <c r="L36" s="5">
        <f>SUM('Half-Cent to County Govs'!L36+'Half-Cent to City Govs'!L36)</f>
        <v>389290.48</v>
      </c>
      <c r="M36" s="5">
        <f>SUM('Half-Cent to County Govs'!M36+'Half-Cent to City Govs'!M36)</f>
        <v>344782.75</v>
      </c>
      <c r="N36" s="5">
        <f t="shared" si="0"/>
        <v>4330332</v>
      </c>
    </row>
    <row r="37" spans="1:14" ht="12.75">
      <c r="A37" t="s">
        <v>8</v>
      </c>
      <c r="B37" s="5">
        <f>SUM('Half-Cent to County Govs'!B37+'Half-Cent to City Govs'!B37)</f>
        <v>94178.68</v>
      </c>
      <c r="C37" s="5">
        <f>SUM('Half-Cent to County Govs'!C37+'Half-Cent to City Govs'!C37)</f>
        <v>95361.19</v>
      </c>
      <c r="D37" s="5">
        <f>SUM('Half-Cent to County Govs'!D37+'Half-Cent to City Govs'!D37)</f>
        <v>105659.95000000001</v>
      </c>
      <c r="E37" s="5">
        <f>SUM('Half-Cent to County Govs'!E37+'Half-Cent to City Govs'!E37)</f>
        <v>69408.7</v>
      </c>
      <c r="F37" s="5">
        <f>SUM('Half-Cent to County Govs'!F37+'Half-Cent to City Govs'!F37)</f>
        <v>62184.130000000005</v>
      </c>
      <c r="G37" s="5">
        <f>SUM('Half-Cent to County Govs'!G37+'Half-Cent to City Govs'!G37)</f>
        <v>54914.07</v>
      </c>
      <c r="H37" s="5">
        <f>SUM('Half-Cent to County Govs'!H37+'Half-Cent to City Govs'!H37)</f>
        <v>48101.49</v>
      </c>
      <c r="I37" s="5">
        <f>SUM('Half-Cent to County Govs'!I37+'Half-Cent to City Govs'!I37)</f>
        <v>48798.54</v>
      </c>
      <c r="J37" s="5">
        <f>SUM('Half-Cent to County Govs'!J37+'Half-Cent to City Govs'!J37)</f>
        <v>44291.5</v>
      </c>
      <c r="K37" s="5">
        <f>SUM('Half-Cent to County Govs'!K37+'Half-Cent to City Govs'!K37)</f>
        <v>52904.759999999995</v>
      </c>
      <c r="L37" s="5">
        <f>SUM('Half-Cent to County Govs'!L37+'Half-Cent to City Govs'!L37)</f>
        <v>63592.12</v>
      </c>
      <c r="M37" s="5">
        <f>SUM('Half-Cent to County Govs'!M37+'Half-Cent to City Govs'!M37)</f>
        <v>71020.62</v>
      </c>
      <c r="N37" s="5">
        <f t="shared" si="0"/>
        <v>810415.7500000001</v>
      </c>
    </row>
    <row r="38" spans="1:14" ht="12.75">
      <c r="A38" t="s">
        <v>9</v>
      </c>
      <c r="B38" s="5">
        <f>SUM('Half-Cent to County Govs'!B38+'Half-Cent to City Govs'!B38)</f>
        <v>150697.97</v>
      </c>
      <c r="C38" s="5">
        <f>SUM('Half-Cent to County Govs'!C38+'Half-Cent to City Govs'!C38)</f>
        <v>145539.66999999998</v>
      </c>
      <c r="D38" s="5">
        <f>SUM('Half-Cent to County Govs'!D38+'Half-Cent to City Govs'!D38)</f>
        <v>162027.25</v>
      </c>
      <c r="E38" s="5">
        <f>SUM('Half-Cent to County Govs'!E38+'Half-Cent to City Govs'!E38)</f>
        <v>148161.28</v>
      </c>
      <c r="F38" s="5">
        <f>SUM('Half-Cent to County Govs'!F38+'Half-Cent to City Govs'!F38)</f>
        <v>134220.66999999998</v>
      </c>
      <c r="G38" s="5">
        <f>SUM('Half-Cent to County Govs'!G38+'Half-Cent to City Govs'!G38)</f>
        <v>147999.91999999998</v>
      </c>
      <c r="H38" s="5">
        <f>SUM('Half-Cent to County Govs'!H38+'Half-Cent to City Govs'!H38)</f>
        <v>133421.05</v>
      </c>
      <c r="I38" s="5">
        <f>SUM('Half-Cent to County Govs'!I38+'Half-Cent to City Govs'!I38)</f>
        <v>143750.37</v>
      </c>
      <c r="J38" s="5">
        <f>SUM('Half-Cent to County Govs'!J38+'Half-Cent to City Govs'!J38)</f>
        <v>147951.45</v>
      </c>
      <c r="K38" s="5">
        <f>SUM('Half-Cent to County Govs'!K38+'Half-Cent to City Govs'!K38)</f>
        <v>152422.97999999998</v>
      </c>
      <c r="L38" s="5">
        <f>SUM('Half-Cent to County Govs'!L38+'Half-Cent to City Govs'!L38)</f>
        <v>162841.76</v>
      </c>
      <c r="M38" s="5">
        <f>SUM('Half-Cent to County Govs'!M38+'Half-Cent to City Govs'!M38)</f>
        <v>144014.06</v>
      </c>
      <c r="N38" s="5">
        <f t="shared" si="0"/>
        <v>1773048.4300000002</v>
      </c>
    </row>
    <row r="39" spans="1:14" ht="12.75">
      <c r="A39" t="s">
        <v>10</v>
      </c>
      <c r="B39" s="5">
        <f>SUM('Half-Cent to County Govs'!B39+'Half-Cent to City Govs'!B39)</f>
        <v>35421.509999999995</v>
      </c>
      <c r="C39" s="5">
        <f>SUM('Half-Cent to County Govs'!C39+'Half-Cent to City Govs'!C39)</f>
        <v>33694.83</v>
      </c>
      <c r="D39" s="5">
        <f>SUM('Half-Cent to County Govs'!D39+'Half-Cent to City Govs'!D39)</f>
        <v>30892.57</v>
      </c>
      <c r="E39" s="5">
        <f>SUM('Half-Cent to County Govs'!E39+'Half-Cent to City Govs'!E39)</f>
        <v>30030.54</v>
      </c>
      <c r="F39" s="5">
        <f>SUM('Half-Cent to County Govs'!F39+'Half-Cent to City Govs'!F39)</f>
        <v>32236.41</v>
      </c>
      <c r="G39" s="5">
        <f>SUM('Half-Cent to County Govs'!G39+'Half-Cent to City Govs'!G39)</f>
        <v>28627.16</v>
      </c>
      <c r="H39" s="5">
        <f>SUM('Half-Cent to County Govs'!H39+'Half-Cent to City Govs'!H39)</f>
        <v>26704.789999999997</v>
      </c>
      <c r="I39" s="5">
        <f>SUM('Half-Cent to County Govs'!I39+'Half-Cent to City Govs'!I39)</f>
        <v>29975.59</v>
      </c>
      <c r="J39" s="5">
        <f>SUM('Half-Cent to County Govs'!J39+'Half-Cent to City Govs'!J39)</f>
        <v>25429.75</v>
      </c>
      <c r="K39" s="5">
        <f>SUM('Half-Cent to County Govs'!K39+'Half-Cent to City Govs'!K39)</f>
        <v>26115.68</v>
      </c>
      <c r="L39" s="5">
        <f>SUM('Half-Cent to County Govs'!L39+'Half-Cent to City Govs'!L39)</f>
        <v>32283.8</v>
      </c>
      <c r="M39" s="5">
        <f>SUM('Half-Cent to County Govs'!M39+'Half-Cent to City Govs'!M39)</f>
        <v>45896.14</v>
      </c>
      <c r="N39" s="5">
        <f t="shared" si="0"/>
        <v>377308.77</v>
      </c>
    </row>
    <row r="40" spans="1:14" ht="12.75">
      <c r="A40" t="s">
        <v>11</v>
      </c>
      <c r="B40" s="5">
        <f>SUM('Half-Cent to County Govs'!B40+'Half-Cent to City Govs'!B40)</f>
        <v>17852.16</v>
      </c>
      <c r="C40" s="5">
        <f>SUM('Half-Cent to County Govs'!C40+'Half-Cent to City Govs'!C40)</f>
        <v>21145.2</v>
      </c>
      <c r="D40" s="5">
        <f>SUM('Half-Cent to County Govs'!D40+'Half-Cent to City Govs'!D40)</f>
        <v>15003.42</v>
      </c>
      <c r="E40" s="5">
        <f>SUM('Half-Cent to County Govs'!E40+'Half-Cent to City Govs'!E40)</f>
        <v>20112.34</v>
      </c>
      <c r="F40" s="5">
        <f>SUM('Half-Cent to County Govs'!F40+'Half-Cent to City Govs'!F40)</f>
        <v>18264.52</v>
      </c>
      <c r="G40" s="5">
        <f>SUM('Half-Cent to County Govs'!G40+'Half-Cent to City Govs'!G40)</f>
        <v>15968.68</v>
      </c>
      <c r="H40" s="5">
        <f>SUM('Half-Cent to County Govs'!H40+'Half-Cent to City Govs'!H40)</f>
        <v>12888.36</v>
      </c>
      <c r="I40" s="5">
        <f>SUM('Half-Cent to County Govs'!I40+'Half-Cent to City Govs'!I40)</f>
        <v>21965.54</v>
      </c>
      <c r="J40" s="5">
        <f>SUM('Half-Cent to County Govs'!J40+'Half-Cent to City Govs'!J40)</f>
        <v>17473.27</v>
      </c>
      <c r="K40" s="5">
        <f>SUM('Half-Cent to County Govs'!K40+'Half-Cent to City Govs'!K40)</f>
        <v>14630.89</v>
      </c>
      <c r="L40" s="5">
        <f>SUM('Half-Cent to County Govs'!L40+'Half-Cent to City Govs'!L40)</f>
        <v>18222.93</v>
      </c>
      <c r="M40" s="5">
        <f>SUM('Half-Cent to County Govs'!M40+'Half-Cent to City Govs'!M40)</f>
        <v>16841.84</v>
      </c>
      <c r="N40" s="5">
        <f t="shared" si="0"/>
        <v>210369.15</v>
      </c>
    </row>
    <row r="41" spans="1:14" ht="12.75">
      <c r="A41" t="s">
        <v>49</v>
      </c>
      <c r="B41" s="5">
        <f>SUM('Half-Cent to County Govs'!B41+'Half-Cent to City Govs'!B41)</f>
        <v>49519.96000000001</v>
      </c>
      <c r="C41" s="5">
        <f>SUM('Half-Cent to County Govs'!C41+'Half-Cent to City Govs'!C41)</f>
        <v>67869.33</v>
      </c>
      <c r="D41" s="5">
        <f>SUM('Half-Cent to County Govs'!D41+'Half-Cent to City Govs'!D41)</f>
        <v>73014.91</v>
      </c>
      <c r="E41" s="5">
        <f>SUM('Half-Cent to County Govs'!E41+'Half-Cent to City Govs'!E41)</f>
        <v>48261.71000000001</v>
      </c>
      <c r="F41" s="5">
        <f>SUM('Half-Cent to County Govs'!F41+'Half-Cent to City Govs'!F41)</f>
        <v>45937.9</v>
      </c>
      <c r="G41" s="5">
        <f>SUM('Half-Cent to County Govs'!G41+'Half-Cent to City Govs'!G41)</f>
        <v>60507.07</v>
      </c>
      <c r="H41" s="5">
        <f>SUM('Half-Cent to County Govs'!H41+'Half-Cent to City Govs'!H41)</f>
        <v>33294.86</v>
      </c>
      <c r="I41" s="5">
        <f>SUM('Half-Cent to County Govs'!I41+'Half-Cent to City Govs'!I41)</f>
        <v>41486.85</v>
      </c>
      <c r="J41" s="5">
        <f>SUM('Half-Cent to County Govs'!J41+'Half-Cent to City Govs'!J41)</f>
        <v>25670.559999999998</v>
      </c>
      <c r="K41" s="5">
        <f>SUM('Half-Cent to County Govs'!K41+'Half-Cent to City Govs'!K41)</f>
        <v>29934.659999999996</v>
      </c>
      <c r="L41" s="5">
        <f>SUM('Half-Cent to County Govs'!L41+'Half-Cent to City Govs'!L41)</f>
        <v>29800.26</v>
      </c>
      <c r="M41" s="5">
        <f>SUM('Half-Cent to County Govs'!M41+'Half-Cent to City Govs'!M41)</f>
        <v>43533.47</v>
      </c>
      <c r="N41" s="5">
        <f t="shared" si="0"/>
        <v>548831.54</v>
      </c>
    </row>
    <row r="42" spans="1:14" ht="12.75">
      <c r="A42" t="s">
        <v>12</v>
      </c>
      <c r="B42" s="5">
        <f>SUM('Half-Cent to County Govs'!B42+'Half-Cent to City Govs'!B42)</f>
        <v>35991.869999999995</v>
      </c>
      <c r="C42" s="5">
        <f>SUM('Half-Cent to County Govs'!C42+'Half-Cent to City Govs'!C42)</f>
        <v>33646.38</v>
      </c>
      <c r="D42" s="5">
        <f>SUM('Half-Cent to County Govs'!D42+'Half-Cent to City Govs'!D42)</f>
        <v>41956.08</v>
      </c>
      <c r="E42" s="5">
        <f>SUM('Half-Cent to County Govs'!E42+'Half-Cent to City Govs'!E42)</f>
        <v>49799.89</v>
      </c>
      <c r="F42" s="5">
        <f>SUM('Half-Cent to County Govs'!F42+'Half-Cent to City Govs'!F42)</f>
        <v>29585.62</v>
      </c>
      <c r="G42" s="5">
        <f>SUM('Half-Cent to County Govs'!G42+'Half-Cent to City Govs'!G42)</f>
        <v>39381.5</v>
      </c>
      <c r="H42" s="5">
        <f>SUM('Half-Cent to County Govs'!H42+'Half-Cent to City Govs'!H42)</f>
        <v>27221.77</v>
      </c>
      <c r="I42" s="5">
        <f>SUM('Half-Cent to County Govs'!I42+'Half-Cent to City Govs'!I42)</f>
        <v>33600.39</v>
      </c>
      <c r="J42" s="5">
        <f>SUM('Half-Cent to County Govs'!J42+'Half-Cent to City Govs'!J42)</f>
        <v>53419.88</v>
      </c>
      <c r="K42" s="5">
        <f>SUM('Half-Cent to County Govs'!K42+'Half-Cent to City Govs'!K42)</f>
        <v>39175.45</v>
      </c>
      <c r="L42" s="5">
        <f>SUM('Half-Cent to County Govs'!L42+'Half-Cent to City Govs'!L42)</f>
        <v>44436.71</v>
      </c>
      <c r="M42" s="5">
        <f>SUM('Half-Cent to County Govs'!M42+'Half-Cent to City Govs'!M42)</f>
        <v>34076.87</v>
      </c>
      <c r="N42" s="5">
        <f t="shared" si="0"/>
        <v>462292.41000000003</v>
      </c>
    </row>
    <row r="43" spans="1:14" ht="12.75">
      <c r="A43" t="s">
        <v>13</v>
      </c>
      <c r="B43" s="5">
        <f>SUM('Half-Cent to County Govs'!B43+'Half-Cent to City Govs'!B43)</f>
        <v>84218.34</v>
      </c>
      <c r="C43" s="5">
        <f>SUM('Half-Cent to County Govs'!C43+'Half-Cent to City Govs'!C43)</f>
        <v>93882.53</v>
      </c>
      <c r="D43" s="5">
        <f>SUM('Half-Cent to County Govs'!D43+'Half-Cent to City Govs'!D43)</f>
        <v>66621.04000000001</v>
      </c>
      <c r="E43" s="5">
        <f>SUM('Half-Cent to County Govs'!E43+'Half-Cent to City Govs'!E43)</f>
        <v>75014.7</v>
      </c>
      <c r="F43" s="5">
        <f>SUM('Half-Cent to County Govs'!F43+'Half-Cent to City Govs'!F43)</f>
        <v>81708.20999999999</v>
      </c>
      <c r="G43" s="5">
        <f>SUM('Half-Cent to County Govs'!G43+'Half-Cent to City Govs'!G43)</f>
        <v>79055.17</v>
      </c>
      <c r="H43" s="5">
        <f>SUM('Half-Cent to County Govs'!H43+'Half-Cent to City Govs'!H43)</f>
        <v>84971.45999999999</v>
      </c>
      <c r="I43" s="5">
        <f>SUM('Half-Cent to County Govs'!I43+'Half-Cent to City Govs'!I43)</f>
        <v>93322.61</v>
      </c>
      <c r="J43" s="5">
        <f>SUM('Half-Cent to County Govs'!J43+'Half-Cent to City Govs'!J43)</f>
        <v>83069.92</v>
      </c>
      <c r="K43" s="5">
        <f>SUM('Half-Cent to County Govs'!K43+'Half-Cent to City Govs'!K43)</f>
        <v>84339.20999999999</v>
      </c>
      <c r="L43" s="5">
        <f>SUM('Half-Cent to County Govs'!L43+'Half-Cent to City Govs'!L43)</f>
        <v>84541.58</v>
      </c>
      <c r="M43" s="5">
        <f>SUM('Half-Cent to County Govs'!M43+'Half-Cent to City Govs'!M43)</f>
        <v>74564.42</v>
      </c>
      <c r="N43" s="5">
        <f t="shared" si="0"/>
        <v>985309.19</v>
      </c>
    </row>
    <row r="44" spans="1:14" ht="12.75">
      <c r="A44" t="s">
        <v>14</v>
      </c>
      <c r="B44" s="5">
        <f>SUM('Half-Cent to County Govs'!B44+'Half-Cent to City Govs'!B44)</f>
        <v>282010.22</v>
      </c>
      <c r="C44" s="5">
        <f>SUM('Half-Cent to County Govs'!C44+'Half-Cent to City Govs'!C44)</f>
        <v>193012.22</v>
      </c>
      <c r="D44" s="5">
        <f>SUM('Half-Cent to County Govs'!D44+'Half-Cent to City Govs'!D44)</f>
        <v>184013.44</v>
      </c>
      <c r="E44" s="5">
        <f>SUM('Half-Cent to County Govs'!E44+'Half-Cent to City Govs'!E44)</f>
        <v>157375.04</v>
      </c>
      <c r="F44" s="5">
        <f>SUM('Half-Cent to County Govs'!F44+'Half-Cent to City Govs'!F44)</f>
        <v>185494.97999999998</v>
      </c>
      <c r="G44" s="5">
        <f>SUM('Half-Cent to County Govs'!G44+'Half-Cent to City Govs'!G44)</f>
        <v>180889.92</v>
      </c>
      <c r="H44" s="5">
        <f>SUM('Half-Cent to County Govs'!H44+'Half-Cent to City Govs'!H44)</f>
        <v>167786.35</v>
      </c>
      <c r="I44" s="5">
        <f>SUM('Half-Cent to County Govs'!I44+'Half-Cent to City Govs'!I44)</f>
        <v>189993.3</v>
      </c>
      <c r="J44" s="5">
        <f>SUM('Half-Cent to County Govs'!J44+'Half-Cent to City Govs'!J44)</f>
        <v>190190.29</v>
      </c>
      <c r="K44" s="5">
        <f>SUM('Half-Cent to County Govs'!K44+'Half-Cent to City Govs'!K44)</f>
        <v>175864.96000000002</v>
      </c>
      <c r="L44" s="5">
        <f>SUM('Half-Cent to County Govs'!L44+'Half-Cent to City Govs'!L44)</f>
        <v>200344.51</v>
      </c>
      <c r="M44" s="5">
        <f>SUM('Half-Cent to County Govs'!M44+'Half-Cent to City Govs'!M44)</f>
        <v>173161.86000000002</v>
      </c>
      <c r="N44" s="5">
        <f t="shared" si="0"/>
        <v>2280137.09</v>
      </c>
    </row>
    <row r="45" spans="1:14" ht="12.75">
      <c r="A45" t="s">
        <v>50</v>
      </c>
      <c r="B45" s="5">
        <f>SUM('Half-Cent to County Govs'!B45+'Half-Cent to City Govs'!B45)</f>
        <v>764955.46</v>
      </c>
      <c r="C45" s="5">
        <f>SUM('Half-Cent to County Govs'!C45+'Half-Cent to City Govs'!C45)</f>
        <v>746312.4</v>
      </c>
      <c r="D45" s="5">
        <f>SUM('Half-Cent to County Govs'!D45+'Half-Cent to City Govs'!D45)</f>
        <v>706712.55</v>
      </c>
      <c r="E45" s="5">
        <f>SUM('Half-Cent to County Govs'!E45+'Half-Cent to City Govs'!E45)</f>
        <v>687086.98</v>
      </c>
      <c r="F45" s="5">
        <f>SUM('Half-Cent to County Govs'!F45+'Half-Cent to City Govs'!F45)</f>
        <v>690464.59</v>
      </c>
      <c r="G45" s="5">
        <f>SUM('Half-Cent to County Govs'!G45+'Half-Cent to City Govs'!G45)</f>
        <v>713725.48</v>
      </c>
      <c r="H45" s="5">
        <f>SUM('Half-Cent to County Govs'!H45+'Half-Cent to City Govs'!H45)</f>
        <v>739905.37</v>
      </c>
      <c r="I45" s="5">
        <f>SUM('Half-Cent to County Govs'!I45+'Half-Cent to City Govs'!I45)</f>
        <v>837139.96</v>
      </c>
      <c r="J45" s="5">
        <f>SUM('Half-Cent to County Govs'!J45+'Half-Cent to City Govs'!J45)</f>
        <v>702480.95</v>
      </c>
      <c r="K45" s="5">
        <f>SUM('Half-Cent to County Govs'!K45+'Half-Cent to City Govs'!K45)</f>
        <v>761092.03</v>
      </c>
      <c r="L45" s="5">
        <f>SUM('Half-Cent to County Govs'!L45+'Half-Cent to City Govs'!L45)</f>
        <v>760607.4</v>
      </c>
      <c r="M45" s="5">
        <f>SUM('Half-Cent to County Govs'!M45+'Half-Cent to City Govs'!M45)</f>
        <v>719902.36</v>
      </c>
      <c r="N45" s="5">
        <f t="shared" si="0"/>
        <v>8830385.530000001</v>
      </c>
    </row>
    <row r="46" spans="1:14" ht="12.75">
      <c r="A46" t="s">
        <v>15</v>
      </c>
      <c r="B46" s="5">
        <f>SUM('Half-Cent to County Govs'!B46+'Half-Cent to City Govs'!B46)</f>
        <v>539249.09</v>
      </c>
      <c r="C46" s="5">
        <f>SUM('Half-Cent to County Govs'!C46+'Half-Cent to City Govs'!C46)</f>
        <v>524172.13</v>
      </c>
      <c r="D46" s="5">
        <f>SUM('Half-Cent to County Govs'!D46+'Half-Cent to City Govs'!D46)</f>
        <v>491930.73</v>
      </c>
      <c r="E46" s="5">
        <f>SUM('Half-Cent to County Govs'!E46+'Half-Cent to City Govs'!E46)</f>
        <v>480593.3</v>
      </c>
      <c r="F46" s="5">
        <f>SUM('Half-Cent to County Govs'!F46+'Half-Cent to City Govs'!F46)</f>
        <v>487568.84</v>
      </c>
      <c r="G46" s="5">
        <f>SUM('Half-Cent to County Govs'!G46+'Half-Cent to City Govs'!G46)</f>
        <v>489930.79</v>
      </c>
      <c r="H46" s="5">
        <f>SUM('Half-Cent to County Govs'!H46+'Half-Cent to City Govs'!H46)</f>
        <v>513203.10000000003</v>
      </c>
      <c r="I46" s="5">
        <f>SUM('Half-Cent to County Govs'!I46+'Half-Cent to City Govs'!I46)</f>
        <v>591318.34</v>
      </c>
      <c r="J46" s="5">
        <f>SUM('Half-Cent to County Govs'!J46+'Half-Cent to City Govs'!J46)</f>
        <v>533033.26</v>
      </c>
      <c r="K46" s="5">
        <f>SUM('Half-Cent to County Govs'!K46+'Half-Cent to City Govs'!K46)</f>
        <v>554863.41</v>
      </c>
      <c r="L46" s="5">
        <f>SUM('Half-Cent to County Govs'!L46+'Half-Cent to City Govs'!L46)</f>
        <v>572635.67</v>
      </c>
      <c r="M46" s="5">
        <f>SUM('Half-Cent to County Govs'!M46+'Half-Cent to City Govs'!M46)</f>
        <v>494861.47</v>
      </c>
      <c r="N46" s="5">
        <f t="shared" si="0"/>
        <v>6273360.13</v>
      </c>
    </row>
    <row r="47" spans="1:14" ht="12.75">
      <c r="A47" t="s">
        <v>51</v>
      </c>
      <c r="B47" s="5">
        <f>SUM('Half-Cent to County Govs'!B47+'Half-Cent to City Govs'!B47)</f>
        <v>11224542.12</v>
      </c>
      <c r="C47" s="5">
        <f>SUM('Half-Cent to County Govs'!C47+'Half-Cent to City Govs'!C47)</f>
        <v>11025062.48</v>
      </c>
      <c r="D47" s="5">
        <f>SUM('Half-Cent to County Govs'!D47+'Half-Cent to City Govs'!D47)</f>
        <v>10345059.32</v>
      </c>
      <c r="E47" s="5">
        <f>SUM('Half-Cent to County Govs'!E47+'Half-Cent to City Govs'!E47)</f>
        <v>10500612.39</v>
      </c>
      <c r="F47" s="5">
        <f>SUM('Half-Cent to County Govs'!F47+'Half-Cent to City Govs'!F47)</f>
        <v>10541543.15</v>
      </c>
      <c r="G47" s="5">
        <f>SUM('Half-Cent to County Govs'!G47+'Half-Cent to City Govs'!G47)</f>
        <v>10310791.27</v>
      </c>
      <c r="H47" s="5">
        <f>SUM('Half-Cent to County Govs'!H47+'Half-Cent to City Govs'!H47)</f>
        <v>10886246.05</v>
      </c>
      <c r="I47" s="5">
        <f>SUM('Half-Cent to County Govs'!I47+'Half-Cent to City Govs'!I47)</f>
        <v>11872343.72</v>
      </c>
      <c r="J47" s="5">
        <f>SUM('Half-Cent to County Govs'!J47+'Half-Cent to City Govs'!J47)</f>
        <v>10151774.85</v>
      </c>
      <c r="K47" s="5">
        <f>SUM('Half-Cent to County Govs'!K47+'Half-Cent to City Govs'!K47)</f>
        <v>10691788.68</v>
      </c>
      <c r="L47" s="5">
        <f>SUM('Half-Cent to County Govs'!L47+'Half-Cent to City Govs'!L47)</f>
        <v>11259691.690000001</v>
      </c>
      <c r="M47" s="5">
        <f>SUM('Half-Cent to County Govs'!M47+'Half-Cent to City Govs'!M47)</f>
        <v>10266931.04</v>
      </c>
      <c r="N47" s="5">
        <f t="shared" si="0"/>
        <v>129076386.75999999</v>
      </c>
    </row>
    <row r="48" spans="1:14" ht="12.75">
      <c r="A48" t="s">
        <v>16</v>
      </c>
      <c r="B48" s="5">
        <f>SUM('Half-Cent to County Govs'!B48+'Half-Cent to City Govs'!B48)</f>
        <v>48552.61</v>
      </c>
      <c r="C48" s="5">
        <f>SUM('Half-Cent to County Govs'!C48+'Half-Cent to City Govs'!C48)</f>
        <v>46184.29</v>
      </c>
      <c r="D48" s="5">
        <f>SUM('Half-Cent to County Govs'!D48+'Half-Cent to City Govs'!D48)</f>
        <v>46813.35</v>
      </c>
      <c r="E48" s="5">
        <f>SUM('Half-Cent to County Govs'!E48+'Half-Cent to City Govs'!E48)</f>
        <v>41733.299999999996</v>
      </c>
      <c r="F48" s="5">
        <f>SUM('Half-Cent to County Govs'!F48+'Half-Cent to City Govs'!F48)</f>
        <v>42959.63</v>
      </c>
      <c r="G48" s="5">
        <f>SUM('Half-Cent to County Govs'!G48+'Half-Cent to City Govs'!G48)</f>
        <v>42535.68000000001</v>
      </c>
      <c r="H48" s="5">
        <f>SUM('Half-Cent to County Govs'!H48+'Half-Cent to City Govs'!H48)</f>
        <v>36721.91</v>
      </c>
      <c r="I48" s="5">
        <f>SUM('Half-Cent to County Govs'!I48+'Half-Cent to City Govs'!I48)</f>
        <v>47507.27</v>
      </c>
      <c r="J48" s="5">
        <f>SUM('Half-Cent to County Govs'!J48+'Half-Cent to City Govs'!J48)</f>
        <v>36581.42</v>
      </c>
      <c r="K48" s="5">
        <f>SUM('Half-Cent to County Govs'!K48+'Half-Cent to City Govs'!K48)</f>
        <v>42627.91</v>
      </c>
      <c r="L48" s="5">
        <f>SUM('Half-Cent to County Govs'!L48+'Half-Cent to City Govs'!L48)</f>
        <v>48563.79</v>
      </c>
      <c r="M48" s="5">
        <f>SUM('Half-Cent to County Govs'!M48+'Half-Cent to City Govs'!M48)</f>
        <v>41597.69</v>
      </c>
      <c r="N48" s="5">
        <f t="shared" si="0"/>
        <v>522378.85</v>
      </c>
    </row>
    <row r="49" spans="1:14" ht="12.75">
      <c r="A49" t="s">
        <v>52</v>
      </c>
      <c r="B49" s="5">
        <f>SUM('Half-Cent to County Govs'!B49+'Half-Cent to City Govs'!B49)</f>
        <v>988685.54</v>
      </c>
      <c r="C49" s="5">
        <f>SUM('Half-Cent to County Govs'!C49+'Half-Cent to City Govs'!C49)</f>
        <v>957004.27</v>
      </c>
      <c r="D49" s="5">
        <f>SUM('Half-Cent to County Govs'!D49+'Half-Cent to City Govs'!D49)</f>
        <v>880882.77</v>
      </c>
      <c r="E49" s="5">
        <f>SUM('Half-Cent to County Govs'!E49+'Half-Cent to City Govs'!E49)</f>
        <v>848758.03</v>
      </c>
      <c r="F49" s="5">
        <f>SUM('Half-Cent to County Govs'!F49+'Half-Cent to City Govs'!F49)</f>
        <v>902215.8700000001</v>
      </c>
      <c r="G49" s="5">
        <f>SUM('Half-Cent to County Govs'!G49+'Half-Cent to City Govs'!G49)</f>
        <v>889513.91</v>
      </c>
      <c r="H49" s="5">
        <f>SUM('Half-Cent to County Govs'!H49+'Half-Cent to City Govs'!H49)</f>
        <v>1068806.6400000001</v>
      </c>
      <c r="I49" s="5">
        <f>SUM('Half-Cent to County Govs'!I49+'Half-Cent to City Govs'!I49)</f>
        <v>1150311.7</v>
      </c>
      <c r="J49" s="5">
        <f>SUM('Half-Cent to County Govs'!J49+'Half-Cent to City Govs'!J49)</f>
        <v>983683.77</v>
      </c>
      <c r="K49" s="5">
        <f>SUM('Half-Cent to County Govs'!K49+'Half-Cent to City Govs'!K49)</f>
        <v>1050796.1300000001</v>
      </c>
      <c r="L49" s="5">
        <f>SUM('Half-Cent to County Govs'!L49+'Half-Cent to City Govs'!L49)</f>
        <v>1108809.69</v>
      </c>
      <c r="M49" s="5">
        <f>SUM('Half-Cent to County Govs'!M49+'Half-Cent to City Govs'!M49)</f>
        <v>1004146.8700000001</v>
      </c>
      <c r="N49" s="5">
        <f t="shared" si="0"/>
        <v>11833615.190000001</v>
      </c>
    </row>
    <row r="50" spans="1:14" ht="12.75">
      <c r="A50" t="s">
        <v>17</v>
      </c>
      <c r="B50" s="5">
        <f>SUM('Half-Cent to County Govs'!B50+'Half-Cent to City Govs'!B50)</f>
        <v>224115.03999999998</v>
      </c>
      <c r="C50" s="5">
        <f>SUM('Half-Cent to County Govs'!C50+'Half-Cent to City Govs'!C50)</f>
        <v>225669.72</v>
      </c>
      <c r="D50" s="5">
        <f>SUM('Half-Cent to County Govs'!D50+'Half-Cent to City Govs'!D50)</f>
        <v>224643.59999999998</v>
      </c>
      <c r="E50" s="5">
        <f>SUM('Half-Cent to County Govs'!E50+'Half-Cent to City Govs'!E50)</f>
        <v>215391.13999999998</v>
      </c>
      <c r="F50" s="5">
        <f>SUM('Half-Cent to County Govs'!F50+'Half-Cent to City Govs'!F50)</f>
        <v>210172.43</v>
      </c>
      <c r="G50" s="5">
        <f>SUM('Half-Cent to County Govs'!G50+'Half-Cent to City Govs'!G50)</f>
        <v>199696.19</v>
      </c>
      <c r="H50" s="5">
        <f>SUM('Half-Cent to County Govs'!H50+'Half-Cent to City Govs'!H50)</f>
        <v>192530.5</v>
      </c>
      <c r="I50" s="5">
        <f>SUM('Half-Cent to County Govs'!I50+'Half-Cent to City Govs'!I50)</f>
        <v>225649.58</v>
      </c>
      <c r="J50" s="5">
        <f>SUM('Half-Cent to County Govs'!J50+'Half-Cent to City Govs'!J50)</f>
        <v>190075.22</v>
      </c>
      <c r="K50" s="5">
        <f>SUM('Half-Cent to County Govs'!K50+'Half-Cent to City Govs'!K50)</f>
        <v>196280.71</v>
      </c>
      <c r="L50" s="5">
        <f>SUM('Half-Cent to County Govs'!L50+'Half-Cent to City Govs'!L50)</f>
        <v>227224.39</v>
      </c>
      <c r="M50" s="5">
        <f>SUM('Half-Cent to County Govs'!M50+'Half-Cent to City Govs'!M50)</f>
        <v>203376.28</v>
      </c>
      <c r="N50" s="5">
        <f t="shared" si="0"/>
        <v>2534824.8</v>
      </c>
    </row>
    <row r="51" spans="1:14" ht="12.75">
      <c r="A51" t="s">
        <v>18</v>
      </c>
      <c r="B51" s="5">
        <f>SUM('Half-Cent to County Govs'!B51+'Half-Cent to City Govs'!B51)</f>
        <v>61061.21</v>
      </c>
      <c r="C51" s="5">
        <f>SUM('Half-Cent to County Govs'!C51+'Half-Cent to City Govs'!C51)</f>
        <v>52547.350000000006</v>
      </c>
      <c r="D51" s="5">
        <f>SUM('Half-Cent to County Govs'!D51+'Half-Cent to City Govs'!D51)</f>
        <v>73788.58</v>
      </c>
      <c r="E51" s="5">
        <f>SUM('Half-Cent to County Govs'!E51+'Half-Cent to City Govs'!E51)</f>
        <v>57705.5</v>
      </c>
      <c r="F51" s="5">
        <f>SUM('Half-Cent to County Govs'!F51+'Half-Cent to City Govs'!F51)</f>
        <v>79671.59</v>
      </c>
      <c r="G51" s="5">
        <f>SUM('Half-Cent to County Govs'!G51+'Half-Cent to City Govs'!G51)</f>
        <v>58550.15</v>
      </c>
      <c r="H51" s="5">
        <f>SUM('Half-Cent to County Govs'!H51+'Half-Cent to City Govs'!H51)</f>
        <v>59312.36</v>
      </c>
      <c r="I51" s="5">
        <f>SUM('Half-Cent to County Govs'!I51+'Half-Cent to City Govs'!I51)</f>
        <v>79164.57</v>
      </c>
      <c r="J51" s="5">
        <f>SUM('Half-Cent to County Govs'!J51+'Half-Cent to City Govs'!J51)</f>
        <v>49144.37</v>
      </c>
      <c r="K51" s="5">
        <f>SUM('Half-Cent to County Govs'!K51+'Half-Cent to City Govs'!K51)</f>
        <v>50780.53</v>
      </c>
      <c r="L51" s="5">
        <f>SUM('Half-Cent to County Govs'!L51+'Half-Cent to City Govs'!L51)</f>
        <v>71680.23</v>
      </c>
      <c r="M51" s="5">
        <f>SUM('Half-Cent to County Govs'!M51+'Half-Cent to City Govs'!M51)</f>
        <v>71103.15</v>
      </c>
      <c r="N51" s="5">
        <f t="shared" si="0"/>
        <v>764509.5900000001</v>
      </c>
    </row>
    <row r="52" spans="1:14" ht="12.75">
      <c r="A52" t="s">
        <v>19</v>
      </c>
      <c r="B52" s="5">
        <f>SUM('Half-Cent to County Govs'!B52+'Half-Cent to City Govs'!B52)</f>
        <v>14001.85</v>
      </c>
      <c r="C52" s="5">
        <f>SUM('Half-Cent to County Govs'!C52+'Half-Cent to City Govs'!C52)</f>
        <v>12356.19</v>
      </c>
      <c r="D52" s="5">
        <f>SUM('Half-Cent to County Govs'!D52+'Half-Cent to City Govs'!D52)</f>
        <v>15273.109999999999</v>
      </c>
      <c r="E52" s="5">
        <f>SUM('Half-Cent to County Govs'!E52+'Half-Cent to City Govs'!E52)</f>
        <v>15123.490000000002</v>
      </c>
      <c r="F52" s="5">
        <f>SUM('Half-Cent to County Govs'!F52+'Half-Cent to City Govs'!F52)</f>
        <v>12450.7</v>
      </c>
      <c r="G52" s="5">
        <f>SUM('Half-Cent to County Govs'!G52+'Half-Cent to City Govs'!G52)</f>
        <v>14587.970000000001</v>
      </c>
      <c r="H52" s="5">
        <f>SUM('Half-Cent to County Govs'!H52+'Half-Cent to City Govs'!H52)</f>
        <v>10415.98</v>
      </c>
      <c r="I52" s="5">
        <f>SUM('Half-Cent to County Govs'!I52+'Half-Cent to City Govs'!I52)</f>
        <v>12324.13</v>
      </c>
      <c r="J52" s="5">
        <f>SUM('Half-Cent to County Govs'!J52+'Half-Cent to City Govs'!J52)</f>
        <v>11222.87</v>
      </c>
      <c r="K52" s="5">
        <f>SUM('Half-Cent to County Govs'!K52+'Half-Cent to City Govs'!K52)</f>
        <v>11546.34</v>
      </c>
      <c r="L52" s="5">
        <f>SUM('Half-Cent to County Govs'!L52+'Half-Cent to City Govs'!L52)</f>
        <v>13701.789999999999</v>
      </c>
      <c r="M52" s="5">
        <f>SUM('Half-Cent to County Govs'!M52+'Half-Cent to City Govs'!M52)</f>
        <v>15146.87</v>
      </c>
      <c r="N52" s="5">
        <f t="shared" si="0"/>
        <v>158151.28999999998</v>
      </c>
    </row>
    <row r="53" spans="1:14" ht="12.75">
      <c r="A53" t="s">
        <v>53</v>
      </c>
      <c r="B53" s="5">
        <f>SUM('Half-Cent to County Govs'!B53+'Half-Cent to City Govs'!B53)</f>
        <v>1764194</v>
      </c>
      <c r="C53" s="5">
        <f>SUM('Half-Cent to County Govs'!C53+'Half-Cent to City Govs'!C53)</f>
        <v>1750687.3</v>
      </c>
      <c r="D53" s="5">
        <f>SUM('Half-Cent to County Govs'!D53+'Half-Cent to City Govs'!D53)</f>
        <v>1623220.3599999999</v>
      </c>
      <c r="E53" s="5">
        <f>SUM('Half-Cent to County Govs'!E53+'Half-Cent to City Govs'!E53)</f>
        <v>1591644.27</v>
      </c>
      <c r="F53" s="5">
        <f>SUM('Half-Cent to County Govs'!F53+'Half-Cent to City Govs'!F53)</f>
        <v>1602864.9500000002</v>
      </c>
      <c r="G53" s="5">
        <f>SUM('Half-Cent to County Govs'!G53+'Half-Cent to City Govs'!G53)</f>
        <v>1409112.26</v>
      </c>
      <c r="H53" s="5">
        <f>SUM('Half-Cent to County Govs'!H53+'Half-Cent to City Govs'!H53)</f>
        <v>1729384.66</v>
      </c>
      <c r="I53" s="5">
        <f>SUM('Half-Cent to County Govs'!I53+'Half-Cent to City Govs'!I53)</f>
        <v>1824649.19</v>
      </c>
      <c r="J53" s="5">
        <f>SUM('Half-Cent to County Govs'!J53+'Half-Cent to City Govs'!J53)</f>
        <v>1620153.33</v>
      </c>
      <c r="K53" s="5">
        <f>SUM('Half-Cent to County Govs'!K53+'Half-Cent to City Govs'!K53)</f>
        <v>1737590.7000000002</v>
      </c>
      <c r="L53" s="5">
        <f>SUM('Half-Cent to County Govs'!L53+'Half-Cent to City Govs'!L53)</f>
        <v>1811899.76</v>
      </c>
      <c r="M53" s="5">
        <f>SUM('Half-Cent to County Govs'!M53+'Half-Cent to City Govs'!M53)</f>
        <v>1641004.02</v>
      </c>
      <c r="N53" s="5">
        <f t="shared" si="0"/>
        <v>20106404.8</v>
      </c>
    </row>
    <row r="54" spans="1:14" ht="12.75">
      <c r="A54" t="s">
        <v>54</v>
      </c>
      <c r="B54" s="5">
        <f>SUM('Half-Cent to County Govs'!B54+'Half-Cent to City Govs'!B54)</f>
        <v>5853701.96</v>
      </c>
      <c r="C54" s="5">
        <f>SUM('Half-Cent to County Govs'!C54+'Half-Cent to City Govs'!C54)</f>
        <v>5710075.53</v>
      </c>
      <c r="D54" s="5">
        <f>SUM('Half-Cent to County Govs'!D54+'Half-Cent to City Govs'!D54)</f>
        <v>5179113.140000001</v>
      </c>
      <c r="E54" s="5">
        <f>SUM('Half-Cent to County Govs'!E54+'Half-Cent to City Govs'!E54)</f>
        <v>5161058.4399999995</v>
      </c>
      <c r="F54" s="5">
        <f>SUM('Half-Cent to County Govs'!F54+'Half-Cent to City Govs'!F54)</f>
        <v>5048997.84</v>
      </c>
      <c r="G54" s="5">
        <f>SUM('Half-Cent to County Govs'!G54+'Half-Cent to City Govs'!G54)</f>
        <v>5461858.63</v>
      </c>
      <c r="H54" s="5">
        <f>SUM('Half-Cent to County Govs'!H54+'Half-Cent to City Govs'!H54)</f>
        <v>6198498.9399999995</v>
      </c>
      <c r="I54" s="5">
        <f>SUM('Half-Cent to County Govs'!I54+'Half-Cent to City Govs'!I54)</f>
        <v>6389041.640000001</v>
      </c>
      <c r="J54" s="5">
        <f>SUM('Half-Cent to County Govs'!J54+'Half-Cent to City Govs'!J54)</f>
        <v>5751180.83</v>
      </c>
      <c r="K54" s="5">
        <f>SUM('Half-Cent to County Govs'!K54+'Half-Cent to City Govs'!K54)</f>
        <v>6251846.16</v>
      </c>
      <c r="L54" s="5">
        <f>SUM('Half-Cent to County Govs'!L54+'Half-Cent to City Govs'!L54)</f>
        <v>6574416.73</v>
      </c>
      <c r="M54" s="5">
        <f>SUM('Half-Cent to County Govs'!M54+'Half-Cent to City Govs'!M54)</f>
        <v>5562260.7700000005</v>
      </c>
      <c r="N54" s="5">
        <f t="shared" si="0"/>
        <v>69142050.61</v>
      </c>
    </row>
    <row r="55" spans="1:14" ht="12.75">
      <c r="A55" t="s">
        <v>55</v>
      </c>
      <c r="B55" s="5">
        <f>SUM('Half-Cent to County Govs'!B55+'Half-Cent to City Govs'!B55)</f>
        <v>1918077.4100000001</v>
      </c>
      <c r="C55" s="5">
        <f>SUM('Half-Cent to County Govs'!C55+'Half-Cent to City Govs'!C55)</f>
        <v>1882198.07</v>
      </c>
      <c r="D55" s="5">
        <f>SUM('Half-Cent to County Govs'!D55+'Half-Cent to City Govs'!D55)</f>
        <v>1804410.3399999999</v>
      </c>
      <c r="E55" s="5">
        <f>SUM('Half-Cent to County Govs'!E55+'Half-Cent to City Govs'!E55)</f>
        <v>1861941.45</v>
      </c>
      <c r="F55" s="5">
        <f>SUM('Half-Cent to County Govs'!F55+'Half-Cent to City Govs'!F55)</f>
        <v>1857798.45</v>
      </c>
      <c r="G55" s="5">
        <f>SUM('Half-Cent to County Govs'!G55+'Half-Cent to City Govs'!G55)</f>
        <v>1708587.21</v>
      </c>
      <c r="H55" s="5">
        <f>SUM('Half-Cent to County Govs'!H55+'Half-Cent to City Govs'!H55)</f>
        <v>1851361.54</v>
      </c>
      <c r="I55" s="5">
        <f>SUM('Half-Cent to County Govs'!I55+'Half-Cent to City Govs'!I55)</f>
        <v>2103173.6100000003</v>
      </c>
      <c r="J55" s="5">
        <f>SUM('Half-Cent to County Govs'!J55+'Half-Cent to City Govs'!J55)</f>
        <v>1709264.9</v>
      </c>
      <c r="K55" s="5">
        <f>SUM('Half-Cent to County Govs'!K55+'Half-Cent to City Govs'!K55)</f>
        <v>1871679.76</v>
      </c>
      <c r="L55" s="5">
        <f>SUM('Half-Cent to County Govs'!L55+'Half-Cent to City Govs'!L55)</f>
        <v>1950343.31</v>
      </c>
      <c r="M55" s="5">
        <f>SUM('Half-Cent to County Govs'!M55+'Half-Cent to City Govs'!M55)</f>
        <v>1804897.27</v>
      </c>
      <c r="N55" s="5">
        <f t="shared" si="0"/>
        <v>22323733.319999997</v>
      </c>
    </row>
    <row r="56" spans="1:14" ht="12.75">
      <c r="A56" t="s">
        <v>20</v>
      </c>
      <c r="B56" s="5">
        <f>SUM('Half-Cent to County Govs'!B56+'Half-Cent to City Govs'!B56)</f>
        <v>172294.61000000002</v>
      </c>
      <c r="C56" s="5">
        <f>SUM('Half-Cent to County Govs'!C56+'Half-Cent to City Govs'!C56)</f>
        <v>161800.63</v>
      </c>
      <c r="D56" s="5">
        <f>SUM('Half-Cent to County Govs'!D56+'Half-Cent to City Govs'!D56)</f>
        <v>152092.23</v>
      </c>
      <c r="E56" s="5">
        <f>SUM('Half-Cent to County Govs'!E56+'Half-Cent to City Govs'!E56)</f>
        <v>158241.14</v>
      </c>
      <c r="F56" s="5">
        <f>SUM('Half-Cent to County Govs'!F56+'Half-Cent to City Govs'!F56)</f>
        <v>153934.51</v>
      </c>
      <c r="G56" s="5">
        <f>SUM('Half-Cent to County Govs'!G56+'Half-Cent to City Govs'!G56)</f>
        <v>148367.54</v>
      </c>
      <c r="H56" s="5">
        <f>SUM('Half-Cent to County Govs'!H56+'Half-Cent to City Govs'!H56)</f>
        <v>151704.57</v>
      </c>
      <c r="I56" s="5">
        <f>SUM('Half-Cent to County Govs'!I56+'Half-Cent to City Govs'!I56)</f>
        <v>165374.59</v>
      </c>
      <c r="J56" s="5">
        <f>SUM('Half-Cent to County Govs'!J56+'Half-Cent to City Govs'!J56)</f>
        <v>149730.09</v>
      </c>
      <c r="K56" s="5">
        <f>SUM('Half-Cent to County Govs'!K56+'Half-Cent to City Govs'!K56)</f>
        <v>150383.99</v>
      </c>
      <c r="L56" s="5">
        <f>SUM('Half-Cent to County Govs'!L56+'Half-Cent to City Govs'!L56)</f>
        <v>161772.24</v>
      </c>
      <c r="M56" s="5">
        <f>SUM('Half-Cent to County Govs'!M56+'Half-Cent to City Govs'!M56)</f>
        <v>151550.22</v>
      </c>
      <c r="N56" s="5">
        <f t="shared" si="0"/>
        <v>1877246.36</v>
      </c>
    </row>
    <row r="57" spans="1:14" ht="12.75">
      <c r="A57" t="s">
        <v>21</v>
      </c>
      <c r="B57" s="5">
        <f>SUM('Half-Cent to County Govs'!B57+'Half-Cent to City Govs'!B57)</f>
        <v>15900.51</v>
      </c>
      <c r="C57" s="5">
        <f>SUM('Half-Cent to County Govs'!C57+'Half-Cent to City Govs'!C57)</f>
        <v>17657.54</v>
      </c>
      <c r="D57" s="5">
        <f>SUM('Half-Cent to County Govs'!D57+'Half-Cent to City Govs'!D57)</f>
        <v>13626.31</v>
      </c>
      <c r="E57" s="5">
        <f>SUM('Half-Cent to County Govs'!E57+'Half-Cent to City Govs'!E57)</f>
        <v>15586.17</v>
      </c>
      <c r="F57" s="5">
        <f>SUM('Half-Cent to County Govs'!F57+'Half-Cent to City Govs'!F57)</f>
        <v>15167.38</v>
      </c>
      <c r="G57" s="5">
        <f>SUM('Half-Cent to County Govs'!G57+'Half-Cent to City Govs'!G57)</f>
        <v>13715.11</v>
      </c>
      <c r="H57" s="5">
        <f>SUM('Half-Cent to County Govs'!H57+'Half-Cent to City Govs'!H57)</f>
        <v>12432.1</v>
      </c>
      <c r="I57" s="5">
        <f>SUM('Half-Cent to County Govs'!I57+'Half-Cent to City Govs'!I57)</f>
        <v>15750.17</v>
      </c>
      <c r="J57" s="5">
        <f>SUM('Half-Cent to County Govs'!J57+'Half-Cent to City Govs'!J57)</f>
        <v>14265.52</v>
      </c>
      <c r="K57" s="5">
        <f>SUM('Half-Cent to County Govs'!K57+'Half-Cent to City Govs'!K57)</f>
        <v>15084.630000000001</v>
      </c>
      <c r="L57" s="5">
        <f>SUM('Half-Cent to County Govs'!L57+'Half-Cent to City Govs'!L57)</f>
        <v>13240.939999999999</v>
      </c>
      <c r="M57" s="5">
        <f>SUM('Half-Cent to County Govs'!M57+'Half-Cent to City Govs'!M57)</f>
        <v>13706.359999999999</v>
      </c>
      <c r="N57" s="5">
        <f t="shared" si="0"/>
        <v>176132.74</v>
      </c>
    </row>
    <row r="58" spans="1:14" ht="12.75">
      <c r="A58" t="s">
        <v>22</v>
      </c>
      <c r="B58" s="5">
        <f>SUM('Half-Cent to County Govs'!B58+'Half-Cent to City Govs'!B58)</f>
        <v>47058.17999999999</v>
      </c>
      <c r="C58" s="5">
        <f>SUM('Half-Cent to County Govs'!C58+'Half-Cent to City Govs'!C58)</f>
        <v>47535.91</v>
      </c>
      <c r="D58" s="5">
        <f>SUM('Half-Cent to County Govs'!D58+'Half-Cent to City Govs'!D58)</f>
        <v>44561.78</v>
      </c>
      <c r="E58" s="5">
        <f>SUM('Half-Cent to County Govs'!E58+'Half-Cent to City Govs'!E58)</f>
        <v>52483.020000000004</v>
      </c>
      <c r="F58" s="5">
        <f>SUM('Half-Cent to County Govs'!F58+'Half-Cent to City Govs'!F58)</f>
        <v>48438.469999999994</v>
      </c>
      <c r="G58" s="5">
        <f>SUM('Half-Cent to County Govs'!G58+'Half-Cent to City Govs'!G58)</f>
        <v>42864.94</v>
      </c>
      <c r="H58" s="5">
        <f>SUM('Half-Cent to County Govs'!H58+'Half-Cent to City Govs'!H58)</f>
        <v>37848.39</v>
      </c>
      <c r="I58" s="5">
        <f>SUM('Half-Cent to County Govs'!I58+'Half-Cent to City Govs'!I58)</f>
        <v>49736.89</v>
      </c>
      <c r="J58" s="5">
        <f>SUM('Half-Cent to County Govs'!J58+'Half-Cent to City Govs'!J58)</f>
        <v>42641.689999999995</v>
      </c>
      <c r="K58" s="5">
        <f>SUM('Half-Cent to County Govs'!K58+'Half-Cent to City Govs'!K58)</f>
        <v>41961.13</v>
      </c>
      <c r="L58" s="5">
        <f>SUM('Half-Cent to County Govs'!L58+'Half-Cent to City Govs'!L58)</f>
        <v>49419.42</v>
      </c>
      <c r="M58" s="5">
        <f>SUM('Half-Cent to County Govs'!M58+'Half-Cent to City Govs'!M58)</f>
        <v>42050.02</v>
      </c>
      <c r="N58" s="5">
        <f t="shared" si="0"/>
        <v>546599.8400000001</v>
      </c>
    </row>
    <row r="59" spans="1:14" ht="12.75">
      <c r="A59" t="s">
        <v>56</v>
      </c>
      <c r="B59" s="5">
        <f>SUM('Half-Cent to County Govs'!B59+'Half-Cent to City Govs'!B59)</f>
        <v>2144214.61</v>
      </c>
      <c r="C59" s="5">
        <f>SUM('Half-Cent to County Govs'!C59+'Half-Cent to City Govs'!C59)</f>
        <v>2100969.84</v>
      </c>
      <c r="D59" s="5">
        <f>SUM('Half-Cent to County Govs'!D59+'Half-Cent to City Govs'!D59)</f>
        <v>1934068.2799999998</v>
      </c>
      <c r="E59" s="5">
        <f>SUM('Half-Cent to County Govs'!E59+'Half-Cent to City Govs'!E59)</f>
        <v>1922179.75</v>
      </c>
      <c r="F59" s="5">
        <f>SUM('Half-Cent to County Govs'!F59+'Half-Cent to City Govs'!F59)</f>
        <v>1988354.1400000001</v>
      </c>
      <c r="G59" s="5">
        <f>SUM('Half-Cent to County Govs'!G59+'Half-Cent to City Govs'!G59)</f>
        <v>1974444.22</v>
      </c>
      <c r="H59" s="5">
        <f>SUM('Half-Cent to County Govs'!H59+'Half-Cent to City Govs'!H59)</f>
        <v>2225146.09</v>
      </c>
      <c r="I59" s="5">
        <f>SUM('Half-Cent to County Govs'!I59+'Half-Cent to City Govs'!I59)</f>
        <v>2361539.3</v>
      </c>
      <c r="J59" s="5">
        <f>SUM('Half-Cent to County Govs'!J59+'Half-Cent to City Govs'!J59)</f>
        <v>2035507.98</v>
      </c>
      <c r="K59" s="5">
        <f>SUM('Half-Cent to County Govs'!K59+'Half-Cent to City Govs'!K59)</f>
        <v>2187813.84</v>
      </c>
      <c r="L59" s="5">
        <f>SUM('Half-Cent to County Govs'!L59+'Half-Cent to City Govs'!L59)</f>
        <v>2365744.59</v>
      </c>
      <c r="M59" s="5">
        <f>SUM('Half-Cent to County Govs'!M59+'Half-Cent to City Govs'!M59)</f>
        <v>2026356.09</v>
      </c>
      <c r="N59" s="5">
        <f t="shared" si="0"/>
        <v>25266338.73</v>
      </c>
    </row>
    <row r="60" spans="1:14" ht="12.75">
      <c r="A60" t="s">
        <v>23</v>
      </c>
      <c r="B60" s="5">
        <f>SUM('Half-Cent to County Govs'!B60+'Half-Cent to City Govs'!B60)</f>
        <v>2256607.88</v>
      </c>
      <c r="C60" s="5">
        <f>SUM('Half-Cent to County Govs'!C60+'Half-Cent to City Govs'!C60)</f>
        <v>2227868.4299999997</v>
      </c>
      <c r="D60" s="5">
        <f>SUM('Half-Cent to County Govs'!D60+'Half-Cent to City Govs'!D60)</f>
        <v>2085471.53</v>
      </c>
      <c r="E60" s="5">
        <f>SUM('Half-Cent to County Govs'!E60+'Half-Cent to City Govs'!E60)</f>
        <v>2223552.48</v>
      </c>
      <c r="F60" s="5">
        <f>SUM('Half-Cent to County Govs'!F60+'Half-Cent to City Govs'!F60)</f>
        <v>2054744.0299999998</v>
      </c>
      <c r="G60" s="5">
        <f>SUM('Half-Cent to County Govs'!G60+'Half-Cent to City Govs'!G60)</f>
        <v>2083647.8699999999</v>
      </c>
      <c r="H60" s="5">
        <f>SUM('Half-Cent to County Govs'!H60+'Half-Cent to City Govs'!H60)</f>
        <v>2171011.25</v>
      </c>
      <c r="I60" s="5">
        <f>SUM('Half-Cent to County Govs'!I60+'Half-Cent to City Govs'!I60)</f>
        <v>2319501.91</v>
      </c>
      <c r="J60" s="5">
        <f>SUM('Half-Cent to County Govs'!J60+'Half-Cent to City Govs'!J60)</f>
        <v>2049021.6400000001</v>
      </c>
      <c r="K60" s="5">
        <f>SUM('Half-Cent to County Govs'!K60+'Half-Cent to City Govs'!K60)</f>
        <v>2147370.26</v>
      </c>
      <c r="L60" s="5">
        <f>SUM('Half-Cent to County Govs'!L60+'Half-Cent to City Govs'!L60)</f>
        <v>2247144.56</v>
      </c>
      <c r="M60" s="5">
        <f>SUM('Half-Cent to County Govs'!M60+'Half-Cent to City Govs'!M60)</f>
        <v>2058002.67</v>
      </c>
      <c r="N60" s="5">
        <f t="shared" si="0"/>
        <v>25923944.509999998</v>
      </c>
    </row>
    <row r="61" spans="1:14" ht="12.75">
      <c r="A61" t="s">
        <v>24</v>
      </c>
      <c r="B61" s="5">
        <f>SUM('Half-Cent to County Govs'!B61+'Half-Cent to City Govs'!B61)</f>
        <v>1469508.04</v>
      </c>
      <c r="C61" s="5">
        <f>SUM('Half-Cent to County Govs'!C61+'Half-Cent to City Govs'!C61)</f>
        <v>1459157.13</v>
      </c>
      <c r="D61" s="5">
        <f>SUM('Half-Cent to County Govs'!D61+'Half-Cent to City Govs'!D61)</f>
        <v>1278247.1199999999</v>
      </c>
      <c r="E61" s="5">
        <f>SUM('Half-Cent to County Govs'!E61+'Half-Cent to City Govs'!E61)</f>
        <v>1267545.09</v>
      </c>
      <c r="F61" s="5">
        <f>SUM('Half-Cent to County Govs'!F61+'Half-Cent to City Govs'!F61)</f>
        <v>1273011.7999999998</v>
      </c>
      <c r="G61" s="5">
        <f>SUM('Half-Cent to County Govs'!G61+'Half-Cent to City Govs'!G61)</f>
        <v>1336846.96</v>
      </c>
      <c r="H61" s="5">
        <f>SUM('Half-Cent to County Govs'!H61+'Half-Cent to City Govs'!H61)</f>
        <v>1512615.82</v>
      </c>
      <c r="I61" s="5">
        <f>SUM('Half-Cent to County Govs'!I61+'Half-Cent to City Govs'!I61)</f>
        <v>1604339.3499999999</v>
      </c>
      <c r="J61" s="5">
        <f>SUM('Half-Cent to County Govs'!J61+'Half-Cent to City Govs'!J61)</f>
        <v>1374561</v>
      </c>
      <c r="K61" s="5">
        <f>SUM('Half-Cent to County Govs'!K61+'Half-Cent to City Govs'!K61)</f>
        <v>1426422.4</v>
      </c>
      <c r="L61" s="5">
        <f>SUM('Half-Cent to County Govs'!L61+'Half-Cent to City Govs'!L61)</f>
        <v>1538579.08</v>
      </c>
      <c r="M61" s="5">
        <f>SUM('Half-Cent to County Govs'!M61+'Half-Cent to City Govs'!M61)</f>
        <v>1320660.0799999998</v>
      </c>
      <c r="N61" s="5">
        <f t="shared" si="0"/>
        <v>16861493.869999997</v>
      </c>
    </row>
    <row r="62" spans="1:14" ht="12.75">
      <c r="A62" t="s">
        <v>57</v>
      </c>
      <c r="B62" s="5">
        <f>SUM('Half-Cent to County Govs'!B62+'Half-Cent to City Govs'!B62)</f>
        <v>1284754.37</v>
      </c>
      <c r="C62" s="5">
        <f>SUM('Half-Cent to County Govs'!C62+'Half-Cent to City Govs'!C62)</f>
        <v>1218398.89</v>
      </c>
      <c r="D62" s="5">
        <f>SUM('Half-Cent to County Govs'!D62+'Half-Cent to City Govs'!D62)</f>
        <v>1150660.08</v>
      </c>
      <c r="E62" s="5">
        <f>SUM('Half-Cent to County Govs'!E62+'Half-Cent to City Govs'!E62)</f>
        <v>973466.4099999999</v>
      </c>
      <c r="F62" s="5">
        <f>SUM('Half-Cent to County Govs'!F62+'Half-Cent to City Govs'!F62)</f>
        <v>907356.85</v>
      </c>
      <c r="G62" s="5">
        <f>SUM('Half-Cent to County Govs'!G62+'Half-Cent to City Govs'!G62)</f>
        <v>943458.03</v>
      </c>
      <c r="H62" s="5">
        <f>SUM('Half-Cent to County Govs'!H62+'Half-Cent to City Govs'!H62)</f>
        <v>1067691.12</v>
      </c>
      <c r="I62" s="5">
        <f>SUM('Half-Cent to County Govs'!I62+'Half-Cent to City Govs'!I62)</f>
        <v>1211170.18</v>
      </c>
      <c r="J62" s="5">
        <f>SUM('Half-Cent to County Govs'!J62+'Half-Cent to City Govs'!J62)</f>
        <v>1190089.72</v>
      </c>
      <c r="K62" s="5">
        <f>SUM('Half-Cent to County Govs'!K62+'Half-Cent to City Govs'!K62)</f>
        <v>1333169.23</v>
      </c>
      <c r="L62" s="5">
        <f>SUM('Half-Cent to County Govs'!L62+'Half-Cent to City Govs'!L62)</f>
        <v>1505715.46</v>
      </c>
      <c r="M62" s="5">
        <f>SUM('Half-Cent to County Govs'!M62+'Half-Cent to City Govs'!M62)</f>
        <v>1306507.21</v>
      </c>
      <c r="N62" s="5">
        <f t="shared" si="0"/>
        <v>14092437.55</v>
      </c>
    </row>
    <row r="63" spans="1:14" ht="12.75">
      <c r="A63" t="s">
        <v>58</v>
      </c>
      <c r="B63" s="5">
        <f>SUM('Half-Cent to County Govs'!B63+'Half-Cent to City Govs'!B63)</f>
        <v>399614.15</v>
      </c>
      <c r="C63" s="5">
        <f>SUM('Half-Cent to County Govs'!C63+'Half-Cent to City Govs'!C63)</f>
        <v>413026.91000000003</v>
      </c>
      <c r="D63" s="5">
        <f>SUM('Half-Cent to County Govs'!D63+'Half-Cent to City Govs'!D63)</f>
        <v>362483.83</v>
      </c>
      <c r="E63" s="5">
        <f>SUM('Half-Cent to County Govs'!E63+'Half-Cent to City Govs'!E63)</f>
        <v>369352.76</v>
      </c>
      <c r="F63" s="5">
        <f>SUM('Half-Cent to County Govs'!F63+'Half-Cent to City Govs'!F63)</f>
        <v>349110.33</v>
      </c>
      <c r="G63" s="5">
        <f>SUM('Half-Cent to County Govs'!G63+'Half-Cent to City Govs'!G63)</f>
        <v>341595.42000000004</v>
      </c>
      <c r="H63" s="5">
        <f>SUM('Half-Cent to County Govs'!H63+'Half-Cent to City Govs'!H63)</f>
        <v>336842.75</v>
      </c>
      <c r="I63" s="5">
        <f>SUM('Half-Cent to County Govs'!I63+'Half-Cent to City Govs'!I63)</f>
        <v>365516.82999999996</v>
      </c>
      <c r="J63" s="5">
        <f>SUM('Half-Cent to County Govs'!J63+'Half-Cent to City Govs'!J63)</f>
        <v>309319.26</v>
      </c>
      <c r="K63" s="5">
        <f>SUM('Half-Cent to County Govs'!K63+'Half-Cent to City Govs'!K63)</f>
        <v>358316.26</v>
      </c>
      <c r="L63" s="5">
        <f>SUM('Half-Cent to County Govs'!L63+'Half-Cent to City Govs'!L63)</f>
        <v>438830</v>
      </c>
      <c r="M63" s="5">
        <f>SUM('Half-Cent to County Govs'!M63+'Half-Cent to City Govs'!M63)</f>
        <v>404504.47</v>
      </c>
      <c r="N63" s="5">
        <f t="shared" si="0"/>
        <v>4448512.97</v>
      </c>
    </row>
    <row r="64" spans="1:14" ht="12.75">
      <c r="A64" t="s">
        <v>59</v>
      </c>
      <c r="B64" s="5">
        <f>SUM('Half-Cent to County Govs'!B64+'Half-Cent to City Govs'!B64)</f>
        <v>1883522.8900000001</v>
      </c>
      <c r="C64" s="5">
        <f>SUM('Half-Cent to County Govs'!C64+'Half-Cent to City Govs'!C64)</f>
        <v>2000816.88</v>
      </c>
      <c r="D64" s="5">
        <f>SUM('Half-Cent to County Govs'!D64+'Half-Cent to City Govs'!D64)</f>
        <v>1967751.19</v>
      </c>
      <c r="E64" s="5">
        <f>SUM('Half-Cent to County Govs'!E64+'Half-Cent to City Govs'!E64)</f>
        <v>1656868.31</v>
      </c>
      <c r="F64" s="5">
        <f>SUM('Half-Cent to County Govs'!F64+'Half-Cent to City Govs'!F64)</f>
        <v>1516455.69</v>
      </c>
      <c r="G64" s="5">
        <f>SUM('Half-Cent to County Govs'!G64+'Half-Cent to City Govs'!G64)</f>
        <v>1512591.34</v>
      </c>
      <c r="H64" s="5">
        <f>SUM('Half-Cent to County Govs'!H64+'Half-Cent to City Govs'!H64)</f>
        <v>1506896.19</v>
      </c>
      <c r="I64" s="5">
        <f>SUM('Half-Cent to County Govs'!I64+'Half-Cent to City Govs'!I64)</f>
        <v>1617289.62</v>
      </c>
      <c r="J64" s="5">
        <f>SUM('Half-Cent to County Govs'!J64+'Half-Cent to City Govs'!J64)</f>
        <v>1350805.53</v>
      </c>
      <c r="K64" s="5">
        <f>SUM('Half-Cent to County Govs'!K64+'Half-Cent to City Govs'!K64)</f>
        <v>1469914.17</v>
      </c>
      <c r="L64" s="5">
        <f>SUM('Half-Cent to County Govs'!L64+'Half-Cent to City Govs'!L64)</f>
        <v>1742256.2599999998</v>
      </c>
      <c r="M64" s="5">
        <f>SUM('Half-Cent to County Govs'!M64+'Half-Cent to City Govs'!M64)</f>
        <v>1680964.7400000002</v>
      </c>
      <c r="N64" s="5">
        <f t="shared" si="0"/>
        <v>19906132.810000002</v>
      </c>
    </row>
    <row r="65" spans="1:14" ht="12.75">
      <c r="A65" t="s">
        <v>25</v>
      </c>
      <c r="B65" s="5">
        <f>SUM('Half-Cent to County Govs'!B65+'Half-Cent to City Govs'!B65)</f>
        <v>214255.95</v>
      </c>
      <c r="C65" s="5">
        <f>SUM('Half-Cent to County Govs'!C65+'Half-Cent to City Govs'!C65)</f>
        <v>213924.89</v>
      </c>
      <c r="D65" s="5">
        <f>SUM('Half-Cent to County Govs'!D65+'Half-Cent to City Govs'!D65)</f>
        <v>187827.93000000002</v>
      </c>
      <c r="E65" s="5">
        <f>SUM('Half-Cent to County Govs'!E65+'Half-Cent to City Govs'!E65)</f>
        <v>189273.73</v>
      </c>
      <c r="F65" s="5">
        <f>SUM('Half-Cent to County Govs'!F65+'Half-Cent to City Govs'!F65)</f>
        <v>199414.63999999998</v>
      </c>
      <c r="G65" s="5">
        <f>SUM('Half-Cent to County Govs'!G65+'Half-Cent to City Govs'!G65)</f>
        <v>204043.71</v>
      </c>
      <c r="H65" s="5">
        <f>SUM('Half-Cent to County Govs'!H65+'Half-Cent to City Govs'!H65)</f>
        <v>218032.39</v>
      </c>
      <c r="I65" s="5">
        <f>SUM('Half-Cent to County Govs'!I65+'Half-Cent to City Govs'!I65)</f>
        <v>231481.16999999998</v>
      </c>
      <c r="J65" s="5">
        <f>SUM('Half-Cent to County Govs'!J65+'Half-Cent to City Govs'!J65)</f>
        <v>224026.49</v>
      </c>
      <c r="K65" s="5">
        <f>SUM('Half-Cent to County Govs'!K65+'Half-Cent to City Govs'!K65)</f>
        <v>214350.44</v>
      </c>
      <c r="L65" s="5">
        <f>SUM('Half-Cent to County Govs'!L65+'Half-Cent to City Govs'!L65)</f>
        <v>238733.72000000003</v>
      </c>
      <c r="M65" s="5">
        <f>SUM('Half-Cent to County Govs'!M65+'Half-Cent to City Govs'!M65)</f>
        <v>199955.49000000002</v>
      </c>
      <c r="N65" s="5">
        <f t="shared" si="0"/>
        <v>2535320.5500000003</v>
      </c>
    </row>
    <row r="66" spans="1:14" ht="12.75">
      <c r="A66" t="s">
        <v>60</v>
      </c>
      <c r="B66" s="5">
        <f>SUM('Half-Cent to County Govs'!B66+'Half-Cent to City Govs'!B66)</f>
        <v>15254366.190000007</v>
      </c>
      <c r="C66" s="5">
        <f>SUM('Half-Cent to County Govs'!C66+'Half-Cent to City Govs'!C66)</f>
        <v>15776420.580000002</v>
      </c>
      <c r="D66" s="5">
        <f>SUM('Half-Cent to County Govs'!D66+'Half-Cent to City Govs'!D66)</f>
        <v>15036650.63</v>
      </c>
      <c r="E66" s="5">
        <f>SUM('Half-Cent to County Govs'!E66+'Half-Cent to City Govs'!E66)</f>
        <v>14284944.34</v>
      </c>
      <c r="F66" s="5">
        <f>SUM('Half-Cent to County Govs'!F66+'Half-Cent to City Govs'!F66)</f>
        <v>13410058.77</v>
      </c>
      <c r="G66" s="5">
        <f>SUM('Half-Cent to County Govs'!G66+'Half-Cent to City Govs'!G66)</f>
        <v>14242336.290000001</v>
      </c>
      <c r="H66" s="5">
        <f>SUM('Half-Cent to County Govs'!H66+'Half-Cent to City Govs'!H66)</f>
        <v>14825658.91</v>
      </c>
      <c r="I66" s="5">
        <f>SUM('Half-Cent to County Govs'!I66+'Half-Cent to City Govs'!I66)</f>
        <v>16219259.100000001</v>
      </c>
      <c r="J66" s="5">
        <f>SUM('Half-Cent to County Govs'!J66+'Half-Cent to City Govs'!J66)</f>
        <v>14118235.15</v>
      </c>
      <c r="K66" s="5">
        <f>SUM('Half-Cent to County Govs'!K66+'Half-Cent to City Govs'!K66)</f>
        <v>14894490.23</v>
      </c>
      <c r="L66" s="5">
        <f>SUM('Half-Cent to County Govs'!L66+'Half-Cent to City Govs'!L66)</f>
        <v>16767858.16</v>
      </c>
      <c r="M66" s="5">
        <f>SUM('Half-Cent to County Govs'!M66+'Half-Cent to City Govs'!M66)</f>
        <v>15330760.11</v>
      </c>
      <c r="N66" s="5">
        <f t="shared" si="0"/>
        <v>180161038.45999998</v>
      </c>
    </row>
    <row r="67" spans="1:14" ht="12.75">
      <c r="A67" t="s">
        <v>61</v>
      </c>
      <c r="B67" s="5">
        <f>SUM('Half-Cent to County Govs'!B67+'Half-Cent to City Govs'!B67)</f>
        <v>1811587.0699999998</v>
      </c>
      <c r="C67" s="5">
        <f>SUM('Half-Cent to County Govs'!C67+'Half-Cent to City Govs'!C67)</f>
        <v>1880917.96</v>
      </c>
      <c r="D67" s="5">
        <f>SUM('Half-Cent to County Govs'!D67+'Half-Cent to City Govs'!D67)</f>
        <v>1908855.2199999997</v>
      </c>
      <c r="E67" s="5">
        <f>SUM('Half-Cent to County Govs'!E67+'Half-Cent to City Govs'!E67)</f>
        <v>1793462.91</v>
      </c>
      <c r="F67" s="5">
        <f>SUM('Half-Cent to County Govs'!F67+'Half-Cent to City Govs'!F67)</f>
        <v>1632106.3599999999</v>
      </c>
      <c r="G67" s="5">
        <f>SUM('Half-Cent to County Govs'!G67+'Half-Cent to City Govs'!G67)</f>
        <v>1664878.1</v>
      </c>
      <c r="H67" s="5">
        <f>SUM('Half-Cent to County Govs'!H67+'Half-Cent to City Govs'!H67)</f>
        <v>1734713.93</v>
      </c>
      <c r="I67" s="5">
        <f>SUM('Half-Cent to County Govs'!I67+'Half-Cent to City Govs'!I67)</f>
        <v>1911816.9100000001</v>
      </c>
      <c r="J67" s="5">
        <f>SUM('Half-Cent to County Govs'!J67+'Half-Cent to City Govs'!J67)</f>
        <v>1724738.94</v>
      </c>
      <c r="K67" s="5">
        <f>SUM('Half-Cent to County Govs'!K67+'Half-Cent to City Govs'!K67)</f>
        <v>1885225.27</v>
      </c>
      <c r="L67" s="5">
        <f>SUM('Half-Cent to County Govs'!L67+'Half-Cent to City Govs'!L67)</f>
        <v>2137233.0700000003</v>
      </c>
      <c r="M67" s="5">
        <f>SUM('Half-Cent to County Govs'!M67+'Half-Cent to City Govs'!M67)</f>
        <v>1882223.28</v>
      </c>
      <c r="N67" s="5">
        <f t="shared" si="0"/>
        <v>21967759.02</v>
      </c>
    </row>
    <row r="68" spans="1:14" ht="12.75">
      <c r="A68" t="s">
        <v>62</v>
      </c>
      <c r="B68" s="5">
        <f>SUM('Half-Cent to County Govs'!B68+'Half-Cent to City Govs'!B68)</f>
        <v>11047164.09</v>
      </c>
      <c r="C68" s="5">
        <f>SUM('Half-Cent to County Govs'!C68+'Half-Cent to City Govs'!C68)</f>
        <v>10704486.67</v>
      </c>
      <c r="D68" s="5">
        <f>SUM('Half-Cent to County Govs'!D68+'Half-Cent to City Govs'!D68)</f>
        <v>9791272.190000005</v>
      </c>
      <c r="E68" s="5">
        <f>SUM('Half-Cent to County Govs'!E68+'Half-Cent to City Govs'!E68)</f>
        <v>9986968.940000001</v>
      </c>
      <c r="F68" s="5">
        <f>SUM('Half-Cent to County Govs'!F68+'Half-Cent to City Govs'!F68)</f>
        <v>10263644.76</v>
      </c>
      <c r="G68" s="5">
        <f>SUM('Half-Cent to County Govs'!G68+'Half-Cent to City Govs'!G68)</f>
        <v>10691546.33</v>
      </c>
      <c r="H68" s="5">
        <f>SUM('Half-Cent to County Govs'!H68+'Half-Cent to City Govs'!H68)</f>
        <v>11612502.67</v>
      </c>
      <c r="I68" s="5">
        <f>SUM('Half-Cent to County Govs'!I68+'Half-Cent to City Govs'!I68)</f>
        <v>12834173.15</v>
      </c>
      <c r="J68" s="5">
        <f>SUM('Half-Cent to County Govs'!J68+'Half-Cent to City Govs'!J68)</f>
        <v>10842347.33</v>
      </c>
      <c r="K68" s="5">
        <f>SUM('Half-Cent to County Govs'!K68+'Half-Cent to City Govs'!K68)</f>
        <v>11519060.71</v>
      </c>
      <c r="L68" s="5">
        <f>SUM('Half-Cent to County Govs'!L68+'Half-Cent to City Govs'!L68)</f>
        <v>12106531.879999999</v>
      </c>
      <c r="M68" s="5">
        <f>SUM('Half-Cent to County Govs'!M68+'Half-Cent to City Govs'!M68)</f>
        <v>10854508.300000008</v>
      </c>
      <c r="N68" s="5">
        <f t="shared" si="0"/>
        <v>132254207.02000001</v>
      </c>
    </row>
    <row r="69" spans="1:14" ht="12.75">
      <c r="A69" t="s">
        <v>26</v>
      </c>
      <c r="B69" s="5">
        <f>SUM('Half-Cent to County Govs'!B69+'Half-Cent to City Govs'!B69)</f>
        <v>2325489.9200000004</v>
      </c>
      <c r="C69" s="5">
        <f>SUM('Half-Cent to County Govs'!C69+'Half-Cent to City Govs'!C69)</f>
        <v>2179372.92</v>
      </c>
      <c r="D69" s="5">
        <f>SUM('Half-Cent to County Govs'!D69+'Half-Cent to City Govs'!D69)</f>
        <v>2064049.4</v>
      </c>
      <c r="E69" s="5">
        <f>SUM('Half-Cent to County Govs'!E69+'Half-Cent to City Govs'!E69)</f>
        <v>2083930.52</v>
      </c>
      <c r="F69" s="5">
        <f>SUM('Half-Cent to County Govs'!F69+'Half-Cent to City Govs'!F69)</f>
        <v>2050380.48</v>
      </c>
      <c r="G69" s="5">
        <f>SUM('Half-Cent to County Govs'!G69+'Half-Cent to City Govs'!G69)</f>
        <v>2105339.48</v>
      </c>
      <c r="H69" s="5">
        <f>SUM('Half-Cent to County Govs'!H69+'Half-Cent to City Govs'!H69)</f>
        <v>2229613.56</v>
      </c>
      <c r="I69" s="5">
        <f>SUM('Half-Cent to County Govs'!I69+'Half-Cent to City Govs'!I69)</f>
        <v>2387571.31</v>
      </c>
      <c r="J69" s="5">
        <f>SUM('Half-Cent to County Govs'!J69+'Half-Cent to City Govs'!J69)</f>
        <v>2074561.28</v>
      </c>
      <c r="K69" s="5">
        <f>SUM('Half-Cent to County Govs'!K69+'Half-Cent to City Govs'!K69)</f>
        <v>2211949.8</v>
      </c>
      <c r="L69" s="5">
        <f>SUM('Half-Cent to County Govs'!L69+'Half-Cent to City Govs'!L69)</f>
        <v>2343552.05</v>
      </c>
      <c r="M69" s="5">
        <f>SUM('Half-Cent to County Govs'!M69+'Half-Cent to City Govs'!M69)</f>
        <v>2091878.82</v>
      </c>
      <c r="N69" s="5">
        <f t="shared" si="0"/>
        <v>26147689.540000003</v>
      </c>
    </row>
    <row r="70" spans="1:14" ht="12.75">
      <c r="A70" t="s">
        <v>63</v>
      </c>
      <c r="B70" s="5">
        <f>SUM('Half-Cent to County Govs'!B70+'Half-Cent to City Govs'!B70)</f>
        <v>6962956.49</v>
      </c>
      <c r="C70" s="5">
        <f>SUM('Half-Cent to County Govs'!C70+'Half-Cent to City Govs'!C70)</f>
        <v>6838520.85</v>
      </c>
      <c r="D70" s="5">
        <f>SUM('Half-Cent to County Govs'!D70+'Half-Cent to City Govs'!D70)</f>
        <v>6309693.6</v>
      </c>
      <c r="E70" s="5">
        <f>SUM('Half-Cent to County Govs'!E70+'Half-Cent to City Govs'!E70)</f>
        <v>6279795.58</v>
      </c>
      <c r="F70" s="5">
        <f>SUM('Half-Cent to County Govs'!F70+'Half-Cent to City Govs'!F70)</f>
        <v>6285167.27</v>
      </c>
      <c r="G70" s="5">
        <f>SUM('Half-Cent to County Govs'!G70+'Half-Cent to City Govs'!G70)</f>
        <v>6285899.56</v>
      </c>
      <c r="H70" s="5">
        <f>SUM('Half-Cent to County Govs'!H70+'Half-Cent to City Govs'!H70)</f>
        <v>6660630.0600000005</v>
      </c>
      <c r="I70" s="5">
        <f>SUM('Half-Cent to County Govs'!I70+'Half-Cent to City Govs'!I70)</f>
        <v>7363476.67</v>
      </c>
      <c r="J70" s="5">
        <f>SUM('Half-Cent to County Govs'!J70+'Half-Cent to City Govs'!J70)</f>
        <v>6035387.65</v>
      </c>
      <c r="K70" s="5">
        <f>SUM('Half-Cent to County Govs'!K70+'Half-Cent to City Govs'!K70)</f>
        <v>6718767.84</v>
      </c>
      <c r="L70" s="5">
        <f>SUM('Half-Cent to County Govs'!L70+'Half-Cent to City Govs'!L70)</f>
        <v>7336057.24</v>
      </c>
      <c r="M70" s="5">
        <f>SUM('Half-Cent to County Govs'!M70+'Half-Cent to City Govs'!M70)</f>
        <v>6593929.38</v>
      </c>
      <c r="N70" s="5">
        <f t="shared" si="0"/>
        <v>79670282.18999998</v>
      </c>
    </row>
    <row r="71" spans="1:14" ht="12.75">
      <c r="A71" t="s">
        <v>64</v>
      </c>
      <c r="B71" s="5">
        <f>SUM('Half-Cent to County Govs'!B71+'Half-Cent to City Govs'!B71)</f>
        <v>3739075.29</v>
      </c>
      <c r="C71" s="5">
        <f>SUM('Half-Cent to County Govs'!C71+'Half-Cent to City Govs'!C71)</f>
        <v>3683750.09</v>
      </c>
      <c r="D71" s="5">
        <f>SUM('Half-Cent to County Govs'!D71+'Half-Cent to City Govs'!D71)</f>
        <v>3467425.5</v>
      </c>
      <c r="E71" s="5">
        <f>SUM('Half-Cent to County Govs'!E71+'Half-Cent to City Govs'!E71)</f>
        <v>3480544.46</v>
      </c>
      <c r="F71" s="5">
        <f>SUM('Half-Cent to County Govs'!F71+'Half-Cent to City Govs'!F71)</f>
        <v>3323180.64</v>
      </c>
      <c r="G71" s="5">
        <f>SUM('Half-Cent to County Govs'!G71+'Half-Cent to City Govs'!G71)</f>
        <v>3476509.34</v>
      </c>
      <c r="H71" s="5">
        <f>SUM('Half-Cent to County Govs'!H71+'Half-Cent to City Govs'!H71)</f>
        <v>3592005.35</v>
      </c>
      <c r="I71" s="5">
        <f>SUM('Half-Cent to County Govs'!I71+'Half-Cent to City Govs'!I71)</f>
        <v>3919833.63</v>
      </c>
      <c r="J71" s="5">
        <f>SUM('Half-Cent to County Govs'!J71+'Half-Cent to City Govs'!J71)</f>
        <v>3544811.1999999997</v>
      </c>
      <c r="K71" s="5">
        <f>SUM('Half-Cent to County Govs'!K71+'Half-Cent to City Govs'!K71)</f>
        <v>3611423.7800000003</v>
      </c>
      <c r="L71" s="5">
        <f>SUM('Half-Cent to County Govs'!L71+'Half-Cent to City Govs'!L71)</f>
        <v>3799910.5999999996</v>
      </c>
      <c r="M71" s="5">
        <f>SUM('Half-Cent to County Govs'!M71+'Half-Cent to City Govs'!M71)</f>
        <v>3493432.52</v>
      </c>
      <c r="N71" s="5">
        <f t="shared" si="0"/>
        <v>43131902.400000006</v>
      </c>
    </row>
    <row r="72" spans="1:14" ht="12.75">
      <c r="A72" t="s">
        <v>65</v>
      </c>
      <c r="B72" s="5">
        <f>SUM('Half-Cent to County Govs'!B72+'Half-Cent to City Govs'!B72)</f>
        <v>324003.06999999995</v>
      </c>
      <c r="C72" s="5">
        <f>SUM('Half-Cent to County Govs'!C72+'Half-Cent to City Govs'!C72)</f>
        <v>312301.68</v>
      </c>
      <c r="D72" s="5">
        <f>SUM('Half-Cent to County Govs'!D72+'Half-Cent to City Govs'!D72)</f>
        <v>300318.43</v>
      </c>
      <c r="E72" s="5">
        <f>SUM('Half-Cent to County Govs'!E72+'Half-Cent to City Govs'!E72)</f>
        <v>295406.09</v>
      </c>
      <c r="F72" s="5">
        <f>SUM('Half-Cent to County Govs'!F72+'Half-Cent to City Govs'!F72)</f>
        <v>288058.63</v>
      </c>
      <c r="G72" s="5">
        <f>SUM('Half-Cent to County Govs'!G72+'Half-Cent to City Govs'!G72)</f>
        <v>282028.92</v>
      </c>
      <c r="H72" s="5">
        <f>SUM('Half-Cent to County Govs'!H72+'Half-Cent to City Govs'!H72)</f>
        <v>291095.64999999997</v>
      </c>
      <c r="I72" s="5">
        <f>SUM('Half-Cent to County Govs'!I72+'Half-Cent to City Govs'!I72)</f>
        <v>299075.42</v>
      </c>
      <c r="J72" s="5">
        <f>SUM('Half-Cent to County Govs'!J72+'Half-Cent to City Govs'!J72)</f>
        <v>263950.87</v>
      </c>
      <c r="K72" s="5">
        <f>SUM('Half-Cent to County Govs'!K72+'Half-Cent to City Govs'!K72)</f>
        <v>304640.04</v>
      </c>
      <c r="L72" s="5">
        <f>SUM('Half-Cent to County Govs'!L72+'Half-Cent to City Govs'!L72)</f>
        <v>343383.79000000004</v>
      </c>
      <c r="M72" s="5">
        <f>SUM('Half-Cent to County Govs'!M72+'Half-Cent to City Govs'!M72)</f>
        <v>312087.87</v>
      </c>
      <c r="N72" s="5">
        <f t="shared" si="0"/>
        <v>3616350.46</v>
      </c>
    </row>
    <row r="73" spans="1:14" ht="12.75">
      <c r="A73" t="s">
        <v>66</v>
      </c>
      <c r="B73" s="5">
        <f>SUM('Half-Cent to County Govs'!B73+'Half-Cent to City Govs'!B73)</f>
        <v>1252179.37</v>
      </c>
      <c r="C73" s="5">
        <f>SUM('Half-Cent to County Govs'!C73+'Half-Cent to City Govs'!C73)</f>
        <v>1224524.43</v>
      </c>
      <c r="D73" s="5">
        <f>SUM('Half-Cent to County Govs'!D73+'Half-Cent to City Govs'!D73)</f>
        <v>1189150.24</v>
      </c>
      <c r="E73" s="5">
        <f>SUM('Half-Cent to County Govs'!E73+'Half-Cent to City Govs'!E73)</f>
        <v>1070636.82</v>
      </c>
      <c r="F73" s="5">
        <f>SUM('Half-Cent to County Govs'!F73+'Half-Cent to City Govs'!F73)</f>
        <v>1042503.59</v>
      </c>
      <c r="G73" s="5">
        <f>SUM('Half-Cent to County Govs'!G73+'Half-Cent to City Govs'!G73)</f>
        <v>1083943.31</v>
      </c>
      <c r="H73" s="5">
        <f>SUM('Half-Cent to County Govs'!H73+'Half-Cent to City Govs'!H73)</f>
        <v>1157564.56</v>
      </c>
      <c r="I73" s="5">
        <f>SUM('Half-Cent to County Govs'!I73+'Half-Cent to City Govs'!I73)</f>
        <v>1227582.64</v>
      </c>
      <c r="J73" s="5">
        <f>SUM('Half-Cent to County Govs'!J73+'Half-Cent to City Govs'!J73)</f>
        <v>1010696.15</v>
      </c>
      <c r="K73" s="5">
        <f>SUM('Half-Cent to County Govs'!K73+'Half-Cent to City Govs'!K73)</f>
        <v>1354876.2200000002</v>
      </c>
      <c r="L73" s="5">
        <f>SUM('Half-Cent to County Govs'!L73+'Half-Cent to City Govs'!L73)</f>
        <v>1316900.79</v>
      </c>
      <c r="M73" s="5">
        <f>SUM('Half-Cent to County Govs'!M73+'Half-Cent to City Govs'!M73)</f>
        <v>1222411.75</v>
      </c>
      <c r="N73" s="5">
        <f t="shared" si="0"/>
        <v>14152969.870000001</v>
      </c>
    </row>
    <row r="74" spans="1:14" ht="12.75">
      <c r="A74" t="s">
        <v>67</v>
      </c>
      <c r="B74" s="5">
        <f>SUM('Half-Cent to County Govs'!B74+'Half-Cent to City Govs'!B74)</f>
        <v>1490449.65</v>
      </c>
      <c r="C74" s="5">
        <f>SUM('Half-Cent to County Govs'!C74+'Half-Cent to City Govs'!C74)</f>
        <v>1428224.73</v>
      </c>
      <c r="D74" s="5">
        <f>SUM('Half-Cent to County Govs'!D74+'Half-Cent to City Govs'!D74)</f>
        <v>1293472.88</v>
      </c>
      <c r="E74" s="5">
        <f>SUM('Half-Cent to County Govs'!E74+'Half-Cent to City Govs'!E74)</f>
        <v>1239431.26</v>
      </c>
      <c r="F74" s="5">
        <f>SUM('Half-Cent to County Govs'!F74+'Half-Cent to City Govs'!F74)</f>
        <v>1333297.4300000002</v>
      </c>
      <c r="G74" s="5">
        <f>SUM('Half-Cent to County Govs'!G74+'Half-Cent to City Govs'!G74)</f>
        <v>1312494.18</v>
      </c>
      <c r="H74" s="5">
        <f>SUM('Half-Cent to County Govs'!H74+'Half-Cent to City Govs'!H74)</f>
        <v>1306219</v>
      </c>
      <c r="I74" s="5">
        <f>SUM('Half-Cent to County Govs'!I74+'Half-Cent to City Govs'!I74)</f>
        <v>1408535.9</v>
      </c>
      <c r="J74" s="5">
        <f>SUM('Half-Cent to County Govs'!J74+'Half-Cent to City Govs'!J74)</f>
        <v>1267736.63</v>
      </c>
      <c r="K74" s="5">
        <f>SUM('Half-Cent to County Govs'!K74+'Half-Cent to City Govs'!K74)</f>
        <v>1346278.84</v>
      </c>
      <c r="L74" s="5">
        <f>SUM('Half-Cent to County Govs'!L74+'Half-Cent to City Govs'!L74)</f>
        <v>1396842.8599999999</v>
      </c>
      <c r="M74" s="5">
        <f>SUM('Half-Cent to County Govs'!M74+'Half-Cent to City Govs'!M74)</f>
        <v>1278725.23</v>
      </c>
      <c r="N74" s="5">
        <f t="shared" si="0"/>
        <v>16101708.59</v>
      </c>
    </row>
    <row r="75" spans="1:14" ht="12.75">
      <c r="A75" t="s">
        <v>68</v>
      </c>
      <c r="B75" s="5">
        <f>SUM('Half-Cent to County Govs'!B75+'Half-Cent to City Govs'!B75)</f>
        <v>589168.05</v>
      </c>
      <c r="C75" s="5">
        <f>SUM('Half-Cent to County Govs'!C75+'Half-Cent to City Govs'!C75)</f>
        <v>589003.11</v>
      </c>
      <c r="D75" s="5">
        <f>SUM('Half-Cent to County Govs'!D75+'Half-Cent to City Govs'!D75)</f>
        <v>550789.95</v>
      </c>
      <c r="E75" s="5">
        <f>SUM('Half-Cent to County Govs'!E75+'Half-Cent to City Govs'!E75)</f>
        <v>518768.29</v>
      </c>
      <c r="F75" s="5">
        <f>SUM('Half-Cent to County Govs'!F75+'Half-Cent to City Govs'!F75)</f>
        <v>535992.53</v>
      </c>
      <c r="G75" s="5">
        <f>SUM('Half-Cent to County Govs'!G75+'Half-Cent to City Govs'!G75)</f>
        <v>370899.06</v>
      </c>
      <c r="H75" s="5">
        <f>SUM('Half-Cent to County Govs'!H75+'Half-Cent to City Govs'!H75)</f>
        <v>511191.41</v>
      </c>
      <c r="I75" s="5">
        <f>SUM('Half-Cent to County Govs'!I75+'Half-Cent to City Govs'!I75)</f>
        <v>554471.44</v>
      </c>
      <c r="J75" s="5">
        <f>SUM('Half-Cent to County Govs'!J75+'Half-Cent to City Govs'!J75)</f>
        <v>456210.97</v>
      </c>
      <c r="K75" s="5">
        <f>SUM('Half-Cent to County Govs'!K75+'Half-Cent to City Govs'!K75)</f>
        <v>493297.63</v>
      </c>
      <c r="L75" s="5">
        <f>SUM('Half-Cent to County Govs'!L75+'Half-Cent to City Govs'!L75)</f>
        <v>556263.95</v>
      </c>
      <c r="M75" s="5">
        <f>SUM('Half-Cent to County Govs'!M75+'Half-Cent to City Govs'!M75)</f>
        <v>511548.13</v>
      </c>
      <c r="N75" s="5">
        <f t="shared" si="0"/>
        <v>6237604.52</v>
      </c>
    </row>
    <row r="76" spans="1:14" ht="12.75">
      <c r="A76" t="s">
        <v>69</v>
      </c>
      <c r="B76" s="5">
        <f>SUM('Half-Cent to County Govs'!B76+'Half-Cent to City Govs'!B76)</f>
        <v>3318757.52</v>
      </c>
      <c r="C76" s="5">
        <f>SUM('Half-Cent to County Govs'!C76+'Half-Cent to City Govs'!C76)</f>
        <v>3307386</v>
      </c>
      <c r="D76" s="5">
        <f>SUM('Half-Cent to County Govs'!D76+'Half-Cent to City Govs'!D76)</f>
        <v>3025385.6100000003</v>
      </c>
      <c r="E76" s="5">
        <f>SUM('Half-Cent to County Govs'!E76+'Half-Cent to City Govs'!E76)</f>
        <v>3085933.44</v>
      </c>
      <c r="F76" s="5">
        <f>SUM('Half-Cent to County Govs'!F76+'Half-Cent to City Govs'!F76)</f>
        <v>2918462.1300000004</v>
      </c>
      <c r="G76" s="5">
        <f>SUM('Half-Cent to County Govs'!G76+'Half-Cent to City Govs'!G76)</f>
        <v>3016526.7199999997</v>
      </c>
      <c r="H76" s="5">
        <f>SUM('Half-Cent to County Govs'!H76+'Half-Cent to City Govs'!H76)</f>
        <v>3421932.6</v>
      </c>
      <c r="I76" s="5">
        <f>SUM('Half-Cent to County Govs'!I76+'Half-Cent to City Govs'!I76)</f>
        <v>3554456.19</v>
      </c>
      <c r="J76" s="5">
        <f>SUM('Half-Cent to County Govs'!J76+'Half-Cent to City Govs'!J76)</f>
        <v>3214315.14</v>
      </c>
      <c r="K76" s="5">
        <f>SUM('Half-Cent to County Govs'!K76+'Half-Cent to City Govs'!K76)</f>
        <v>3512728.9</v>
      </c>
      <c r="L76" s="5">
        <f>SUM('Half-Cent to County Govs'!L76+'Half-Cent to City Govs'!L76)</f>
        <v>3686915.96</v>
      </c>
      <c r="M76" s="5">
        <f>SUM('Half-Cent to County Govs'!M76+'Half-Cent to City Govs'!M76)</f>
        <v>3261497.79</v>
      </c>
      <c r="N76" s="5">
        <f t="shared" si="0"/>
        <v>39324298</v>
      </c>
    </row>
    <row r="77" spans="1:14" ht="12.75">
      <c r="A77" t="s">
        <v>70</v>
      </c>
      <c r="B77" s="5">
        <f>SUM('Half-Cent to County Govs'!B77+'Half-Cent to City Govs'!B77)</f>
        <v>3853574.52</v>
      </c>
      <c r="C77" s="5">
        <f>SUM('Half-Cent to County Govs'!C77+'Half-Cent to City Govs'!C77)</f>
        <v>3801483.3499999996</v>
      </c>
      <c r="D77" s="5">
        <f>SUM('Half-Cent to County Govs'!D77+'Half-Cent to City Govs'!D77)</f>
        <v>3539183.13</v>
      </c>
      <c r="E77" s="5">
        <f>SUM('Half-Cent to County Govs'!E77+'Half-Cent to City Govs'!E77)</f>
        <v>3399218.23</v>
      </c>
      <c r="F77" s="5">
        <f>SUM('Half-Cent to County Govs'!F77+'Half-Cent to City Govs'!F77)</f>
        <v>3379965.42</v>
      </c>
      <c r="G77" s="5">
        <f>SUM('Half-Cent to County Govs'!G77+'Half-Cent to City Govs'!G77)</f>
        <v>3262836.4299999997</v>
      </c>
      <c r="H77" s="5">
        <f>SUM('Half-Cent to County Govs'!H77+'Half-Cent to City Govs'!H77)</f>
        <v>3548763.36</v>
      </c>
      <c r="I77" s="5">
        <f>SUM('Half-Cent to County Govs'!I77+'Half-Cent to City Govs'!I77)</f>
        <v>3987073.8899999997</v>
      </c>
      <c r="J77" s="5">
        <f>SUM('Half-Cent to County Govs'!J77+'Half-Cent to City Govs'!J77)</f>
        <v>3127160.54</v>
      </c>
      <c r="K77" s="5">
        <f>SUM('Half-Cent to County Govs'!K77+'Half-Cent to City Govs'!K77)</f>
        <v>3403548.65</v>
      </c>
      <c r="L77" s="5">
        <f>SUM('Half-Cent to County Govs'!L77+'Half-Cent to City Govs'!L77)</f>
        <v>3462754.14</v>
      </c>
      <c r="M77" s="5">
        <f>SUM('Half-Cent to County Govs'!M77+'Half-Cent to City Govs'!M77)</f>
        <v>3283714.3</v>
      </c>
      <c r="N77" s="5">
        <f t="shared" si="0"/>
        <v>42049275.95999999</v>
      </c>
    </row>
    <row r="78" spans="1:14" ht="12.75">
      <c r="A78" t="s">
        <v>27</v>
      </c>
      <c r="B78" s="5">
        <f>SUM('Half-Cent to County Govs'!B78+'Half-Cent to City Govs'!B78)</f>
        <v>357920.45999999996</v>
      </c>
      <c r="C78" s="5">
        <f>SUM('Half-Cent to County Govs'!C78+'Half-Cent to City Govs'!C78)</f>
        <v>356547.32</v>
      </c>
      <c r="D78" s="5">
        <f>SUM('Half-Cent to County Govs'!D78+'Half-Cent to City Govs'!D78)</f>
        <v>324572.63999999996</v>
      </c>
      <c r="E78" s="5">
        <f>SUM('Half-Cent to County Govs'!E78+'Half-Cent to City Govs'!E78)</f>
        <v>325867.72</v>
      </c>
      <c r="F78" s="5">
        <f>SUM('Half-Cent to County Govs'!F78+'Half-Cent to City Govs'!F78)</f>
        <v>339202.3</v>
      </c>
      <c r="G78" s="5">
        <f>SUM('Half-Cent to County Govs'!G78+'Half-Cent to City Govs'!G78)</f>
        <v>578011.59</v>
      </c>
      <c r="H78" s="5">
        <f>SUM('Half-Cent to County Govs'!H78+'Half-Cent to City Govs'!H78)</f>
        <v>368817.30000000005</v>
      </c>
      <c r="I78" s="5">
        <f>SUM('Half-Cent to County Govs'!I78+'Half-Cent to City Govs'!I78)</f>
        <v>364491.42000000004</v>
      </c>
      <c r="J78" s="5">
        <f>SUM('Half-Cent to County Govs'!J78+'Half-Cent to City Govs'!J78)</f>
        <v>385431.82999999996</v>
      </c>
      <c r="K78" s="5">
        <f>SUM('Half-Cent to County Govs'!K78+'Half-Cent to City Govs'!K78)</f>
        <v>401937.25</v>
      </c>
      <c r="L78" s="5">
        <f>SUM('Half-Cent to County Govs'!L78+'Half-Cent to City Govs'!L78)</f>
        <v>405292.64999999997</v>
      </c>
      <c r="M78" s="5">
        <f>SUM('Half-Cent to County Govs'!M78+'Half-Cent to City Govs'!M78)</f>
        <v>392719.66</v>
      </c>
      <c r="N78" s="5">
        <f t="shared" si="0"/>
        <v>4600812.140000001</v>
      </c>
    </row>
    <row r="79" spans="1:14" ht="12.75">
      <c r="A79" t="s">
        <v>71</v>
      </c>
      <c r="B79" s="5">
        <f>SUM('Half-Cent to County Govs'!B79+'Half-Cent to City Govs'!B79)</f>
        <v>158281.1</v>
      </c>
      <c r="C79" s="5">
        <f>SUM('Half-Cent to County Govs'!C79+'Half-Cent to City Govs'!C79)</f>
        <v>154966.93</v>
      </c>
      <c r="D79" s="5">
        <f>SUM('Half-Cent to County Govs'!D79+'Half-Cent to City Govs'!D79)</f>
        <v>161367.02</v>
      </c>
      <c r="E79" s="5">
        <f>SUM('Half-Cent to County Govs'!E79+'Half-Cent to City Govs'!E79)</f>
        <v>161302.83</v>
      </c>
      <c r="F79" s="5">
        <f>SUM('Half-Cent to County Govs'!F79+'Half-Cent to City Govs'!F79)</f>
        <v>149977.45</v>
      </c>
      <c r="G79" s="5">
        <f>SUM('Half-Cent to County Govs'!G79+'Half-Cent to City Govs'!G79)</f>
        <v>147000.21000000002</v>
      </c>
      <c r="H79" s="5">
        <f>SUM('Half-Cent to County Govs'!H79+'Half-Cent to City Govs'!H79)</f>
        <v>151283.72</v>
      </c>
      <c r="I79" s="5">
        <f>SUM('Half-Cent to County Govs'!I79+'Half-Cent to City Govs'!I79)</f>
        <v>160889.24</v>
      </c>
      <c r="J79" s="5">
        <f>SUM('Half-Cent to County Govs'!J79+'Half-Cent to City Govs'!J79)</f>
        <v>144853.16</v>
      </c>
      <c r="K79" s="5">
        <f>SUM('Half-Cent to County Govs'!K79+'Half-Cent to City Govs'!K79)</f>
        <v>155303.94</v>
      </c>
      <c r="L79" s="5">
        <f>SUM('Half-Cent to County Govs'!L79+'Half-Cent to City Govs'!L79)</f>
        <v>167290.28</v>
      </c>
      <c r="M79" s="5">
        <f>SUM('Half-Cent to County Govs'!M79+'Half-Cent to City Govs'!M79)</f>
        <v>150519.88</v>
      </c>
      <c r="N79" s="5">
        <f t="shared" si="0"/>
        <v>1863035.7599999998</v>
      </c>
    </row>
    <row r="80" spans="1:14" ht="12.75">
      <c r="A80" t="s">
        <v>28</v>
      </c>
      <c r="B80" s="5">
        <f>SUM('Half-Cent to County Govs'!B80+'Half-Cent to City Govs'!B80)</f>
        <v>116673.09</v>
      </c>
      <c r="C80" s="5">
        <f>SUM('Half-Cent to County Govs'!C80+'Half-Cent to City Govs'!C80)</f>
        <v>115723.98999999999</v>
      </c>
      <c r="D80" s="5">
        <f>SUM('Half-Cent to County Govs'!D80+'Half-Cent to City Govs'!D80)</f>
        <v>115847.73000000001</v>
      </c>
      <c r="E80" s="5">
        <f>SUM('Half-Cent to County Govs'!E80+'Half-Cent to City Govs'!E80)</f>
        <v>100970.07</v>
      </c>
      <c r="F80" s="5">
        <f>SUM('Half-Cent to County Govs'!F80+'Half-Cent to City Govs'!F80)</f>
        <v>93789</v>
      </c>
      <c r="G80" s="5">
        <f>SUM('Half-Cent to County Govs'!G80+'Half-Cent to City Govs'!G80)</f>
        <v>97417</v>
      </c>
      <c r="H80" s="5">
        <f>SUM('Half-Cent to County Govs'!H80+'Half-Cent to City Govs'!H80)</f>
        <v>96993.15999999999</v>
      </c>
      <c r="I80" s="5">
        <f>SUM('Half-Cent to County Govs'!I80+'Half-Cent to City Govs'!I80)</f>
        <v>114711.81</v>
      </c>
      <c r="J80" s="5">
        <f>SUM('Half-Cent to County Govs'!J80+'Half-Cent to City Govs'!J80)</f>
        <v>89807.63</v>
      </c>
      <c r="K80" s="5">
        <f>SUM('Half-Cent to County Govs'!K80+'Half-Cent to City Govs'!K80)</f>
        <v>94482.94</v>
      </c>
      <c r="L80" s="5">
        <f>SUM('Half-Cent to County Govs'!L80+'Half-Cent to City Govs'!L80)</f>
        <v>109829.03</v>
      </c>
      <c r="M80" s="5">
        <f>SUM('Half-Cent to County Govs'!M80+'Half-Cent to City Govs'!M80)</f>
        <v>112469.25</v>
      </c>
      <c r="N80" s="5">
        <f t="shared" si="0"/>
        <v>1258714.7000000002</v>
      </c>
    </row>
    <row r="81" spans="1:14" ht="12.75">
      <c r="A81" t="s">
        <v>29</v>
      </c>
      <c r="B81" s="5">
        <f>SUM('Half-Cent to County Govs'!B81+'Half-Cent to City Govs'!B81)</f>
        <v>31354.97</v>
      </c>
      <c r="C81" s="5">
        <f>SUM('Half-Cent to County Govs'!C81+'Half-Cent to City Govs'!C81)</f>
        <v>30920.19</v>
      </c>
      <c r="D81" s="5">
        <f>SUM('Half-Cent to County Govs'!D81+'Half-Cent to City Govs'!D81)</f>
        <v>27643.4</v>
      </c>
      <c r="E81" s="5">
        <f>SUM('Half-Cent to County Govs'!E81+'Half-Cent to City Govs'!E81)</f>
        <v>29073.52</v>
      </c>
      <c r="F81" s="5">
        <f>SUM('Half-Cent to County Govs'!F81+'Half-Cent to City Govs'!F81)</f>
        <v>27600.43</v>
      </c>
      <c r="G81" s="5">
        <f>SUM('Half-Cent to County Govs'!G81+'Half-Cent to City Govs'!G81)</f>
        <v>28627.17</v>
      </c>
      <c r="H81" s="5">
        <f>SUM('Half-Cent to County Govs'!H81+'Half-Cent to City Govs'!H81)</f>
        <v>26838.379999999997</v>
      </c>
      <c r="I81" s="5">
        <f>SUM('Half-Cent to County Govs'!I81+'Half-Cent to City Govs'!I81)</f>
        <v>33678.84</v>
      </c>
      <c r="J81" s="5">
        <f>SUM('Half-Cent to County Govs'!J81+'Half-Cent to City Govs'!J81)</f>
        <v>24509.73</v>
      </c>
      <c r="K81" s="5">
        <f>SUM('Half-Cent to County Govs'!K81+'Half-Cent to City Govs'!K81)</f>
        <v>26971.71</v>
      </c>
      <c r="L81" s="5">
        <f>SUM('Half-Cent to County Govs'!L81+'Half-Cent to City Govs'!L81)</f>
        <v>29368.170000000002</v>
      </c>
      <c r="M81" s="5">
        <f>SUM('Half-Cent to County Govs'!M81+'Half-Cent to City Govs'!M81)</f>
        <v>26147.4</v>
      </c>
      <c r="N81" s="5">
        <f t="shared" si="0"/>
        <v>342733.91000000003</v>
      </c>
    </row>
    <row r="82" spans="1:14" ht="12.75">
      <c r="A82" t="s">
        <v>72</v>
      </c>
      <c r="B82" s="5">
        <f>SUM('Half-Cent to County Govs'!B82+'Half-Cent to City Govs'!B82)</f>
        <v>3328281.9299999997</v>
      </c>
      <c r="C82" s="5">
        <f>SUM('Half-Cent to County Govs'!C82+'Half-Cent to City Govs'!C82)</f>
        <v>3371447.98</v>
      </c>
      <c r="D82" s="5">
        <f>SUM('Half-Cent to County Govs'!D82+'Half-Cent to City Govs'!D82)</f>
        <v>3319683.99</v>
      </c>
      <c r="E82" s="5">
        <f>SUM('Half-Cent to County Govs'!E82+'Half-Cent to City Govs'!E82)</f>
        <v>3052846.06</v>
      </c>
      <c r="F82" s="5">
        <f>SUM('Half-Cent to County Govs'!F82+'Half-Cent to City Govs'!F82)</f>
        <v>3079636.42</v>
      </c>
      <c r="G82" s="5">
        <f>SUM('Half-Cent to County Govs'!G82+'Half-Cent to City Govs'!G82)</f>
        <v>3011102.09</v>
      </c>
      <c r="H82" s="5">
        <f>SUM('Half-Cent to County Govs'!H82+'Half-Cent to City Govs'!H82)</f>
        <v>3152375.5</v>
      </c>
      <c r="I82" s="5">
        <f>SUM('Half-Cent to County Govs'!I82+'Half-Cent to City Govs'!I82)</f>
        <v>3312464.55</v>
      </c>
      <c r="J82" s="5">
        <f>SUM('Half-Cent to County Govs'!J82+'Half-Cent to City Govs'!J82)</f>
        <v>3121935.23</v>
      </c>
      <c r="K82" s="5">
        <f>SUM('Half-Cent to County Govs'!K82+'Half-Cent to City Govs'!K82)</f>
        <v>3477544.36</v>
      </c>
      <c r="L82" s="5">
        <f>SUM('Half-Cent to County Govs'!L82+'Half-Cent to City Govs'!L82)</f>
        <v>3701627.91</v>
      </c>
      <c r="M82" s="5">
        <f>SUM('Half-Cent to County Govs'!M82+'Half-Cent to City Govs'!M82)</f>
        <v>3295691.26</v>
      </c>
      <c r="N82" s="5">
        <f t="shared" si="0"/>
        <v>39224637.279999994</v>
      </c>
    </row>
    <row r="83" spans="1:14" ht="12.75">
      <c r="A83" t="s">
        <v>73</v>
      </c>
      <c r="B83" s="5">
        <f>SUM('Half-Cent to County Govs'!B83+'Half-Cent to City Govs'!B83)</f>
        <v>75219.21</v>
      </c>
      <c r="C83" s="5">
        <f>SUM('Half-Cent to County Govs'!C83+'Half-Cent to City Govs'!C83)</f>
        <v>75516.96</v>
      </c>
      <c r="D83" s="5">
        <f>SUM('Half-Cent to County Govs'!D83+'Half-Cent to City Govs'!D83)</f>
        <v>78298.63</v>
      </c>
      <c r="E83" s="5">
        <f>SUM('Half-Cent to County Govs'!E83+'Half-Cent to City Govs'!E83)</f>
        <v>72954.12</v>
      </c>
      <c r="F83" s="5">
        <f>SUM('Half-Cent to County Govs'!F83+'Half-Cent to City Govs'!F83)</f>
        <v>82732.51</v>
      </c>
      <c r="G83" s="5">
        <f>SUM('Half-Cent to County Govs'!G83+'Half-Cent to City Govs'!G83)</f>
        <v>76567.51</v>
      </c>
      <c r="H83" s="5">
        <f>SUM('Half-Cent to County Govs'!H83+'Half-Cent to City Govs'!H83)</f>
        <v>81323.82</v>
      </c>
      <c r="I83" s="5">
        <f>SUM('Half-Cent to County Govs'!I83+'Half-Cent to City Govs'!I83)</f>
        <v>88141.9</v>
      </c>
      <c r="J83" s="5">
        <f>SUM('Half-Cent to County Govs'!J83+'Half-Cent to City Govs'!J83)</f>
        <v>70158.11</v>
      </c>
      <c r="K83" s="5">
        <f>SUM('Half-Cent to County Govs'!K83+'Half-Cent to City Govs'!K83)</f>
        <v>78748.44</v>
      </c>
      <c r="L83" s="5">
        <f>SUM('Half-Cent to County Govs'!L83+'Half-Cent to City Govs'!L83)</f>
        <v>91081.15</v>
      </c>
      <c r="M83" s="5">
        <f>SUM('Half-Cent to County Govs'!M83+'Half-Cent to City Govs'!M83)</f>
        <v>84447.17</v>
      </c>
      <c r="N83" s="5">
        <f>SUM(B83:M83)</f>
        <v>955189.53</v>
      </c>
    </row>
    <row r="84" spans="1:14" ht="12.75">
      <c r="A84" t="s">
        <v>74</v>
      </c>
      <c r="B84" s="5">
        <f>SUM('Half-Cent to County Govs'!B84+'Half-Cent to City Govs'!B84)</f>
        <v>726605.22</v>
      </c>
      <c r="C84" s="5">
        <f>SUM('Half-Cent to County Govs'!C84+'Half-Cent to City Govs'!C84)</f>
        <v>856954.9</v>
      </c>
      <c r="D84" s="5">
        <f>SUM('Half-Cent to County Govs'!D84+'Half-Cent to City Govs'!D84)</f>
        <v>780710.27</v>
      </c>
      <c r="E84" s="5">
        <f>SUM('Half-Cent to County Govs'!E84+'Half-Cent to City Govs'!E84)</f>
        <v>587558.07</v>
      </c>
      <c r="F84" s="5">
        <f>SUM('Half-Cent to County Govs'!F84+'Half-Cent to City Govs'!F84)</f>
        <v>535693.09</v>
      </c>
      <c r="G84" s="5">
        <f>SUM('Half-Cent to County Govs'!G84+'Half-Cent to City Govs'!G84)</f>
        <v>450182.74</v>
      </c>
      <c r="H84" s="5">
        <f>SUM('Half-Cent to County Govs'!H84+'Half-Cent to City Govs'!H84)</f>
        <v>440373.49</v>
      </c>
      <c r="I84" s="5">
        <f>SUM('Half-Cent to County Govs'!I84+'Half-Cent to City Govs'!I84)</f>
        <v>459221.35</v>
      </c>
      <c r="J84" s="5">
        <f>SUM('Half-Cent to County Govs'!J84+'Half-Cent to City Govs'!J84)</f>
        <v>395868.09</v>
      </c>
      <c r="K84" s="5">
        <f>SUM('Half-Cent to County Govs'!K84+'Half-Cent to City Govs'!K84)</f>
        <v>442700.11</v>
      </c>
      <c r="L84" s="5">
        <f>SUM('Half-Cent to County Govs'!L84+'Half-Cent to City Govs'!L84)</f>
        <v>643116.67</v>
      </c>
      <c r="M84" s="5">
        <f>SUM('Half-Cent to County Govs'!M84+'Half-Cent to City Govs'!M84)</f>
        <v>644160.67</v>
      </c>
      <c r="N84" s="5">
        <f>SUM(B84:M84)</f>
        <v>6963144.67</v>
      </c>
    </row>
    <row r="85" spans="1:14" ht="12.75">
      <c r="A85" t="s">
        <v>30</v>
      </c>
      <c r="B85" s="5">
        <f>SUM('Half-Cent to County Govs'!B85+'Half-Cent to City Govs'!B85)</f>
        <v>72330.07</v>
      </c>
      <c r="C85" s="5">
        <f>SUM('Half-Cent to County Govs'!C85+'Half-Cent to City Govs'!C85)</f>
        <v>69711.88</v>
      </c>
      <c r="D85" s="5">
        <f>SUM('Half-Cent to County Govs'!D85+'Half-Cent to City Govs'!D85)</f>
        <v>80584.15</v>
      </c>
      <c r="E85" s="5">
        <f>SUM('Half-Cent to County Govs'!E85+'Half-Cent to City Govs'!E85)</f>
        <v>67987.04000000001</v>
      </c>
      <c r="F85" s="5">
        <f>SUM('Half-Cent to County Govs'!F85+'Half-Cent to City Govs'!F85)</f>
        <v>64692.509999999995</v>
      </c>
      <c r="G85" s="5">
        <f>SUM('Half-Cent to County Govs'!G85+'Half-Cent to City Govs'!G85)</f>
        <v>66826.15</v>
      </c>
      <c r="H85" s="5">
        <f>SUM('Half-Cent to County Govs'!H85+'Half-Cent to City Govs'!H85)</f>
        <v>68168.79</v>
      </c>
      <c r="I85" s="5">
        <f>SUM('Half-Cent to County Govs'!I85+'Half-Cent to City Govs'!I85)</f>
        <v>80090.73</v>
      </c>
      <c r="J85" s="5">
        <f>SUM('Half-Cent to County Govs'!J85+'Half-Cent to City Govs'!J85)</f>
        <v>68166.37</v>
      </c>
      <c r="K85" s="5">
        <f>SUM('Half-Cent to County Govs'!K85+'Half-Cent to City Govs'!K85)</f>
        <v>76308.68000000001</v>
      </c>
      <c r="L85" s="5">
        <f>SUM('Half-Cent to County Govs'!L85+'Half-Cent to City Govs'!L85)</f>
        <v>77991.4</v>
      </c>
      <c r="M85" s="5">
        <f>SUM('Half-Cent to County Govs'!M85+'Half-Cent to City Govs'!M85)</f>
        <v>69285.65</v>
      </c>
      <c r="N85" s="5">
        <f>SUM(B85:M85)</f>
        <v>862143.4200000002</v>
      </c>
    </row>
    <row r="86" ht="12.75">
      <c r="A86" t="s">
        <v>1</v>
      </c>
    </row>
    <row r="87" spans="1:14" ht="12.75">
      <c r="A87" t="s">
        <v>31</v>
      </c>
      <c r="B87" s="5">
        <f>SUM(B19:B85)</f>
        <v>150166262.47000006</v>
      </c>
      <c r="C87" s="5">
        <f aca="true" t="shared" si="1" ref="C87:M87">SUM(C19:C85)</f>
        <v>148075337.82999998</v>
      </c>
      <c r="D87" s="5">
        <f t="shared" si="1"/>
        <v>138672214.94000003</v>
      </c>
      <c r="E87" s="5">
        <f t="shared" si="1"/>
        <v>136736957.12999997</v>
      </c>
      <c r="F87" s="5">
        <f t="shared" si="1"/>
        <v>134730964.65</v>
      </c>
      <c r="G87" s="5">
        <f t="shared" si="1"/>
        <v>136488472.86</v>
      </c>
      <c r="H87" s="5">
        <f t="shared" si="1"/>
        <v>147220467.71</v>
      </c>
      <c r="I87" s="5">
        <f t="shared" si="1"/>
        <v>159980210.89999995</v>
      </c>
      <c r="J87" s="5">
        <f t="shared" si="1"/>
        <v>137126381.09000006</v>
      </c>
      <c r="K87" s="5">
        <f t="shared" si="1"/>
        <v>147231731.12000006</v>
      </c>
      <c r="L87" s="5">
        <f t="shared" si="1"/>
        <v>156920601.31999996</v>
      </c>
      <c r="M87" s="5">
        <f t="shared" si="1"/>
        <v>142138328.59999996</v>
      </c>
      <c r="N87" s="5">
        <f>SUM(B87:M87)</f>
        <v>1735487930.6200001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2007-08-28T13:40:57Z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2007</vt:lpwstr>
  </property>
  <property fmtid="{D5CDD505-2E9C-101B-9397-08002B2CF9AE}" pid="7" name="my">
    <vt:lpwstr>Tax Distributions From July 2003 to Current</vt:lpwstr>
  </property>
</Properties>
</file>