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D:\Forms to Website\F5\"/>
    </mc:Choice>
  </mc:AlternateContent>
  <xr:revisionPtr revIDLastSave="0" documentId="13_ncr:1_{861B239D-8B49-4B18-B2E1-121C2014D3E7}" xr6:coauthVersionLast="46" xr6:coauthVersionMax="46" xr10:uidLastSave="{00000000-0000-0000-0000-000000000000}"/>
  <bookViews>
    <workbookView xWindow="-120" yWindow="-120" windowWidth="29040" windowHeight="15840" tabRatio="873" activeTab="8" xr2:uid="{00000000-000D-0000-FFFF-FFFF00000000}"/>
  </bookViews>
  <sheets>
    <sheet name="Summary" sheetId="10" r:id="rId1"/>
    <sheet name="Line Item Detail" sheetId="11" r:id="rId2"/>
    <sheet name="SFY 21-22" sheetId="4" r:id="rId3"/>
    <sheet name="Half-Cent to County before" sheetId="1" r:id="rId4"/>
    <sheet name="Half-cent County Adj" sheetId="9" r:id="rId5"/>
    <sheet name="Half-Cent to City Govs" sheetId="2" r:id="rId6"/>
    <sheet name="Emergency Distribution" sheetId="3" r:id="rId7"/>
    <sheet name="Supplemental Distribution" sheetId="5" r:id="rId8"/>
    <sheet name="Fiscally Constrained" sheetId="8" r:id="rId9"/>
    <sheet name="Total Half-Cent Monthly" sheetId="7"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7" l="1"/>
  <c r="C16" i="7"/>
  <c r="D16" i="7"/>
  <c r="E16" i="7"/>
  <c r="F16" i="7"/>
  <c r="G16" i="7"/>
  <c r="H16" i="7"/>
  <c r="I16" i="7"/>
  <c r="J16" i="7"/>
  <c r="K16" i="7"/>
  <c r="L16" i="7"/>
  <c r="M16" i="7"/>
  <c r="B17" i="7"/>
  <c r="C17" i="7"/>
  <c r="D17" i="7"/>
  <c r="E17" i="7"/>
  <c r="F17" i="7"/>
  <c r="G17" i="7"/>
  <c r="H17" i="7"/>
  <c r="I17" i="7"/>
  <c r="J17" i="7"/>
  <c r="K17" i="7"/>
  <c r="L17" i="7"/>
  <c r="M17" i="7"/>
  <c r="B18" i="7"/>
  <c r="C18" i="7"/>
  <c r="D18" i="7"/>
  <c r="E18" i="7"/>
  <c r="F18" i="7"/>
  <c r="G18" i="7"/>
  <c r="H18" i="7"/>
  <c r="I18" i="7"/>
  <c r="J18" i="7"/>
  <c r="K18" i="7"/>
  <c r="L18" i="7"/>
  <c r="M18" i="7"/>
  <c r="B19" i="7"/>
  <c r="C19" i="7"/>
  <c r="D19" i="7"/>
  <c r="E19" i="7"/>
  <c r="F19" i="7"/>
  <c r="G19" i="7"/>
  <c r="H19" i="7"/>
  <c r="I19" i="7"/>
  <c r="J19" i="7"/>
  <c r="K19" i="7"/>
  <c r="L19" i="7"/>
  <c r="M19" i="7"/>
  <c r="B20" i="7"/>
  <c r="C20" i="7"/>
  <c r="D20" i="7"/>
  <c r="E20" i="7"/>
  <c r="F20" i="7"/>
  <c r="G20" i="7"/>
  <c r="H20" i="7"/>
  <c r="I20" i="7"/>
  <c r="J20" i="7"/>
  <c r="K20" i="7"/>
  <c r="L20" i="7"/>
  <c r="M20" i="7"/>
  <c r="B21" i="7"/>
  <c r="C21" i="7"/>
  <c r="D21" i="7"/>
  <c r="E21" i="7"/>
  <c r="F21" i="7"/>
  <c r="G21" i="7"/>
  <c r="H21" i="7"/>
  <c r="I21" i="7"/>
  <c r="J21" i="7"/>
  <c r="K21" i="7"/>
  <c r="L21" i="7"/>
  <c r="M21" i="7"/>
  <c r="B22" i="7"/>
  <c r="C22" i="7"/>
  <c r="D22" i="7"/>
  <c r="E22" i="7"/>
  <c r="F22" i="7"/>
  <c r="G22" i="7"/>
  <c r="H22" i="7"/>
  <c r="I22" i="7"/>
  <c r="J22" i="7"/>
  <c r="K22" i="7"/>
  <c r="L22" i="7"/>
  <c r="M22" i="7"/>
  <c r="B23" i="7"/>
  <c r="C23" i="7"/>
  <c r="D23" i="7"/>
  <c r="E23" i="7"/>
  <c r="F23" i="7"/>
  <c r="G23" i="7"/>
  <c r="H23" i="7"/>
  <c r="I23" i="7"/>
  <c r="J23" i="7"/>
  <c r="K23" i="7"/>
  <c r="L23" i="7"/>
  <c r="M23" i="7"/>
  <c r="B24" i="7"/>
  <c r="C24" i="7"/>
  <c r="D24" i="7"/>
  <c r="E24" i="7"/>
  <c r="F24" i="7"/>
  <c r="G24" i="7"/>
  <c r="H24" i="7"/>
  <c r="I24" i="7"/>
  <c r="J24" i="7"/>
  <c r="K24" i="7"/>
  <c r="L24" i="7"/>
  <c r="M24" i="7"/>
  <c r="B25" i="7"/>
  <c r="C25" i="7"/>
  <c r="D25" i="7"/>
  <c r="E25" i="7"/>
  <c r="F25" i="7"/>
  <c r="G25" i="7"/>
  <c r="H25" i="7"/>
  <c r="I25" i="7"/>
  <c r="J25" i="7"/>
  <c r="K25" i="7"/>
  <c r="L25" i="7"/>
  <c r="M25" i="7"/>
  <c r="B26" i="7"/>
  <c r="C26" i="7"/>
  <c r="D26" i="7"/>
  <c r="E26" i="7"/>
  <c r="F26" i="7"/>
  <c r="G26" i="7"/>
  <c r="H26" i="7"/>
  <c r="I26" i="7"/>
  <c r="J26" i="7"/>
  <c r="K26" i="7"/>
  <c r="L26" i="7"/>
  <c r="M26" i="7"/>
  <c r="B27" i="7"/>
  <c r="C27" i="7"/>
  <c r="D27" i="7"/>
  <c r="E27" i="7"/>
  <c r="F27" i="7"/>
  <c r="G27" i="7"/>
  <c r="H27" i="7"/>
  <c r="I27" i="7"/>
  <c r="J27" i="7"/>
  <c r="K27" i="7"/>
  <c r="L27" i="7"/>
  <c r="M27" i="7"/>
  <c r="B28" i="7"/>
  <c r="C28" i="7"/>
  <c r="D28" i="7"/>
  <c r="E28" i="7"/>
  <c r="F28" i="7"/>
  <c r="G28" i="7"/>
  <c r="H28" i="7"/>
  <c r="I28" i="7"/>
  <c r="J28" i="7"/>
  <c r="K28" i="7"/>
  <c r="L28" i="7"/>
  <c r="M28" i="7"/>
  <c r="B29" i="7"/>
  <c r="C29" i="7"/>
  <c r="D29" i="7"/>
  <c r="E29" i="7"/>
  <c r="F29" i="7"/>
  <c r="G29" i="7"/>
  <c r="H29" i="7"/>
  <c r="I29" i="7"/>
  <c r="J29" i="7"/>
  <c r="K29" i="7"/>
  <c r="L29" i="7"/>
  <c r="M29" i="7"/>
  <c r="B30" i="7"/>
  <c r="C30" i="7"/>
  <c r="D30" i="7"/>
  <c r="E30" i="7"/>
  <c r="F30" i="7"/>
  <c r="G30" i="7"/>
  <c r="H30" i="7"/>
  <c r="I30" i="7"/>
  <c r="J30" i="7"/>
  <c r="K30" i="7"/>
  <c r="L30" i="7"/>
  <c r="M30" i="7"/>
  <c r="B31" i="7"/>
  <c r="C31" i="7"/>
  <c r="D31" i="7"/>
  <c r="E31" i="7"/>
  <c r="F31" i="7"/>
  <c r="G31" i="7"/>
  <c r="H31" i="7"/>
  <c r="I31" i="7"/>
  <c r="J31" i="7"/>
  <c r="K31" i="7"/>
  <c r="L31" i="7"/>
  <c r="M31" i="7"/>
  <c r="B32" i="7"/>
  <c r="C32" i="7"/>
  <c r="D32" i="7"/>
  <c r="E32" i="7"/>
  <c r="F32" i="7"/>
  <c r="G32" i="7"/>
  <c r="H32" i="7"/>
  <c r="I32" i="7"/>
  <c r="J32" i="7"/>
  <c r="K32" i="7"/>
  <c r="L32" i="7"/>
  <c r="M32" i="7"/>
  <c r="B33" i="7"/>
  <c r="C33" i="7"/>
  <c r="D33" i="7"/>
  <c r="E33" i="7"/>
  <c r="F33" i="7"/>
  <c r="G33" i="7"/>
  <c r="H33" i="7"/>
  <c r="I33" i="7"/>
  <c r="J33" i="7"/>
  <c r="K33" i="7"/>
  <c r="L33" i="7"/>
  <c r="M33" i="7"/>
  <c r="B34" i="7"/>
  <c r="C34" i="7"/>
  <c r="D34" i="7"/>
  <c r="E34" i="7"/>
  <c r="F34" i="7"/>
  <c r="G34" i="7"/>
  <c r="H34" i="7"/>
  <c r="I34" i="7"/>
  <c r="J34" i="7"/>
  <c r="K34" i="7"/>
  <c r="L34" i="7"/>
  <c r="M34" i="7"/>
  <c r="B35" i="7"/>
  <c r="C35" i="7"/>
  <c r="D35" i="7"/>
  <c r="E35" i="7"/>
  <c r="F35" i="7"/>
  <c r="G35" i="7"/>
  <c r="H35" i="7"/>
  <c r="I35" i="7"/>
  <c r="J35" i="7"/>
  <c r="K35" i="7"/>
  <c r="L35" i="7"/>
  <c r="M35" i="7"/>
  <c r="B36" i="7"/>
  <c r="C36" i="7"/>
  <c r="D36" i="7"/>
  <c r="E36" i="7"/>
  <c r="F36" i="7"/>
  <c r="G36" i="7"/>
  <c r="H36" i="7"/>
  <c r="I36" i="7"/>
  <c r="J36" i="7"/>
  <c r="K36" i="7"/>
  <c r="L36" i="7"/>
  <c r="M36" i="7"/>
  <c r="B37" i="7"/>
  <c r="C37" i="7"/>
  <c r="D37" i="7"/>
  <c r="E37" i="7"/>
  <c r="F37" i="7"/>
  <c r="G37" i="7"/>
  <c r="H37" i="7"/>
  <c r="I37" i="7"/>
  <c r="J37" i="7"/>
  <c r="K37" i="7"/>
  <c r="L37" i="7"/>
  <c r="M37" i="7"/>
  <c r="B38" i="7"/>
  <c r="C38" i="7"/>
  <c r="D38" i="7"/>
  <c r="E38" i="7"/>
  <c r="F38" i="7"/>
  <c r="G38" i="7"/>
  <c r="H38" i="7"/>
  <c r="I38" i="7"/>
  <c r="J38" i="7"/>
  <c r="K38" i="7"/>
  <c r="L38" i="7"/>
  <c r="M38" i="7"/>
  <c r="B39" i="7"/>
  <c r="C39" i="7"/>
  <c r="D39" i="7"/>
  <c r="E39" i="7"/>
  <c r="F39" i="7"/>
  <c r="G39" i="7"/>
  <c r="H39" i="7"/>
  <c r="I39" i="7"/>
  <c r="J39" i="7"/>
  <c r="K39" i="7"/>
  <c r="L39" i="7"/>
  <c r="M39" i="7"/>
  <c r="B40" i="7"/>
  <c r="C40" i="7"/>
  <c r="D40" i="7"/>
  <c r="E40" i="7"/>
  <c r="F40" i="7"/>
  <c r="G40" i="7"/>
  <c r="H40" i="7"/>
  <c r="I40" i="7"/>
  <c r="J40" i="7"/>
  <c r="K40" i="7"/>
  <c r="L40" i="7"/>
  <c r="M40" i="7"/>
  <c r="B41" i="7"/>
  <c r="C41" i="7"/>
  <c r="D41" i="7"/>
  <c r="E41" i="7"/>
  <c r="F41" i="7"/>
  <c r="G41" i="7"/>
  <c r="H41" i="7"/>
  <c r="I41" i="7"/>
  <c r="J41" i="7"/>
  <c r="K41" i="7"/>
  <c r="L41" i="7"/>
  <c r="M41" i="7"/>
  <c r="B42" i="7"/>
  <c r="C42" i="7"/>
  <c r="D42" i="7"/>
  <c r="E42" i="7"/>
  <c r="F42" i="7"/>
  <c r="G42" i="7"/>
  <c r="H42" i="7"/>
  <c r="I42" i="7"/>
  <c r="J42" i="7"/>
  <c r="K42" i="7"/>
  <c r="L42" i="7"/>
  <c r="M42" i="7"/>
  <c r="B43" i="7"/>
  <c r="C43" i="7"/>
  <c r="D43" i="7"/>
  <c r="E43" i="7"/>
  <c r="F43" i="7"/>
  <c r="G43" i="7"/>
  <c r="H43" i="7"/>
  <c r="I43" i="7"/>
  <c r="J43" i="7"/>
  <c r="K43" i="7"/>
  <c r="L43" i="7"/>
  <c r="M43" i="7"/>
  <c r="B44" i="7"/>
  <c r="C44" i="7"/>
  <c r="D44" i="7"/>
  <c r="E44" i="7"/>
  <c r="F44" i="7"/>
  <c r="G44" i="7"/>
  <c r="H44" i="7"/>
  <c r="I44" i="7"/>
  <c r="J44" i="7"/>
  <c r="K44" i="7"/>
  <c r="L44" i="7"/>
  <c r="M44" i="7"/>
  <c r="B45" i="7"/>
  <c r="C45" i="7"/>
  <c r="D45" i="7"/>
  <c r="E45" i="7"/>
  <c r="F45" i="7"/>
  <c r="G45" i="7"/>
  <c r="H45" i="7"/>
  <c r="I45" i="7"/>
  <c r="J45" i="7"/>
  <c r="K45" i="7"/>
  <c r="L45" i="7"/>
  <c r="M45" i="7"/>
  <c r="B46" i="7"/>
  <c r="C46" i="7"/>
  <c r="D46" i="7"/>
  <c r="E46" i="7"/>
  <c r="F46" i="7"/>
  <c r="G46" i="7"/>
  <c r="H46" i="7"/>
  <c r="I46" i="7"/>
  <c r="J46" i="7"/>
  <c r="K46" i="7"/>
  <c r="L46" i="7"/>
  <c r="M46" i="7"/>
  <c r="B47" i="7"/>
  <c r="C47" i="7"/>
  <c r="D47" i="7"/>
  <c r="E47" i="7"/>
  <c r="F47" i="7"/>
  <c r="G47" i="7"/>
  <c r="H47" i="7"/>
  <c r="I47" i="7"/>
  <c r="J47" i="7"/>
  <c r="K47" i="7"/>
  <c r="L47" i="7"/>
  <c r="M47" i="7"/>
  <c r="B48" i="7"/>
  <c r="C48" i="7"/>
  <c r="D48" i="7"/>
  <c r="E48" i="7"/>
  <c r="F48" i="7"/>
  <c r="G48" i="7"/>
  <c r="H48" i="7"/>
  <c r="I48" i="7"/>
  <c r="J48" i="7"/>
  <c r="K48" i="7"/>
  <c r="L48" i="7"/>
  <c r="M48" i="7"/>
  <c r="B49" i="7"/>
  <c r="C49" i="7"/>
  <c r="D49" i="7"/>
  <c r="E49" i="7"/>
  <c r="F49" i="7"/>
  <c r="G49" i="7"/>
  <c r="H49" i="7"/>
  <c r="I49" i="7"/>
  <c r="J49" i="7"/>
  <c r="K49" i="7"/>
  <c r="L49" i="7"/>
  <c r="M49" i="7"/>
  <c r="B50" i="7"/>
  <c r="C50" i="7"/>
  <c r="D50" i="7"/>
  <c r="E50" i="7"/>
  <c r="F50" i="7"/>
  <c r="G50" i="7"/>
  <c r="H50" i="7"/>
  <c r="I50" i="7"/>
  <c r="J50" i="7"/>
  <c r="K50" i="7"/>
  <c r="L50" i="7"/>
  <c r="M50" i="7"/>
  <c r="B51" i="7"/>
  <c r="C51" i="7"/>
  <c r="D51" i="7"/>
  <c r="E51" i="7"/>
  <c r="F51" i="7"/>
  <c r="G51" i="7"/>
  <c r="H51" i="7"/>
  <c r="I51" i="7"/>
  <c r="J51" i="7"/>
  <c r="K51" i="7"/>
  <c r="L51" i="7"/>
  <c r="M51" i="7"/>
  <c r="B52" i="7"/>
  <c r="C52" i="7"/>
  <c r="D52" i="7"/>
  <c r="E52" i="7"/>
  <c r="F52" i="7"/>
  <c r="G52" i="7"/>
  <c r="H52" i="7"/>
  <c r="I52" i="7"/>
  <c r="J52" i="7"/>
  <c r="K52" i="7"/>
  <c r="L52" i="7"/>
  <c r="M52" i="7"/>
  <c r="B53" i="7"/>
  <c r="C53" i="7"/>
  <c r="D53" i="7"/>
  <c r="E53" i="7"/>
  <c r="F53" i="7"/>
  <c r="G53" i="7"/>
  <c r="H53" i="7"/>
  <c r="I53" i="7"/>
  <c r="J53" i="7"/>
  <c r="K53" i="7"/>
  <c r="L53" i="7"/>
  <c r="M53" i="7"/>
  <c r="B54" i="7"/>
  <c r="C54" i="7"/>
  <c r="D54" i="7"/>
  <c r="E54" i="7"/>
  <c r="F54" i="7"/>
  <c r="G54" i="7"/>
  <c r="H54" i="7"/>
  <c r="I54" i="7"/>
  <c r="J54" i="7"/>
  <c r="K54" i="7"/>
  <c r="L54" i="7"/>
  <c r="M54" i="7"/>
  <c r="B55" i="7"/>
  <c r="C55" i="7"/>
  <c r="D55" i="7"/>
  <c r="E55" i="7"/>
  <c r="F55" i="7"/>
  <c r="G55" i="7"/>
  <c r="H55" i="7"/>
  <c r="I55" i="7"/>
  <c r="J55" i="7"/>
  <c r="K55" i="7"/>
  <c r="L55" i="7"/>
  <c r="M55" i="7"/>
  <c r="B56" i="7"/>
  <c r="C56" i="7"/>
  <c r="D56" i="7"/>
  <c r="E56" i="7"/>
  <c r="F56" i="7"/>
  <c r="G56" i="7"/>
  <c r="H56" i="7"/>
  <c r="I56" i="7"/>
  <c r="J56" i="7"/>
  <c r="K56" i="7"/>
  <c r="L56" i="7"/>
  <c r="M56" i="7"/>
  <c r="B57" i="7"/>
  <c r="C57" i="7"/>
  <c r="D57" i="7"/>
  <c r="E57" i="7"/>
  <c r="F57" i="7"/>
  <c r="G57" i="7"/>
  <c r="H57" i="7"/>
  <c r="I57" i="7"/>
  <c r="J57" i="7"/>
  <c r="K57" i="7"/>
  <c r="L57" i="7"/>
  <c r="M57" i="7"/>
  <c r="B58" i="7"/>
  <c r="C58" i="7"/>
  <c r="D58" i="7"/>
  <c r="E58" i="7"/>
  <c r="F58" i="7"/>
  <c r="G58" i="7"/>
  <c r="H58" i="7"/>
  <c r="I58" i="7"/>
  <c r="J58" i="7"/>
  <c r="K58" i="7"/>
  <c r="L58" i="7"/>
  <c r="M58" i="7"/>
  <c r="B59" i="7"/>
  <c r="C59" i="7"/>
  <c r="D59" i="7"/>
  <c r="E59" i="7"/>
  <c r="F59" i="7"/>
  <c r="G59" i="7"/>
  <c r="H59" i="7"/>
  <c r="I59" i="7"/>
  <c r="J59" i="7"/>
  <c r="K59" i="7"/>
  <c r="L59" i="7"/>
  <c r="M59" i="7"/>
  <c r="B60" i="7"/>
  <c r="C60" i="7"/>
  <c r="D60" i="7"/>
  <c r="E60" i="7"/>
  <c r="F60" i="7"/>
  <c r="G60" i="7"/>
  <c r="H60" i="7"/>
  <c r="I60" i="7"/>
  <c r="J60" i="7"/>
  <c r="K60" i="7"/>
  <c r="L60" i="7"/>
  <c r="M60" i="7"/>
  <c r="B61" i="7"/>
  <c r="C61" i="7"/>
  <c r="D61" i="7"/>
  <c r="E61" i="7"/>
  <c r="F61" i="7"/>
  <c r="G61" i="7"/>
  <c r="H61" i="7"/>
  <c r="I61" i="7"/>
  <c r="J61" i="7"/>
  <c r="K61" i="7"/>
  <c r="L61" i="7"/>
  <c r="M61" i="7"/>
  <c r="B62" i="7"/>
  <c r="C62" i="7"/>
  <c r="D62" i="7"/>
  <c r="E62" i="7"/>
  <c r="F62" i="7"/>
  <c r="G62" i="7"/>
  <c r="H62" i="7"/>
  <c r="I62" i="7"/>
  <c r="J62" i="7"/>
  <c r="K62" i="7"/>
  <c r="L62" i="7"/>
  <c r="M62" i="7"/>
  <c r="B63" i="7"/>
  <c r="C63" i="7"/>
  <c r="D63" i="7"/>
  <c r="E63" i="7"/>
  <c r="F63" i="7"/>
  <c r="G63" i="7"/>
  <c r="H63" i="7"/>
  <c r="I63" i="7"/>
  <c r="J63" i="7"/>
  <c r="K63" i="7"/>
  <c r="L63" i="7"/>
  <c r="M63" i="7"/>
  <c r="B64" i="7"/>
  <c r="C64" i="7"/>
  <c r="D64" i="7"/>
  <c r="E64" i="7"/>
  <c r="F64" i="7"/>
  <c r="G64" i="7"/>
  <c r="H64" i="7"/>
  <c r="I64" i="7"/>
  <c r="J64" i="7"/>
  <c r="K64" i="7"/>
  <c r="L64" i="7"/>
  <c r="M64" i="7"/>
  <c r="B65" i="7"/>
  <c r="C65" i="7"/>
  <c r="D65" i="7"/>
  <c r="E65" i="7"/>
  <c r="F65" i="7"/>
  <c r="G65" i="7"/>
  <c r="H65" i="7"/>
  <c r="I65" i="7"/>
  <c r="J65" i="7"/>
  <c r="K65" i="7"/>
  <c r="L65" i="7"/>
  <c r="M65" i="7"/>
  <c r="B66" i="7"/>
  <c r="C66" i="7"/>
  <c r="D66" i="7"/>
  <c r="E66" i="7"/>
  <c r="F66" i="7"/>
  <c r="G66" i="7"/>
  <c r="H66" i="7"/>
  <c r="I66" i="7"/>
  <c r="J66" i="7"/>
  <c r="K66" i="7"/>
  <c r="L66" i="7"/>
  <c r="M66" i="7"/>
  <c r="B67" i="7"/>
  <c r="C67" i="7"/>
  <c r="D67" i="7"/>
  <c r="E67" i="7"/>
  <c r="F67" i="7"/>
  <c r="G67" i="7"/>
  <c r="H67" i="7"/>
  <c r="I67" i="7"/>
  <c r="J67" i="7"/>
  <c r="K67" i="7"/>
  <c r="L67" i="7"/>
  <c r="M67" i="7"/>
  <c r="B68" i="7"/>
  <c r="C68" i="7"/>
  <c r="D68" i="7"/>
  <c r="E68" i="7"/>
  <c r="F68" i="7"/>
  <c r="G68" i="7"/>
  <c r="H68" i="7"/>
  <c r="I68" i="7"/>
  <c r="J68" i="7"/>
  <c r="K68" i="7"/>
  <c r="L68" i="7"/>
  <c r="M68" i="7"/>
  <c r="B69" i="7"/>
  <c r="C69" i="7"/>
  <c r="D69" i="7"/>
  <c r="E69" i="7"/>
  <c r="F69" i="7"/>
  <c r="G69" i="7"/>
  <c r="H69" i="7"/>
  <c r="I69" i="7"/>
  <c r="J69" i="7"/>
  <c r="K69" i="7"/>
  <c r="L69" i="7"/>
  <c r="M69" i="7"/>
  <c r="B70" i="7"/>
  <c r="C70" i="7"/>
  <c r="D70" i="7"/>
  <c r="E70" i="7"/>
  <c r="F70" i="7"/>
  <c r="G70" i="7"/>
  <c r="H70" i="7"/>
  <c r="I70" i="7"/>
  <c r="J70" i="7"/>
  <c r="K70" i="7"/>
  <c r="L70" i="7"/>
  <c r="M70" i="7"/>
  <c r="B71" i="7"/>
  <c r="C71" i="7"/>
  <c r="D71" i="7"/>
  <c r="E71" i="7"/>
  <c r="F71" i="7"/>
  <c r="G71" i="7"/>
  <c r="H71" i="7"/>
  <c r="I71" i="7"/>
  <c r="J71" i="7"/>
  <c r="K71" i="7"/>
  <c r="L71" i="7"/>
  <c r="M71" i="7"/>
  <c r="B72" i="7"/>
  <c r="C72" i="7"/>
  <c r="D72" i="7"/>
  <c r="E72" i="7"/>
  <c r="F72" i="7"/>
  <c r="G72" i="7"/>
  <c r="H72" i="7"/>
  <c r="I72" i="7"/>
  <c r="J72" i="7"/>
  <c r="K72" i="7"/>
  <c r="L72" i="7"/>
  <c r="M72" i="7"/>
  <c r="B73" i="7"/>
  <c r="C73" i="7"/>
  <c r="D73" i="7"/>
  <c r="E73" i="7"/>
  <c r="F73" i="7"/>
  <c r="G73" i="7"/>
  <c r="H73" i="7"/>
  <c r="I73" i="7"/>
  <c r="J73" i="7"/>
  <c r="K73" i="7"/>
  <c r="L73" i="7"/>
  <c r="M73" i="7"/>
  <c r="B74" i="7"/>
  <c r="C74" i="7"/>
  <c r="D74" i="7"/>
  <c r="E74" i="7"/>
  <c r="F74" i="7"/>
  <c r="G74" i="7"/>
  <c r="H74" i="7"/>
  <c r="I74" i="7"/>
  <c r="J74" i="7"/>
  <c r="K74" i="7"/>
  <c r="L74" i="7"/>
  <c r="M74" i="7"/>
  <c r="B75" i="7"/>
  <c r="C75" i="7"/>
  <c r="D75" i="7"/>
  <c r="E75" i="7"/>
  <c r="F75" i="7"/>
  <c r="G75" i="7"/>
  <c r="H75" i="7"/>
  <c r="I75" i="7"/>
  <c r="J75" i="7"/>
  <c r="K75" i="7"/>
  <c r="L75" i="7"/>
  <c r="M75" i="7"/>
  <c r="B76" i="7"/>
  <c r="C76" i="7"/>
  <c r="D76" i="7"/>
  <c r="E76" i="7"/>
  <c r="F76" i="7"/>
  <c r="G76" i="7"/>
  <c r="H76" i="7"/>
  <c r="I76" i="7"/>
  <c r="J76" i="7"/>
  <c r="K76" i="7"/>
  <c r="L76" i="7"/>
  <c r="M76" i="7"/>
  <c r="B77" i="7"/>
  <c r="C77" i="7"/>
  <c r="D77" i="7"/>
  <c r="E77" i="7"/>
  <c r="F77" i="7"/>
  <c r="G77" i="7"/>
  <c r="H77" i="7"/>
  <c r="I77" i="7"/>
  <c r="J77" i="7"/>
  <c r="K77" i="7"/>
  <c r="L77" i="7"/>
  <c r="M77" i="7"/>
  <c r="B78" i="7"/>
  <c r="C78" i="7"/>
  <c r="D78" i="7"/>
  <c r="E78" i="7"/>
  <c r="F78" i="7"/>
  <c r="G78" i="7"/>
  <c r="H78" i="7"/>
  <c r="I78" i="7"/>
  <c r="J78" i="7"/>
  <c r="K78" i="7"/>
  <c r="L78" i="7"/>
  <c r="M78" i="7"/>
  <c r="B79" i="7"/>
  <c r="C79" i="7"/>
  <c r="D79" i="7"/>
  <c r="E79" i="7"/>
  <c r="F79" i="7"/>
  <c r="G79" i="7"/>
  <c r="H79" i="7"/>
  <c r="I79" i="7"/>
  <c r="J79" i="7"/>
  <c r="K79" i="7"/>
  <c r="L79" i="7"/>
  <c r="M79" i="7"/>
  <c r="B80" i="7"/>
  <c r="C80" i="7"/>
  <c r="D80" i="7"/>
  <c r="E80" i="7"/>
  <c r="F80" i="7"/>
  <c r="G80" i="7"/>
  <c r="H80" i="7"/>
  <c r="I80" i="7"/>
  <c r="J80" i="7"/>
  <c r="K80" i="7"/>
  <c r="L80" i="7"/>
  <c r="M80" i="7"/>
  <c r="B81" i="7"/>
  <c r="C81" i="7"/>
  <c r="D81" i="7"/>
  <c r="E81" i="7"/>
  <c r="F81" i="7"/>
  <c r="G81" i="7"/>
  <c r="H81" i="7"/>
  <c r="I81" i="7"/>
  <c r="J81" i="7"/>
  <c r="K81" i="7"/>
  <c r="L81" i="7"/>
  <c r="M81" i="7"/>
  <c r="B82" i="7"/>
  <c r="C82" i="7"/>
  <c r="D82" i="7"/>
  <c r="E82" i="7"/>
  <c r="F82" i="7"/>
  <c r="G82" i="7"/>
  <c r="H82" i="7"/>
  <c r="I82" i="7"/>
  <c r="J82" i="7"/>
  <c r="K82" i="7"/>
  <c r="L82" i="7"/>
  <c r="M82" i="7"/>
  <c r="C13" i="1" l="1"/>
  <c r="D13" i="1" s="1"/>
  <c r="E13" i="1" s="1"/>
  <c r="F13" i="1" s="1"/>
  <c r="G13" i="1" s="1"/>
  <c r="H13" i="1" s="1"/>
  <c r="I13" i="1" s="1"/>
  <c r="J13" i="1" s="1"/>
  <c r="K13" i="1" s="1"/>
  <c r="L13" i="1" s="1"/>
  <c r="M13" i="1" s="1"/>
  <c r="J84" i="2" l="1"/>
  <c r="K84" i="2"/>
  <c r="L84" i="2"/>
  <c r="K84" i="1"/>
  <c r="K84" i="9"/>
  <c r="L84" i="9"/>
  <c r="N16" i="2" l="1"/>
  <c r="N17" i="3" l="1"/>
  <c r="N13" i="7"/>
  <c r="M13" i="7"/>
  <c r="L13" i="7"/>
  <c r="K13" i="7"/>
  <c r="J13" i="7"/>
  <c r="I13" i="7"/>
  <c r="H13" i="7"/>
  <c r="G13" i="7"/>
  <c r="F13" i="7"/>
  <c r="E13" i="7"/>
  <c r="D13" i="7"/>
  <c r="C13" i="7"/>
  <c r="B13" i="7"/>
  <c r="N13" i="9"/>
  <c r="M13" i="9"/>
  <c r="L13" i="9"/>
  <c r="K13" i="9"/>
  <c r="J13" i="9"/>
  <c r="I13" i="9"/>
  <c r="H13" i="9"/>
  <c r="G13" i="9"/>
  <c r="F13" i="9"/>
  <c r="E13" i="9"/>
  <c r="D13" i="9"/>
  <c r="C13" i="9"/>
  <c r="B13" i="9"/>
  <c r="N17" i="5"/>
  <c r="M84" i="9"/>
  <c r="J84" i="9"/>
  <c r="I84" i="9"/>
  <c r="H84" i="9"/>
  <c r="G84" i="9"/>
  <c r="F84" i="9"/>
  <c r="E84" i="9"/>
  <c r="D84" i="9"/>
  <c r="C84" i="9"/>
  <c r="B84" i="9"/>
  <c r="N82" i="9"/>
  <c r="C82" i="4" s="1"/>
  <c r="N81" i="9"/>
  <c r="C81" i="4" s="1"/>
  <c r="N80" i="9"/>
  <c r="C80" i="4" s="1"/>
  <c r="N79" i="9"/>
  <c r="C79" i="4" s="1"/>
  <c r="N78" i="9"/>
  <c r="C78" i="4" s="1"/>
  <c r="N77" i="9"/>
  <c r="C77" i="4" s="1"/>
  <c r="N76" i="9"/>
  <c r="C76" i="4" s="1"/>
  <c r="N75" i="9"/>
  <c r="C75" i="4" s="1"/>
  <c r="N74" i="9"/>
  <c r="C74" i="4" s="1"/>
  <c r="N73" i="9"/>
  <c r="C73" i="4" s="1"/>
  <c r="N72" i="9"/>
  <c r="C72" i="4" s="1"/>
  <c r="N71" i="9"/>
  <c r="C71" i="4" s="1"/>
  <c r="N70" i="9"/>
  <c r="C70" i="4" s="1"/>
  <c r="N69" i="9"/>
  <c r="C69" i="4" s="1"/>
  <c r="N68" i="9"/>
  <c r="C68" i="4" s="1"/>
  <c r="N67" i="9"/>
  <c r="C67" i="4" s="1"/>
  <c r="N66" i="9"/>
  <c r="C66" i="4" s="1"/>
  <c r="N65" i="9"/>
  <c r="C65" i="4" s="1"/>
  <c r="N64" i="9"/>
  <c r="C64" i="4" s="1"/>
  <c r="N63" i="9"/>
  <c r="C63" i="4" s="1"/>
  <c r="N62" i="9"/>
  <c r="C62" i="4" s="1"/>
  <c r="N61" i="9"/>
  <c r="C61" i="4" s="1"/>
  <c r="N60" i="9"/>
  <c r="C60" i="4" s="1"/>
  <c r="N59" i="9"/>
  <c r="C59" i="4" s="1"/>
  <c r="N58" i="9"/>
  <c r="C58" i="4" s="1"/>
  <c r="N57" i="9"/>
  <c r="C57" i="4" s="1"/>
  <c r="N56" i="9"/>
  <c r="C56" i="4" s="1"/>
  <c r="N55" i="9"/>
  <c r="C55" i="4" s="1"/>
  <c r="N54" i="9"/>
  <c r="C54" i="4" s="1"/>
  <c r="N53" i="9"/>
  <c r="C53" i="4" s="1"/>
  <c r="N52" i="9"/>
  <c r="C52" i="4" s="1"/>
  <c r="N51" i="9"/>
  <c r="C51" i="4" s="1"/>
  <c r="N50" i="9"/>
  <c r="C50" i="4" s="1"/>
  <c r="N49" i="9"/>
  <c r="C49" i="4" s="1"/>
  <c r="N48" i="9"/>
  <c r="C48" i="4" s="1"/>
  <c r="N47" i="9"/>
  <c r="C47" i="4" s="1"/>
  <c r="N46" i="9"/>
  <c r="C46" i="4" s="1"/>
  <c r="N45" i="9"/>
  <c r="C45" i="4" s="1"/>
  <c r="N44" i="9"/>
  <c r="C44" i="4" s="1"/>
  <c r="N43" i="9"/>
  <c r="C43" i="4" s="1"/>
  <c r="N42" i="9"/>
  <c r="C42" i="4" s="1"/>
  <c r="N41" i="9"/>
  <c r="C41" i="4" s="1"/>
  <c r="N40" i="9"/>
  <c r="C40" i="4" s="1"/>
  <c r="N39" i="9"/>
  <c r="C39" i="4" s="1"/>
  <c r="N38" i="9"/>
  <c r="C38" i="4" s="1"/>
  <c r="N37" i="9"/>
  <c r="C37" i="4" s="1"/>
  <c r="N36" i="9"/>
  <c r="C36" i="4" s="1"/>
  <c r="N35" i="9"/>
  <c r="C35" i="4" s="1"/>
  <c r="N34" i="9"/>
  <c r="C34" i="4" s="1"/>
  <c r="N33" i="9"/>
  <c r="C33" i="4" s="1"/>
  <c r="N32" i="9"/>
  <c r="C32" i="4" s="1"/>
  <c r="N31" i="9"/>
  <c r="C31" i="4" s="1"/>
  <c r="N30" i="9"/>
  <c r="C30" i="4" s="1"/>
  <c r="N29" i="9"/>
  <c r="C29" i="4" s="1"/>
  <c r="N28" i="9"/>
  <c r="C28" i="4" s="1"/>
  <c r="N27" i="9"/>
  <c r="C27" i="4" s="1"/>
  <c r="N26" i="9"/>
  <c r="C26" i="4" s="1"/>
  <c r="N25" i="9"/>
  <c r="C25" i="4" s="1"/>
  <c r="N24" i="9"/>
  <c r="C24" i="4" s="1"/>
  <c r="N23" i="9"/>
  <c r="C23" i="4" s="1"/>
  <c r="N22" i="9"/>
  <c r="C22" i="4" s="1"/>
  <c r="N21" i="9"/>
  <c r="C21" i="4" s="1"/>
  <c r="N20" i="9"/>
  <c r="C20" i="4" s="1"/>
  <c r="N19" i="9"/>
  <c r="C19" i="4" s="1"/>
  <c r="N18" i="9"/>
  <c r="C18" i="4" s="1"/>
  <c r="N17" i="9"/>
  <c r="C17" i="4" s="1"/>
  <c r="N16" i="9"/>
  <c r="C16" i="4" s="1"/>
  <c r="A1" i="9"/>
  <c r="N13" i="8"/>
  <c r="M13" i="8"/>
  <c r="L13" i="8"/>
  <c r="K13" i="8"/>
  <c r="J13" i="8"/>
  <c r="I13" i="8"/>
  <c r="H13" i="8"/>
  <c r="G13" i="8"/>
  <c r="F13" i="8"/>
  <c r="E13" i="8"/>
  <c r="D13" i="8"/>
  <c r="C13" i="8"/>
  <c r="B13" i="8"/>
  <c r="N13" i="5"/>
  <c r="M13" i="5"/>
  <c r="L13" i="5"/>
  <c r="K13" i="5"/>
  <c r="J13" i="5"/>
  <c r="I13" i="5"/>
  <c r="H13" i="5"/>
  <c r="G13" i="5"/>
  <c r="F13" i="5"/>
  <c r="E13" i="5"/>
  <c r="D13" i="5"/>
  <c r="C13" i="5"/>
  <c r="B13" i="5"/>
  <c r="N13" i="3"/>
  <c r="M13" i="3"/>
  <c r="L13" i="3"/>
  <c r="K13" i="3"/>
  <c r="J13" i="3"/>
  <c r="I13" i="3"/>
  <c r="H13" i="3"/>
  <c r="G13" i="3"/>
  <c r="F13" i="3"/>
  <c r="E13" i="3"/>
  <c r="D13" i="3"/>
  <c r="C13" i="3"/>
  <c r="B13" i="3"/>
  <c r="N13" i="2"/>
  <c r="M13" i="2"/>
  <c r="L13" i="2"/>
  <c r="K13" i="2"/>
  <c r="J13" i="2"/>
  <c r="I13" i="2"/>
  <c r="H13" i="2"/>
  <c r="G13" i="2"/>
  <c r="F13" i="2"/>
  <c r="E13" i="2"/>
  <c r="D13" i="2"/>
  <c r="C13" i="2"/>
  <c r="B13" i="2"/>
  <c r="B84" i="1"/>
  <c r="N16" i="1"/>
  <c r="A1" i="7"/>
  <c r="A1" i="8"/>
  <c r="C84" i="8"/>
  <c r="D84" i="8"/>
  <c r="E84" i="8"/>
  <c r="F84" i="8"/>
  <c r="G84" i="8"/>
  <c r="H84" i="8"/>
  <c r="I84" i="8"/>
  <c r="J84" i="8"/>
  <c r="K84" i="8"/>
  <c r="L84" i="8"/>
  <c r="M84" i="8"/>
  <c r="A1" i="5"/>
  <c r="N16" i="5"/>
  <c r="N18" i="5"/>
  <c r="N19" i="5"/>
  <c r="N20" i="5"/>
  <c r="N21" i="5"/>
  <c r="N22" i="5"/>
  <c r="N23" i="5"/>
  <c r="N24" i="5"/>
  <c r="N25" i="5"/>
  <c r="N26" i="5"/>
  <c r="N27" i="5"/>
  <c r="N28" i="5"/>
  <c r="N29"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B84" i="5"/>
  <c r="C84" i="5"/>
  <c r="D84" i="5"/>
  <c r="E84" i="5"/>
  <c r="F84" i="5"/>
  <c r="G84" i="5"/>
  <c r="H84" i="5"/>
  <c r="I84" i="5"/>
  <c r="J84" i="5"/>
  <c r="K84" i="5"/>
  <c r="M84" i="5"/>
  <c r="A1" i="3"/>
  <c r="N16"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B84" i="3"/>
  <c r="C84" i="3"/>
  <c r="D84" i="3"/>
  <c r="E84" i="3"/>
  <c r="F84" i="3"/>
  <c r="G84" i="3"/>
  <c r="H84" i="3"/>
  <c r="I84" i="3"/>
  <c r="J84" i="3"/>
  <c r="K84" i="3"/>
  <c r="L84" i="3"/>
  <c r="M84" i="3"/>
  <c r="A1"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B84" i="2"/>
  <c r="C84" i="2"/>
  <c r="D84" i="2"/>
  <c r="E84" i="2"/>
  <c r="F84" i="2"/>
  <c r="G84" i="2"/>
  <c r="H84" i="2"/>
  <c r="I84" i="2"/>
  <c r="M84" i="2"/>
  <c r="A1"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C84" i="1"/>
  <c r="D84" i="1"/>
  <c r="E84" i="1"/>
  <c r="F84" i="1"/>
  <c r="G84" i="1"/>
  <c r="H84" i="1"/>
  <c r="I84" i="1"/>
  <c r="J84" i="1"/>
  <c r="L84" i="1"/>
  <c r="M84" i="1"/>
  <c r="B16" i="4"/>
  <c r="D16" i="4"/>
  <c r="J16" i="4" s="1"/>
  <c r="F16" i="4"/>
  <c r="G16" i="4"/>
  <c r="B17" i="4"/>
  <c r="D17" i="4"/>
  <c r="J17" i="4" s="1"/>
  <c r="F17" i="4"/>
  <c r="G17" i="4"/>
  <c r="B18" i="4"/>
  <c r="D18" i="4"/>
  <c r="J18" i="4" s="1"/>
  <c r="F18" i="4"/>
  <c r="G18" i="4"/>
  <c r="B19" i="4"/>
  <c r="D19" i="4"/>
  <c r="F19" i="4"/>
  <c r="G19" i="4"/>
  <c r="B20" i="4"/>
  <c r="D20" i="4"/>
  <c r="J20" i="4" s="1"/>
  <c r="F20" i="4"/>
  <c r="G20" i="4"/>
  <c r="B21" i="4"/>
  <c r="D21" i="4"/>
  <c r="J21" i="4" s="1"/>
  <c r="F21" i="4"/>
  <c r="G21" i="4"/>
  <c r="B22" i="4"/>
  <c r="D22" i="4"/>
  <c r="J22" i="4" s="1"/>
  <c r="F22" i="4"/>
  <c r="G22" i="4"/>
  <c r="B23" i="4"/>
  <c r="D23" i="4"/>
  <c r="J23" i="4" s="1"/>
  <c r="F23" i="4"/>
  <c r="G23" i="4"/>
  <c r="B24" i="4"/>
  <c r="D24" i="4"/>
  <c r="J24" i="4" s="1"/>
  <c r="F24" i="4"/>
  <c r="G24" i="4"/>
  <c r="B25" i="4"/>
  <c r="D25" i="4"/>
  <c r="J25" i="4" s="1"/>
  <c r="F25" i="4"/>
  <c r="G25" i="4"/>
  <c r="B26" i="4"/>
  <c r="D26" i="4"/>
  <c r="J26" i="4" s="1"/>
  <c r="F26" i="4"/>
  <c r="G26" i="4"/>
  <c r="B27" i="4"/>
  <c r="D27" i="4"/>
  <c r="J27" i="4" s="1"/>
  <c r="F27" i="4"/>
  <c r="G27" i="4"/>
  <c r="B28" i="4"/>
  <c r="D28" i="4"/>
  <c r="F28" i="4"/>
  <c r="G28" i="4"/>
  <c r="B29" i="4"/>
  <c r="D29" i="4"/>
  <c r="J29" i="4" s="1"/>
  <c r="F29" i="4"/>
  <c r="G29" i="4"/>
  <c r="B30" i="4"/>
  <c r="D30" i="4"/>
  <c r="J30" i="4" s="1"/>
  <c r="F30" i="4"/>
  <c r="B31" i="4"/>
  <c r="D31" i="4"/>
  <c r="J31" i="4" s="1"/>
  <c r="F31" i="4"/>
  <c r="G31" i="4"/>
  <c r="B32" i="4"/>
  <c r="D32" i="4"/>
  <c r="J32" i="4" s="1"/>
  <c r="F32" i="4"/>
  <c r="G32" i="4"/>
  <c r="B33" i="4"/>
  <c r="D33" i="4"/>
  <c r="J33" i="4" s="1"/>
  <c r="F33" i="4"/>
  <c r="G33" i="4"/>
  <c r="B34" i="4"/>
  <c r="D34" i="4"/>
  <c r="J34" i="4" s="1"/>
  <c r="F34" i="4"/>
  <c r="G34" i="4"/>
  <c r="B35" i="4"/>
  <c r="D35" i="4"/>
  <c r="J35" i="4" s="1"/>
  <c r="F35" i="4"/>
  <c r="G35" i="4"/>
  <c r="B36" i="4"/>
  <c r="D36" i="4"/>
  <c r="J36" i="4" s="1"/>
  <c r="F36" i="4"/>
  <c r="G36" i="4"/>
  <c r="B37" i="4"/>
  <c r="D37" i="4"/>
  <c r="J37" i="4" s="1"/>
  <c r="F37" i="4"/>
  <c r="G37" i="4"/>
  <c r="B38" i="4"/>
  <c r="D38" i="4"/>
  <c r="J38" i="4" s="1"/>
  <c r="F38" i="4"/>
  <c r="G38" i="4"/>
  <c r="B39" i="4"/>
  <c r="D39" i="4"/>
  <c r="J39" i="4" s="1"/>
  <c r="F39" i="4"/>
  <c r="G39" i="4"/>
  <c r="B40" i="4"/>
  <c r="D40" i="4"/>
  <c r="F40" i="4"/>
  <c r="G40" i="4"/>
  <c r="B41" i="4"/>
  <c r="D41" i="4"/>
  <c r="J41" i="4" s="1"/>
  <c r="F41" i="4"/>
  <c r="G41" i="4"/>
  <c r="B42" i="4"/>
  <c r="D42" i="4"/>
  <c r="J42" i="4" s="1"/>
  <c r="F42" i="4"/>
  <c r="G42" i="4"/>
  <c r="B43" i="4"/>
  <c r="D43" i="4"/>
  <c r="J43" i="4" s="1"/>
  <c r="F43" i="4"/>
  <c r="G43" i="4"/>
  <c r="B44" i="4"/>
  <c r="D44" i="4"/>
  <c r="J44" i="4" s="1"/>
  <c r="F44" i="4"/>
  <c r="G44" i="4"/>
  <c r="B45" i="4"/>
  <c r="D45" i="4"/>
  <c r="J45" i="4" s="1"/>
  <c r="F45" i="4"/>
  <c r="G45" i="4"/>
  <c r="B46" i="4"/>
  <c r="D46" i="4"/>
  <c r="J46" i="4" s="1"/>
  <c r="F46" i="4"/>
  <c r="G46" i="4"/>
  <c r="B47" i="4"/>
  <c r="D47" i="4"/>
  <c r="J47" i="4" s="1"/>
  <c r="F47" i="4"/>
  <c r="G47" i="4"/>
  <c r="B48" i="4"/>
  <c r="D48" i="4"/>
  <c r="J48" i="4" s="1"/>
  <c r="F48" i="4"/>
  <c r="G48" i="4"/>
  <c r="B49" i="4"/>
  <c r="D49" i="4"/>
  <c r="J49" i="4" s="1"/>
  <c r="F49" i="4"/>
  <c r="G49" i="4"/>
  <c r="B50" i="4"/>
  <c r="D50" i="4"/>
  <c r="J50" i="4" s="1"/>
  <c r="F50" i="4"/>
  <c r="G50" i="4"/>
  <c r="B51" i="4"/>
  <c r="D51" i="4"/>
  <c r="J51" i="4" s="1"/>
  <c r="F51" i="4"/>
  <c r="G51" i="4"/>
  <c r="B52" i="4"/>
  <c r="D52" i="4"/>
  <c r="J52" i="4" s="1"/>
  <c r="F52" i="4"/>
  <c r="G52" i="4"/>
  <c r="B53" i="4"/>
  <c r="D53" i="4"/>
  <c r="J53" i="4" s="1"/>
  <c r="F53" i="4"/>
  <c r="G53" i="4"/>
  <c r="B54" i="4"/>
  <c r="D54" i="4"/>
  <c r="J54" i="4" s="1"/>
  <c r="F54" i="4"/>
  <c r="G54" i="4"/>
  <c r="B55" i="4"/>
  <c r="D55" i="4"/>
  <c r="J55" i="4" s="1"/>
  <c r="F55" i="4"/>
  <c r="G55" i="4"/>
  <c r="B56" i="4"/>
  <c r="D56" i="4"/>
  <c r="F56" i="4"/>
  <c r="G56" i="4"/>
  <c r="B57" i="4"/>
  <c r="D57" i="4"/>
  <c r="J57" i="4" s="1"/>
  <c r="F57" i="4"/>
  <c r="G57" i="4"/>
  <c r="B58" i="4"/>
  <c r="D58" i="4"/>
  <c r="J58" i="4" s="1"/>
  <c r="F58" i="4"/>
  <c r="G58" i="4"/>
  <c r="B59" i="4"/>
  <c r="D59" i="4"/>
  <c r="J59" i="4" s="1"/>
  <c r="F59" i="4"/>
  <c r="G59" i="4"/>
  <c r="B60" i="4"/>
  <c r="D60" i="4"/>
  <c r="J60" i="4" s="1"/>
  <c r="F60" i="4"/>
  <c r="G60" i="4"/>
  <c r="B61" i="4"/>
  <c r="D61" i="4"/>
  <c r="J61" i="4" s="1"/>
  <c r="F61" i="4"/>
  <c r="G61" i="4"/>
  <c r="B62" i="4"/>
  <c r="D62" i="4"/>
  <c r="J62" i="4" s="1"/>
  <c r="F62" i="4"/>
  <c r="G62" i="4"/>
  <c r="B63" i="4"/>
  <c r="D63" i="4"/>
  <c r="J63" i="4" s="1"/>
  <c r="F63" i="4"/>
  <c r="G63" i="4"/>
  <c r="B64" i="4"/>
  <c r="D64" i="4"/>
  <c r="J64" i="4" s="1"/>
  <c r="F64" i="4"/>
  <c r="G64" i="4"/>
  <c r="B65" i="4"/>
  <c r="D65" i="4"/>
  <c r="F65" i="4"/>
  <c r="G65" i="4"/>
  <c r="B66" i="4"/>
  <c r="D66" i="4"/>
  <c r="J66" i="4" s="1"/>
  <c r="F66" i="4"/>
  <c r="G66" i="4"/>
  <c r="B67" i="4"/>
  <c r="D67" i="4"/>
  <c r="J67" i="4" s="1"/>
  <c r="F67" i="4"/>
  <c r="G67" i="4"/>
  <c r="B68" i="4"/>
  <c r="D68" i="4"/>
  <c r="J68" i="4" s="1"/>
  <c r="F68" i="4"/>
  <c r="G68" i="4"/>
  <c r="B69" i="4"/>
  <c r="D69" i="4"/>
  <c r="J69" i="4" s="1"/>
  <c r="F69" i="4"/>
  <c r="G69" i="4"/>
  <c r="B70" i="4"/>
  <c r="D70" i="4"/>
  <c r="J70" i="4" s="1"/>
  <c r="F70" i="4"/>
  <c r="G70" i="4"/>
  <c r="B71" i="4"/>
  <c r="D71" i="4"/>
  <c r="J71" i="4" s="1"/>
  <c r="F71" i="4"/>
  <c r="G71" i="4"/>
  <c r="B72" i="4"/>
  <c r="D72" i="4"/>
  <c r="J72" i="4" s="1"/>
  <c r="F72" i="4"/>
  <c r="G72" i="4"/>
  <c r="B73" i="4"/>
  <c r="D73" i="4"/>
  <c r="J73" i="4" s="1"/>
  <c r="F73" i="4"/>
  <c r="G73" i="4"/>
  <c r="B74" i="4"/>
  <c r="D74" i="4"/>
  <c r="J74" i="4" s="1"/>
  <c r="F74" i="4"/>
  <c r="G74" i="4"/>
  <c r="B75" i="4"/>
  <c r="D75" i="4"/>
  <c r="J75" i="4" s="1"/>
  <c r="F75" i="4"/>
  <c r="G75" i="4"/>
  <c r="B76" i="4"/>
  <c r="D76" i="4"/>
  <c r="J76" i="4" s="1"/>
  <c r="F76" i="4"/>
  <c r="G76" i="4"/>
  <c r="B77" i="4"/>
  <c r="D77" i="4"/>
  <c r="J77" i="4" s="1"/>
  <c r="F77" i="4"/>
  <c r="G77" i="4"/>
  <c r="B78" i="4"/>
  <c r="D78" i="4"/>
  <c r="J78" i="4" s="1"/>
  <c r="F78" i="4"/>
  <c r="G78" i="4"/>
  <c r="B79" i="4"/>
  <c r="D79" i="4"/>
  <c r="F79" i="4"/>
  <c r="G79" i="4"/>
  <c r="B80" i="4"/>
  <c r="D80" i="4"/>
  <c r="J80" i="4" s="1"/>
  <c r="F80" i="4"/>
  <c r="G80" i="4"/>
  <c r="B81" i="4"/>
  <c r="D81" i="4"/>
  <c r="J81" i="4" s="1"/>
  <c r="F81" i="4"/>
  <c r="G81" i="4"/>
  <c r="B82" i="4"/>
  <c r="D82" i="4"/>
  <c r="J82" i="4" s="1"/>
  <c r="F82" i="4"/>
  <c r="G82" i="4"/>
  <c r="N30" i="5"/>
  <c r="L84" i="5"/>
  <c r="G30" i="4"/>
  <c r="E53" i="4" l="1"/>
  <c r="E28" i="4"/>
  <c r="N60" i="7"/>
  <c r="N50" i="7"/>
  <c r="N48" i="7"/>
  <c r="N80" i="7"/>
  <c r="N40" i="7"/>
  <c r="N32" i="7"/>
  <c r="E50" i="4"/>
  <c r="N84" i="2"/>
  <c r="N44" i="7"/>
  <c r="N18" i="7"/>
  <c r="E65" i="4"/>
  <c r="N84" i="1"/>
  <c r="E40" i="4"/>
  <c r="N35" i="7"/>
  <c r="D84" i="4"/>
  <c r="E73" i="4"/>
  <c r="E66" i="4"/>
  <c r="J40" i="4"/>
  <c r="J65" i="4"/>
  <c r="E18" i="4"/>
  <c r="N19" i="7"/>
  <c r="N29" i="7"/>
  <c r="N26" i="7"/>
  <c r="J28" i="4"/>
  <c r="N36" i="7"/>
  <c r="N46" i="7"/>
  <c r="E55" i="4"/>
  <c r="E42" i="4"/>
  <c r="E79" i="4"/>
  <c r="E45" i="4"/>
  <c r="N84" i="9"/>
  <c r="E48" i="4"/>
  <c r="E51" i="4"/>
  <c r="E56" i="4"/>
  <c r="N41" i="7"/>
  <c r="E38" i="4"/>
  <c r="N56" i="7"/>
  <c r="E44" i="4"/>
  <c r="N84" i="5"/>
  <c r="G84" i="4"/>
  <c r="N84" i="3"/>
  <c r="F84" i="4"/>
  <c r="G84" i="7"/>
  <c r="E63" i="4"/>
  <c r="N34" i="7"/>
  <c r="E84" i="7"/>
  <c r="N22" i="7"/>
  <c r="E17" i="4"/>
  <c r="E30" i="4"/>
  <c r="J79" i="4"/>
  <c r="J56" i="4"/>
  <c r="J19" i="4"/>
  <c r="N28" i="7"/>
  <c r="N20" i="7"/>
  <c r="N30" i="7"/>
  <c r="D84" i="7"/>
  <c r="N21" i="7"/>
  <c r="E71" i="4"/>
  <c r="N31" i="7"/>
  <c r="N61" i="7"/>
  <c r="N49" i="7"/>
  <c r="N75" i="7"/>
  <c r="N55" i="7"/>
  <c r="N27" i="7"/>
  <c r="N81" i="7"/>
  <c r="N79" i="7"/>
  <c r="N57" i="7"/>
  <c r="N23" i="7"/>
  <c r="N33" i="7"/>
  <c r="N43" i="7"/>
  <c r="N53" i="7"/>
  <c r="N63" i="7"/>
  <c r="N73" i="7"/>
  <c r="N77" i="7"/>
  <c r="N71" i="7"/>
  <c r="N69" i="7"/>
  <c r="N67" i="7"/>
  <c r="N65" i="7"/>
  <c r="N82" i="7"/>
  <c r="C84" i="7"/>
  <c r="E23" i="4"/>
  <c r="N59" i="7"/>
  <c r="N37" i="7"/>
  <c r="H84" i="7"/>
  <c r="N51" i="7"/>
  <c r="N47" i="7"/>
  <c r="N45" i="7"/>
  <c r="N17" i="7"/>
  <c r="E58" i="4"/>
  <c r="N39" i="7"/>
  <c r="N25" i="7"/>
  <c r="E67" i="4"/>
  <c r="E61" i="4"/>
  <c r="M84" i="7"/>
  <c r="L84" i="7"/>
  <c r="N16" i="7"/>
  <c r="N72" i="7"/>
  <c r="N38" i="7"/>
  <c r="K84" i="7"/>
  <c r="E29" i="4"/>
  <c r="E77" i="4"/>
  <c r="N74" i="7"/>
  <c r="N62" i="7"/>
  <c r="I84" i="7"/>
  <c r="J84" i="7"/>
  <c r="N78" i="7"/>
  <c r="N76" i="7"/>
  <c r="N70" i="7"/>
  <c r="N68" i="7"/>
  <c r="N66" i="7"/>
  <c r="N64" i="7"/>
  <c r="N58" i="7"/>
  <c r="N24" i="7"/>
  <c r="E60" i="4"/>
  <c r="N54" i="7"/>
  <c r="N52" i="7"/>
  <c r="N42" i="7"/>
  <c r="E49" i="4"/>
  <c r="E72" i="4"/>
  <c r="E36" i="4"/>
  <c r="E74" i="4"/>
  <c r="E19" i="4"/>
  <c r="E37" i="4"/>
  <c r="E62" i="4"/>
  <c r="E20" i="4"/>
  <c r="E22" i="4"/>
  <c r="E39" i="4"/>
  <c r="E52" i="4"/>
  <c r="E78" i="4"/>
  <c r="E33" i="4"/>
  <c r="E25" i="4"/>
  <c r="E41" i="4"/>
  <c r="E54" i="4"/>
  <c r="E26" i="4"/>
  <c r="E80" i="4"/>
  <c r="E43" i="4"/>
  <c r="E82" i="4"/>
  <c r="E68" i="4"/>
  <c r="E70" i="4"/>
  <c r="E31" i="4"/>
  <c r="E46" i="4"/>
  <c r="C84" i="4"/>
  <c r="E16" i="4"/>
  <c r="E32" i="4"/>
  <c r="E59" i="4"/>
  <c r="E57" i="4"/>
  <c r="E35" i="4"/>
  <c r="E21" i="4"/>
  <c r="E64" i="4"/>
  <c r="E76" i="4"/>
  <c r="E27" i="4"/>
  <c r="E47" i="4"/>
  <c r="E75" i="4"/>
  <c r="F84" i="7"/>
  <c r="E69" i="4"/>
  <c r="B84" i="7"/>
  <c r="E81" i="4"/>
  <c r="E34" i="4"/>
  <c r="E24" i="4"/>
  <c r="B84" i="4"/>
  <c r="J84" i="4" l="1"/>
  <c r="N84" i="7"/>
  <c r="E84" i="4"/>
  <c r="N16" i="8" l="1"/>
  <c r="N22" i="8"/>
  <c r="N55" i="8"/>
  <c r="N56" i="8"/>
  <c r="N62" i="8"/>
  <c r="N41" i="8"/>
  <c r="N49" i="8"/>
  <c r="N59" i="8"/>
  <c r="N68" i="8"/>
  <c r="N20" i="8"/>
  <c r="N64" i="8"/>
  <c r="N58" i="8"/>
  <c r="N71" i="8"/>
  <c r="B84" i="8"/>
  <c r="N84" i="8" s="1"/>
  <c r="N18" i="8"/>
  <c r="N26" i="8"/>
  <c r="N69" i="8"/>
  <c r="N38" i="8"/>
  <c r="N63" i="8"/>
  <c r="N24" i="8"/>
  <c r="N29" i="8"/>
  <c r="H62" i="4"/>
  <c r="I62" i="4" s="1"/>
  <c r="K62" i="4" s="1"/>
  <c r="H41" i="4"/>
  <c r="I41" i="4" s="1"/>
  <c r="K41" i="4" s="1"/>
  <c r="H49" i="4"/>
  <c r="I49" i="4" s="1"/>
  <c r="K49" i="4" s="1"/>
  <c r="H59" i="4"/>
  <c r="I59" i="4" s="1"/>
  <c r="K59" i="4" s="1"/>
  <c r="H68" i="4"/>
  <c r="I68" i="4" s="1"/>
  <c r="K68" i="4" s="1"/>
  <c r="H20" i="4"/>
  <c r="I20" i="4" s="1"/>
  <c r="K20" i="4" s="1"/>
  <c r="H64" i="4"/>
  <c r="I64" i="4" s="1"/>
  <c r="K64" i="4" s="1"/>
  <c r="H58" i="4"/>
  <c r="I58" i="4" s="1"/>
  <c r="K58" i="4" s="1"/>
  <c r="N44" i="8"/>
  <c r="N77" i="8"/>
  <c r="N23" i="8"/>
  <c r="N31" i="8"/>
  <c r="N70" i="8"/>
  <c r="N30" i="8"/>
  <c r="N27" i="8"/>
  <c r="N19" i="8"/>
  <c r="N78" i="8"/>
  <c r="N40" i="8"/>
  <c r="N53" i="8"/>
  <c r="N75" i="8"/>
  <c r="N25" i="8"/>
  <c r="N43" i="8"/>
  <c r="N36" i="8"/>
  <c r="N60" i="8"/>
  <c r="N37" i="8"/>
  <c r="N42" i="8"/>
  <c r="H23" i="4"/>
  <c r="I23" i="4" s="1"/>
  <c r="K23" i="4" s="1"/>
  <c r="H31" i="4"/>
  <c r="I31" i="4" s="1"/>
  <c r="K31" i="4" s="1"/>
  <c r="H70" i="4"/>
  <c r="I70" i="4" s="1"/>
  <c r="K70" i="4" s="1"/>
  <c r="H30" i="4"/>
  <c r="I30" i="4" s="1"/>
  <c r="K30" i="4" s="1"/>
  <c r="H56" i="4"/>
  <c r="I56" i="4" s="1"/>
  <c r="K56" i="4" s="1"/>
  <c r="N57" i="8"/>
  <c r="N79" i="8"/>
  <c r="N34" i="8"/>
  <c r="H34" i="4"/>
  <c r="I34" i="4" s="1"/>
  <c r="K34" i="4" s="1"/>
  <c r="N80" i="8"/>
  <c r="N72" i="8"/>
  <c r="N33" i="8"/>
  <c r="H18" i="4"/>
  <c r="I18" i="4" s="1"/>
  <c r="K18" i="4" s="1"/>
  <c r="H26" i="4"/>
  <c r="I26" i="4" s="1"/>
  <c r="K26" i="4" s="1"/>
  <c r="H75" i="4"/>
  <c r="I75" i="4" s="1"/>
  <c r="K75" i="4" s="1"/>
  <c r="H25" i="4"/>
  <c r="I25" i="4" s="1"/>
  <c r="K25" i="4" s="1"/>
  <c r="H43" i="4"/>
  <c r="I43" i="4" s="1"/>
  <c r="K43" i="4" s="1"/>
  <c r="H29" i="4"/>
  <c r="I29" i="4" s="1"/>
  <c r="K29" i="4" s="1"/>
  <c r="H36" i="4"/>
  <c r="I36" i="4" s="1"/>
  <c r="K36" i="4" s="1"/>
  <c r="N51" i="8"/>
  <c r="H42" i="4"/>
  <c r="I42" i="4" s="1"/>
  <c r="K42" i="4" s="1"/>
  <c r="N48" i="8"/>
  <c r="N47" i="8"/>
  <c r="N46" i="8"/>
  <c r="H46" i="4"/>
  <c r="I46" i="4" s="1"/>
  <c r="K46" i="4" s="1"/>
  <c r="N67" i="8"/>
  <c r="N81" i="8"/>
  <c r="N76" i="8"/>
  <c r="N66" i="8"/>
  <c r="H74" i="4"/>
  <c r="I74" i="4" s="1"/>
  <c r="K74" i="4" s="1"/>
  <c r="N74" i="8"/>
  <c r="N50" i="8"/>
  <c r="N21" i="8"/>
  <c r="N45" i="8"/>
  <c r="H27" i="4"/>
  <c r="I27" i="4" s="1"/>
  <c r="K27" i="4" s="1"/>
  <c r="H63" i="4"/>
  <c r="I63" i="4" s="1"/>
  <c r="K63" i="4" s="1"/>
  <c r="H48" i="4"/>
  <c r="I48" i="4" s="1"/>
  <c r="K48" i="4" s="1"/>
  <c r="H47" i="4"/>
  <c r="I47" i="4" s="1"/>
  <c r="K47" i="4" s="1"/>
  <c r="H19" i="4"/>
  <c r="I19" i="4" s="1"/>
  <c r="K19" i="4" s="1"/>
  <c r="H51" i="4"/>
  <c r="I51" i="4" s="1"/>
  <c r="K51" i="4" s="1"/>
  <c r="H69" i="4"/>
  <c r="I69" i="4" s="1"/>
  <c r="K69" i="4" s="1"/>
  <c r="N52" i="8"/>
  <c r="N54" i="8"/>
  <c r="N65" i="8"/>
  <c r="H65" i="4"/>
  <c r="I65" i="4" s="1"/>
  <c r="K65" i="4" s="1"/>
  <c r="H77" i="4"/>
  <c r="I77" i="4" s="1"/>
  <c r="K77" i="4" s="1"/>
  <c r="H60" i="4"/>
  <c r="I60" i="4" s="1"/>
  <c r="K60" i="4" s="1"/>
  <c r="H80" i="4"/>
  <c r="I80" i="4" s="1"/>
  <c r="K80" i="4" s="1"/>
  <c r="H50" i="4"/>
  <c r="I50" i="4" s="1"/>
  <c r="K50" i="4" s="1"/>
  <c r="H81" i="4"/>
  <c r="I81" i="4" s="1"/>
  <c r="K81" i="4" s="1"/>
  <c r="H76" i="4"/>
  <c r="I76" i="4" s="1"/>
  <c r="K76" i="4" s="1"/>
  <c r="H66" i="4"/>
  <c r="I66" i="4" s="1"/>
  <c r="K66" i="4" s="1"/>
  <c r="N28" i="8"/>
  <c r="N61" i="8"/>
  <c r="N39" i="8"/>
  <c r="N82" i="8"/>
  <c r="N17" i="8"/>
  <c r="H78" i="4"/>
  <c r="I78" i="4" s="1"/>
  <c r="K78" i="4" s="1"/>
  <c r="H67" i="4"/>
  <c r="I67" i="4" s="1"/>
  <c r="K67" i="4" s="1"/>
  <c r="H55" i="4"/>
  <c r="I55" i="4" s="1"/>
  <c r="K55" i="4" s="1"/>
  <c r="H28" i="4"/>
  <c r="I28" i="4" s="1"/>
  <c r="K28" i="4" s="1"/>
  <c r="N73" i="8"/>
  <c r="H54" i="4"/>
  <c r="I54" i="4" s="1"/>
  <c r="K54" i="4" s="1"/>
  <c r="H39" i="4"/>
  <c r="I39" i="4" s="1"/>
  <c r="K39" i="4" s="1"/>
  <c r="H22" i="4"/>
  <c r="I22" i="4" s="1"/>
  <c r="K22" i="4" s="1"/>
  <c r="H45" i="4"/>
  <c r="I45" i="4" s="1"/>
  <c r="K45" i="4" s="1"/>
  <c r="H82" i="4"/>
  <c r="I82" i="4" s="1"/>
  <c r="K82" i="4" s="1"/>
  <c r="H38" i="4"/>
  <c r="I38" i="4" s="1"/>
  <c r="K38" i="4" s="1"/>
  <c r="H24" i="4"/>
  <c r="I24" i="4" s="1"/>
  <c r="K24" i="4" s="1"/>
  <c r="H17" i="4"/>
  <c r="I17" i="4" s="1"/>
  <c r="K17" i="4" s="1"/>
  <c r="H57" i="4"/>
  <c r="I57" i="4" s="1"/>
  <c r="K57" i="4" s="1"/>
  <c r="H79" i="4"/>
  <c r="I79" i="4" s="1"/>
  <c r="K79" i="4" s="1"/>
  <c r="N35" i="8"/>
  <c r="H16" i="4"/>
  <c r="I16" i="4" s="1"/>
  <c r="K16" i="4" s="1"/>
  <c r="N32" i="8"/>
  <c r="H61" i="4"/>
  <c r="I61" i="4" s="1"/>
  <c r="K61" i="4" s="1"/>
  <c r="H33" i="4"/>
  <c r="I33" i="4" s="1"/>
  <c r="K33" i="4" s="1"/>
  <c r="H53" i="4"/>
  <c r="I53" i="4" s="1"/>
  <c r="K53" i="4" s="1"/>
  <c r="H40" i="4"/>
  <c r="I40" i="4" s="1"/>
  <c r="K40" i="4" s="1"/>
  <c r="H32" i="4"/>
  <c r="I32" i="4" s="1"/>
  <c r="K32" i="4" s="1"/>
  <c r="H72" i="4"/>
  <c r="I72" i="4" s="1"/>
  <c r="K72" i="4" s="1"/>
  <c r="H35" i="4"/>
  <c r="I35" i="4" s="1"/>
  <c r="K35" i="4" s="1"/>
  <c r="H71" i="4"/>
  <c r="I71" i="4" s="1"/>
  <c r="K71" i="4" s="1"/>
  <c r="H52" i="4"/>
  <c r="I52" i="4"/>
  <c r="K52" i="4" s="1"/>
  <c r="H73" i="4"/>
  <c r="I73" i="4" s="1"/>
  <c r="K73" i="4" s="1"/>
  <c r="H21" i="4"/>
  <c r="I21" i="4" s="1"/>
  <c r="K21" i="4" s="1"/>
  <c r="H44" i="4"/>
  <c r="I44" i="4" s="1"/>
  <c r="K44" i="4" s="1"/>
  <c r="H37" i="4"/>
  <c r="I37" i="4" s="1"/>
  <c r="K37" i="4" s="1"/>
  <c r="H84" i="4" l="1"/>
  <c r="K84" i="4"/>
  <c r="I84" i="4"/>
</calcChain>
</file>

<file path=xl/sharedStrings.xml><?xml version="1.0" encoding="utf-8"?>
<sst xmlns="http://schemas.openxmlformats.org/spreadsheetml/2006/main" count="714" uniqueCount="135">
  <si>
    <t>COUNTY</t>
  </si>
  <si>
    <t>--------------------</t>
  </si>
  <si>
    <t>14 Bradford</t>
  </si>
  <si>
    <t>17 Calhoun</t>
  </si>
  <si>
    <t>22 Columbia</t>
  </si>
  <si>
    <t>24 DeSoto</t>
  </si>
  <si>
    <t>25 Dixie</t>
  </si>
  <si>
    <t>28 Flagler</t>
  </si>
  <si>
    <t>29 Franklin</t>
  </si>
  <si>
    <t>30 Gadsden</t>
  </si>
  <si>
    <t>31 Gilchrist</t>
  </si>
  <si>
    <t>32 Glades</t>
  </si>
  <si>
    <t>34 Hamilton</t>
  </si>
  <si>
    <t>35 Hardee</t>
  </si>
  <si>
    <t>36 Hendry</t>
  </si>
  <si>
    <t>38 Highlands</t>
  </si>
  <si>
    <t>40 Holmes</t>
  </si>
  <si>
    <t>42 Jackson</t>
  </si>
  <si>
    <t>43 Jefferson</t>
  </si>
  <si>
    <t>44 Lafayette</t>
  </si>
  <si>
    <t>48 Levy</t>
  </si>
  <si>
    <t>49 Liberty</t>
  </si>
  <si>
    <t>50 Madison</t>
  </si>
  <si>
    <t>52 Marion</t>
  </si>
  <si>
    <t>53 Martin</t>
  </si>
  <si>
    <t>57 Okeechobee</t>
  </si>
  <si>
    <t>61 Pasco</t>
  </si>
  <si>
    <t>70 Sumter</t>
  </si>
  <si>
    <t>72 Taylor</t>
  </si>
  <si>
    <t>73 Union</t>
  </si>
  <si>
    <t>77 Washington</t>
  </si>
  <si>
    <t>STATE TOTAL</t>
  </si>
  <si>
    <t>-------------</t>
  </si>
  <si>
    <t>---------------</t>
  </si>
  <si>
    <t>--------------</t>
  </si>
  <si>
    <t>DOR ADMINISTERED TAXES/DOR ACCOUNTS</t>
  </si>
  <si>
    <t>OFFICE OF TAX RESEARCH</t>
  </si>
  <si>
    <t>------------</t>
  </si>
  <si>
    <t>11 Alachua</t>
  </si>
  <si>
    <t>12 Baker</t>
  </si>
  <si>
    <t>13 Bay</t>
  </si>
  <si>
    <t>15 Brevard</t>
  </si>
  <si>
    <t>16 Broward</t>
  </si>
  <si>
    <t>18 Charlotte</t>
  </si>
  <si>
    <t>19 Citrus</t>
  </si>
  <si>
    <t>20 Clay</t>
  </si>
  <si>
    <t>21 Collier</t>
  </si>
  <si>
    <t>26 Duval</t>
  </si>
  <si>
    <t>27 Escambia</t>
  </si>
  <si>
    <t>33 Gulf</t>
  </si>
  <si>
    <t>37 Hernando</t>
  </si>
  <si>
    <t>39 Hillsborough</t>
  </si>
  <si>
    <t>41 Indian River</t>
  </si>
  <si>
    <t>45 Lake</t>
  </si>
  <si>
    <t>46 Lee</t>
  </si>
  <si>
    <t>47 Leon</t>
  </si>
  <si>
    <t>51 Manatee</t>
  </si>
  <si>
    <t>54 Monroe</t>
  </si>
  <si>
    <t>55 Nassau</t>
  </si>
  <si>
    <t>56 Okaloosa</t>
  </si>
  <si>
    <t>58 Orange</t>
  </si>
  <si>
    <t>59 Osceola</t>
  </si>
  <si>
    <t>60 Palm Beach</t>
  </si>
  <si>
    <t>62 Pinellas</t>
  </si>
  <si>
    <t>63 Polk</t>
  </si>
  <si>
    <t>64 Putnam</t>
  </si>
  <si>
    <t>65 St. Johns</t>
  </si>
  <si>
    <t>66 St. Lucie</t>
  </si>
  <si>
    <t>67 Santa Rosa</t>
  </si>
  <si>
    <t>68 Sarasota</t>
  </si>
  <si>
    <t>69 Seminole</t>
  </si>
  <si>
    <t>71 Suwannee</t>
  </si>
  <si>
    <t>74 Volusia</t>
  </si>
  <si>
    <t>75 Wakulla</t>
  </si>
  <si>
    <t>76 Walton</t>
  </si>
  <si>
    <t>FORM 5</t>
  </si>
  <si>
    <t>STATE DISTRIBUTIONS TO LOCAL GOVERNMENTS</t>
  </si>
  <si>
    <t>HALF-CENT SALES TAX SHARING</t>
  </si>
  <si>
    <t>(YTD DISTRIBUTIONS FOR MONTH INDICATED)</t>
  </si>
  <si>
    <t>Half-Cent</t>
  </si>
  <si>
    <t>Chapter 218</t>
  </si>
  <si>
    <t>Total</t>
  </si>
  <si>
    <t>Emergency</t>
  </si>
  <si>
    <t>Supplemental</t>
  </si>
  <si>
    <t>to County</t>
  </si>
  <si>
    <t>to City</t>
  </si>
  <si>
    <t>Under s.</t>
  </si>
  <si>
    <t>To city</t>
  </si>
  <si>
    <t>to Cities</t>
  </si>
  <si>
    <t>Govts.</t>
  </si>
  <si>
    <t>218.65(1)</t>
  </si>
  <si>
    <t>218.65(6)</t>
  </si>
  <si>
    <t>&amp; Counties</t>
  </si>
  <si>
    <t>Total Distributions under Part VI</t>
  </si>
  <si>
    <t>23 Miami-Dade</t>
  </si>
  <si>
    <t xml:space="preserve">Fiscally </t>
  </si>
  <si>
    <t>Constrained</t>
  </si>
  <si>
    <t>Distribution</t>
  </si>
  <si>
    <t>HALF-CENT SALES TAX Adjustment</t>
  </si>
  <si>
    <t xml:space="preserve">Adjustment </t>
  </si>
  <si>
    <t>Available for</t>
  </si>
  <si>
    <t>under s. 409.915</t>
  </si>
  <si>
    <t>VALIDATED TAX RECEIPTS DATA FOR: JULY 2021 thru June 2022</t>
  </si>
  <si>
    <t>SFY21-22</t>
  </si>
  <si>
    <t>Tab 10 Summarizes the Half-Cent Totals</t>
  </si>
  <si>
    <t>Tab 9 Contains the Fiscally Constrained Distributions to Counties Totals</t>
  </si>
  <si>
    <t>Tab 8 Contains the Supplemental Distribution to Counties Totals</t>
  </si>
  <si>
    <t>Tab 7 Contains the Emergency Distribution to Counties Totals</t>
  </si>
  <si>
    <t>Tab 6 Contains the Half-Cent to City Government Totals.</t>
  </si>
  <si>
    <t>Tab 5 Contains the Half-Cent county Adjustment amounts.</t>
  </si>
  <si>
    <t>Tab 4 Contains the Half-Cent to county before Adjustment.</t>
  </si>
  <si>
    <t>Tab 3 Contains the summary of the Fiscal Year Distributions detailed in this document.</t>
  </si>
  <si>
    <t>Tab 2 provides additional explainations related to the Half-cent sales tax, their primary statutory reference, location in the Tax Handbook, the relevant Tax Form where applicable, and a link for more info on the Florida Revenue website.</t>
  </si>
  <si>
    <t>Table of Contents:</t>
  </si>
  <si>
    <t>Form 5 Details the current Fiscal Year distributions of the Half-Cent Sales tax under the following:</t>
  </si>
  <si>
    <t>LAST UPDATED: 30 NOVEMBER 2021</t>
  </si>
  <si>
    <t>https://floridarevenue.com/property/Documents/fcco081210.pdf</t>
  </si>
  <si>
    <t>DR-420FC</t>
  </si>
  <si>
    <t>pg 55</t>
  </si>
  <si>
    <t>Supplmental Distribution</t>
  </si>
  <si>
    <t>Pg 55</t>
  </si>
  <si>
    <t>Emergency Distribution</t>
  </si>
  <si>
    <t>Fiscally constrained counties may apply for legislatively appropriated funds to offset the reductions in property tax revenue that are a direct result of each of the following:
          a. Provisions in Article VII of the Florida Constitution including the additional $25,000 homestead exemption, the $25,000 tangible personal property tax exemption, homestead assessment difference transferability, and the 10% assessment increase limitation on nonhomestead property. (Section 218.12, Florida Statutes)
         b. Sections 3(f) and 4(b) of Article VII, Florida Constitution, including the tax exemption for real property dedicated in perpetuity for conservation purposes and classified use assessments for land used for conservation purposes. (Section 218.125, F.S.)
         c. Section 218.131, F.S., includes the offset for taxes lost associated with reductions in ad valorem revenue of certain residences in Monroe
County and by fiscally constrained counties as a direct result of the implementation of s. 197.318, F.S.</t>
  </si>
  <si>
    <t>Fiscally Constrained</t>
  </si>
  <si>
    <t>Local Government Half-Cent Sales Tax Program</t>
  </si>
  <si>
    <t>For More Info…</t>
  </si>
  <si>
    <t>Typical Tax Return</t>
  </si>
  <si>
    <t>2021 Handbook Pages</t>
  </si>
  <si>
    <t>Primary Statutory Reference</t>
  </si>
  <si>
    <t>Description</t>
  </si>
  <si>
    <t>Tax</t>
  </si>
  <si>
    <t>http://edr.state.fl.us/Content/revenues/reports/tax-handbook/index.cfm</t>
  </si>
  <si>
    <t>Florida Tax Handbooks By Year:</t>
  </si>
  <si>
    <t>https://floridarevenue.com/Pages/forms_index.aspx</t>
  </si>
  <si>
    <t>DOR Forms and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</si>
</sst>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2" x14ac:knownFonts="1">
    <font>
      <sz val="10"/>
      <name val="Times New Roman"/>
    </font>
    <font>
      <sz val="11"/>
      <color theme="1"/>
      <name val="Calibri"/>
      <family val="2"/>
      <scheme val="minor"/>
    </font>
    <font>
      <sz val="10"/>
      <name val="Arial"/>
      <family val="2"/>
    </font>
    <font>
      <sz val="10"/>
      <color indexed="8"/>
      <name val="Times New Roman"/>
      <family val="1"/>
    </font>
    <font>
      <sz val="8"/>
      <color indexed="8"/>
      <name val="Arial"/>
      <family val="2"/>
    </font>
    <font>
      <sz val="10"/>
      <name val="Times New Roman"/>
      <family val="1"/>
    </font>
    <font>
      <sz val="10"/>
      <name val="Arial"/>
      <family val="2"/>
    </font>
    <font>
      <u/>
      <sz val="10"/>
      <color theme="10"/>
      <name val="Times New Roman"/>
      <family val="1"/>
    </font>
    <font>
      <sz val="48"/>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43" fontId="2" fillId="0" borderId="0" applyFont="0" applyFill="0" applyBorder="0" applyAlignment="0" applyProtection="0"/>
    <xf numFmtId="3" fontId="2" fillId="0" borderId="0" applyFont="0" applyFill="0" applyBorder="0" applyAlignment="0" applyProtection="0"/>
    <xf numFmtId="0" fontId="2" fillId="0" borderId="0"/>
    <xf numFmtId="0" fontId="6" fillId="0" borderId="0"/>
    <xf numFmtId="0" fontId="5" fillId="0" borderId="0"/>
    <xf numFmtId="0" fontId="5" fillId="0" borderId="0"/>
    <xf numFmtId="0" fontId="2" fillId="0" borderId="0"/>
    <xf numFmtId="0" fontId="2" fillId="0" borderId="0"/>
    <xf numFmtId="0" fontId="2" fillId="0" borderId="0"/>
    <xf numFmtId="0" fontId="7" fillId="0" borderId="0" applyNumberFormat="0" applyFill="0" applyBorder="0" applyAlignment="0" applyProtection="0"/>
    <xf numFmtId="0" fontId="1" fillId="0" borderId="0"/>
    <xf numFmtId="0" fontId="11" fillId="0" borderId="0" applyNumberFormat="0" applyFill="0" applyBorder="0" applyAlignment="0" applyProtection="0"/>
  </cellStyleXfs>
  <cellXfs count="56">
    <xf numFmtId="0" fontId="0" fillId="0" borderId="0" xfId="0"/>
    <xf numFmtId="17" fontId="0" fillId="0" borderId="0" xfId="0" applyNumberFormat="1"/>
    <xf numFmtId="0" fontId="0" fillId="0" borderId="0" xfId="0" applyAlignment="1">
      <alignment horizontal="right"/>
    </xf>
    <xf numFmtId="0" fontId="0" fillId="0" borderId="0" xfId="0" applyAlignment="1"/>
    <xf numFmtId="3" fontId="0" fillId="0" borderId="0" xfId="0" applyNumberFormat="1" applyAlignment="1">
      <alignment horizontal="right"/>
    </xf>
    <xf numFmtId="3" fontId="0" fillId="0" borderId="0" xfId="0" applyNumberFormat="1"/>
    <xf numFmtId="0" fontId="0" fillId="0" borderId="0" xfId="0" applyAlignment="1">
      <alignment horizontal="center"/>
    </xf>
    <xf numFmtId="0" fontId="4" fillId="0" borderId="0" xfId="0" applyFont="1" applyBorder="1" applyAlignment="1">
      <alignment horizontal="left" vertical="top" wrapText="1"/>
    </xf>
    <xf numFmtId="3" fontId="3" fillId="0" borderId="0" xfId="0" applyNumberFormat="1" applyFont="1" applyBorder="1" applyAlignment="1">
      <alignment horizontal="right" vertical="top" wrapText="1"/>
    </xf>
    <xf numFmtId="0" fontId="3" fillId="0" borderId="0" xfId="0" applyFont="1" applyBorder="1" applyAlignment="1">
      <alignment vertical="top" wrapText="1"/>
    </xf>
    <xf numFmtId="3" fontId="3" fillId="0" borderId="0" xfId="0" applyNumberFormat="1" applyFont="1" applyBorder="1" applyAlignment="1">
      <alignment vertical="top" wrapText="1"/>
    </xf>
    <xf numFmtId="0" fontId="3" fillId="0" borderId="0" xfId="0" applyFont="1" applyBorder="1" applyAlignment="1">
      <alignment horizontal="left" vertical="top" wrapText="1"/>
    </xf>
    <xf numFmtId="164" fontId="0" fillId="0" borderId="0" xfId="0" applyNumberFormat="1"/>
    <xf numFmtId="0" fontId="4" fillId="0" borderId="0" xfId="0" applyFont="1" applyBorder="1" applyAlignment="1">
      <alignment vertical="top" wrapText="1"/>
    </xf>
    <xf numFmtId="3" fontId="3" fillId="0" borderId="0" xfId="0" applyNumberFormat="1" applyFont="1" applyFill="1" applyBorder="1" applyAlignment="1">
      <alignment horizontal="right" vertical="top" wrapText="1"/>
    </xf>
    <xf numFmtId="3" fontId="3" fillId="0" borderId="0" xfId="0" applyNumberFormat="1" applyFont="1" applyFill="1" applyBorder="1" applyAlignment="1">
      <alignment vertical="top" wrapText="1"/>
    </xf>
    <xf numFmtId="3" fontId="3" fillId="0" borderId="0" xfId="7" applyNumberFormat="1" applyFont="1" applyBorder="1" applyAlignment="1">
      <alignment horizontal="right" vertical="top" wrapText="1"/>
    </xf>
    <xf numFmtId="3" fontId="3" fillId="0" borderId="0" xfId="7" applyNumberFormat="1" applyFont="1" applyFill="1" applyBorder="1" applyAlignment="1">
      <alignment horizontal="right" vertical="top" wrapText="1"/>
    </xf>
    <xf numFmtId="3" fontId="3" fillId="0" borderId="0" xfId="8" applyNumberFormat="1" applyFont="1" applyBorder="1" applyAlignment="1">
      <alignment horizontal="right" vertical="top" wrapText="1"/>
    </xf>
    <xf numFmtId="3" fontId="3" fillId="0" borderId="0" xfId="8" applyNumberFormat="1" applyFont="1" applyFill="1" applyBorder="1" applyAlignment="1">
      <alignment horizontal="right" vertical="top" wrapText="1"/>
    </xf>
    <xf numFmtId="3" fontId="5" fillId="0" borderId="0" xfId="0" applyNumberFormat="1" applyFont="1" applyBorder="1"/>
    <xf numFmtId="3" fontId="3" fillId="0" borderId="0" xfId="9" applyNumberFormat="1" applyFont="1" applyBorder="1" applyAlignment="1">
      <alignment horizontal="right" vertical="top" wrapText="1"/>
    </xf>
    <xf numFmtId="3" fontId="4" fillId="0" borderId="0" xfId="0" applyNumberFormat="1" applyFont="1" applyBorder="1" applyAlignment="1">
      <alignment horizontal="right" vertical="top"/>
    </xf>
    <xf numFmtId="0" fontId="5" fillId="0" borderId="0" xfId="0" applyFont="1"/>
    <xf numFmtId="0" fontId="5" fillId="0" borderId="0" xfId="0" applyFont="1" applyAlignment="1">
      <alignment horizontal="right"/>
    </xf>
    <xf numFmtId="4" fontId="3" fillId="0" borderId="0" xfId="8" applyNumberFormat="1" applyFont="1" applyBorder="1" applyAlignment="1">
      <alignment horizontal="right" vertical="top" wrapText="1"/>
    </xf>
    <xf numFmtId="3" fontId="5" fillId="0" borderId="0" xfId="0" applyNumberFormat="1" applyFont="1"/>
    <xf numFmtId="0" fontId="5" fillId="0" borderId="0" xfId="5"/>
    <xf numFmtId="0" fontId="5" fillId="2" borderId="0" xfId="5" applyFill="1"/>
    <xf numFmtId="0" fontId="7" fillId="2" borderId="0" xfId="10" applyFill="1"/>
    <xf numFmtId="0" fontId="7" fillId="2" borderId="0" xfId="10" applyFill="1" applyAlignment="1">
      <alignment horizontal="left"/>
    </xf>
    <xf numFmtId="0" fontId="1" fillId="0" borderId="0" xfId="11"/>
    <xf numFmtId="0" fontId="1" fillId="0" borderId="0" xfId="11" applyAlignment="1">
      <alignment horizontal="center" vertical="center"/>
    </xf>
    <xf numFmtId="0" fontId="1" fillId="0" borderId="0" xfId="11" applyAlignment="1">
      <alignment horizontal="left" vertical="top" wrapText="1"/>
    </xf>
    <xf numFmtId="0" fontId="1" fillId="0" borderId="0" xfId="11" applyAlignment="1">
      <alignment vertical="top"/>
    </xf>
    <xf numFmtId="0" fontId="8" fillId="0" borderId="0" xfId="11" applyFont="1" applyAlignment="1">
      <alignment horizontal="center" vertical="center"/>
    </xf>
    <xf numFmtId="0" fontId="7" fillId="0" borderId="0" xfId="10" applyFill="1" applyBorder="1" applyAlignment="1">
      <alignment horizontal="center" vertical="center"/>
    </xf>
    <xf numFmtId="0" fontId="9" fillId="0" borderId="0" xfId="11" applyFont="1" applyAlignment="1">
      <alignment horizontal="center" vertical="top" wrapText="1"/>
    </xf>
    <xf numFmtId="0" fontId="9" fillId="0" borderId="0" xfId="11" applyFont="1" applyAlignment="1">
      <alignment vertical="top" wrapText="1"/>
    </xf>
    <xf numFmtId="0" fontId="9" fillId="0" borderId="0" xfId="11" applyFont="1" applyAlignment="1">
      <alignment vertical="top"/>
    </xf>
    <xf numFmtId="0" fontId="10" fillId="2" borderId="2" xfId="11" applyFont="1" applyFill="1" applyBorder="1" applyAlignment="1">
      <alignment horizontal="center" vertical="center"/>
    </xf>
    <xf numFmtId="0" fontId="10" fillId="2" borderId="3" xfId="11" applyFont="1" applyFill="1" applyBorder="1" applyAlignment="1">
      <alignment horizontal="center" vertical="center" wrapText="1"/>
    </xf>
    <xf numFmtId="0" fontId="10" fillId="2" borderId="4" xfId="11" applyFont="1" applyFill="1" applyBorder="1" applyAlignment="1">
      <alignment horizontal="center" vertical="center" wrapText="1"/>
    </xf>
    <xf numFmtId="0" fontId="10" fillId="2" borderId="5" xfId="11" applyFont="1" applyFill="1" applyBorder="1" applyAlignment="1">
      <alignment horizontal="center" vertical="center" wrapText="1"/>
    </xf>
    <xf numFmtId="0" fontId="7" fillId="2" borderId="5" xfId="12" applyFont="1" applyFill="1" applyBorder="1" applyAlignment="1">
      <alignment horizontal="left" vertical="top" wrapText="1"/>
    </xf>
    <xf numFmtId="0" fontId="1" fillId="0" borderId="0" xfId="11" applyAlignment="1">
      <alignment horizontal="left" vertical="top" wrapText="1"/>
    </xf>
    <xf numFmtId="0" fontId="1" fillId="0" borderId="0" xfId="11" applyAlignment="1">
      <alignment horizontal="left" vertical="top"/>
    </xf>
    <xf numFmtId="0" fontId="1" fillId="0" borderId="1" xfId="11" applyBorder="1" applyAlignment="1">
      <alignment horizontal="left" vertical="top" wrapText="1"/>
    </xf>
    <xf numFmtId="0" fontId="9" fillId="2" borderId="0" xfId="11" applyFont="1" applyFill="1" applyAlignment="1">
      <alignment horizontal="right" vertical="top"/>
    </xf>
    <xf numFmtId="0" fontId="9" fillId="2" borderId="5" xfId="11" applyFont="1" applyFill="1" applyBorder="1" applyAlignment="1">
      <alignment horizontal="right" vertical="top"/>
    </xf>
    <xf numFmtId="0" fontId="7" fillId="2" borderId="5" xfId="12" applyFont="1" applyFill="1" applyBorder="1" applyAlignment="1">
      <alignment horizontal="left" vertical="top"/>
    </xf>
    <xf numFmtId="0" fontId="7" fillId="2" borderId="8" xfId="12" applyFont="1" applyFill="1" applyBorder="1" applyAlignment="1">
      <alignment horizontal="left" vertical="top"/>
    </xf>
    <xf numFmtId="0" fontId="10" fillId="0" borderId="7" xfId="11" applyFont="1" applyBorder="1" applyAlignment="1">
      <alignment horizontal="center" vertical="center"/>
    </xf>
    <xf numFmtId="0" fontId="10" fillId="0" borderId="5" xfId="11" applyFont="1" applyBorder="1" applyAlignment="1">
      <alignment horizontal="center" vertical="center"/>
    </xf>
    <xf numFmtId="0" fontId="10" fillId="0" borderId="6" xfId="11" applyFont="1" applyBorder="1" applyAlignment="1">
      <alignment horizontal="center" vertical="center"/>
    </xf>
    <xf numFmtId="0" fontId="0" fillId="0" borderId="0" xfId="0" applyAlignment="1">
      <alignment horizontal="center"/>
    </xf>
  </cellXfs>
  <cellStyles count="13">
    <cellStyle name="Comma 2" xfId="1" xr:uid="{00000000-0005-0000-0000-000000000000}"/>
    <cellStyle name="Comma0" xfId="2" xr:uid="{00000000-0005-0000-0000-000001000000}"/>
    <cellStyle name="Hyperlink" xfId="10" builtinId="8"/>
    <cellStyle name="Hyperlink 4" xfId="12" xr:uid="{21569D75-DA8C-45C7-94A2-63ADCC2B3E5C}"/>
    <cellStyle name="Normal" xfId="0" builtinId="0"/>
    <cellStyle name="Normal 2" xfId="3" xr:uid="{00000000-0005-0000-0000-000003000000}"/>
    <cellStyle name="Normal 3" xfId="4" xr:uid="{00000000-0005-0000-0000-000004000000}"/>
    <cellStyle name="Normal 3 2" xfId="5" xr:uid="{00000000-0005-0000-0000-000005000000}"/>
    <cellStyle name="Normal 31" xfId="11" xr:uid="{3A568A59-C528-46C4-BD16-41F80A3A74C6}"/>
    <cellStyle name="Normal 4" xfId="6" xr:uid="{00000000-0005-0000-0000-000006000000}"/>
    <cellStyle name="Normal_Emergency Distribution" xfId="7" xr:uid="{00000000-0005-0000-0000-000007000000}"/>
    <cellStyle name="Normal_Fiscally Constrained" xfId="8" xr:uid="{00000000-0005-0000-0000-000008000000}"/>
    <cellStyle name="Normal_Half-Cent to County Govs"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floridarevenue.com/property/Documents/fcco081210.pdf" TargetMode="External"/><Relationship Id="rId3" Type="http://schemas.openxmlformats.org/officeDocument/2006/relationships/hyperlink" Target="https://floridarevenue.com/property/Documents/dr420fc.pdf" TargetMode="External"/><Relationship Id="rId7" Type="http://schemas.openxmlformats.org/officeDocument/2006/relationships/hyperlink" Target="https://floridarevenue.com/property/Documents/dr420fc.pdf" TargetMode="External"/><Relationship Id="rId2" Type="http://schemas.openxmlformats.org/officeDocument/2006/relationships/hyperlink" Target="http://edr.state.fl.us/Content/revenues/reports/tax-handbook/index.cfm" TargetMode="External"/><Relationship Id="rId1" Type="http://schemas.openxmlformats.org/officeDocument/2006/relationships/hyperlink" Target="https://floridarevenue.com/Pages/forms_index.aspx" TargetMode="External"/><Relationship Id="rId6" Type="http://schemas.openxmlformats.org/officeDocument/2006/relationships/hyperlink" Target="https://floridarevenue.com/property/Documents/fcco081210.pdf" TargetMode="External"/><Relationship Id="rId5" Type="http://schemas.openxmlformats.org/officeDocument/2006/relationships/hyperlink" Target="https://floridarevenue.com/property/Documents/dr420fc.pdf" TargetMode="External"/><Relationship Id="rId4" Type="http://schemas.openxmlformats.org/officeDocument/2006/relationships/hyperlink" Target="https://floridarevenue.com/property/Documents/fcco081210.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4A8BC-72A8-4FF2-9BB6-21971819C572}">
  <sheetPr>
    <tabColor rgb="FF92D050"/>
  </sheetPr>
  <dimension ref="A1:AH57"/>
  <sheetViews>
    <sheetView workbookViewId="0"/>
  </sheetViews>
  <sheetFormatPr defaultRowHeight="12.75" x14ac:dyDescent="0.2"/>
  <cols>
    <col min="1" max="16384" width="9.33203125" style="27"/>
  </cols>
  <sheetData>
    <row r="1" spans="1:34" x14ac:dyDescent="0.2">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34" x14ac:dyDescent="0.2">
      <c r="A2" s="28" t="s">
        <v>114</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4" x14ac:dyDescent="0.2">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row>
    <row r="4" spans="1:34" x14ac:dyDescent="0.2">
      <c r="A4" s="28" t="s">
        <v>113</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x14ac:dyDescent="0.2">
      <c r="A5" s="30" t="s">
        <v>112</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4" x14ac:dyDescent="0.2">
      <c r="A6" s="29" t="s">
        <v>111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x14ac:dyDescent="0.2">
      <c r="A7" s="29" t="s">
        <v>110</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row>
    <row r="8" spans="1:34" x14ac:dyDescent="0.2">
      <c r="A8" s="29" t="s">
        <v>109</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row>
    <row r="9" spans="1:34" x14ac:dyDescent="0.2">
      <c r="A9" s="29" t="s">
        <v>108</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row>
    <row r="10" spans="1:34" x14ac:dyDescent="0.2">
      <c r="A10" s="29" t="s">
        <v>107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row>
    <row r="11" spans="1:34" x14ac:dyDescent="0.2">
      <c r="A11" s="29" t="s">
        <v>106</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x14ac:dyDescent="0.2">
      <c r="A12" s="29" t="s">
        <v>105</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row>
    <row r="13" spans="1:34" x14ac:dyDescent="0.2">
      <c r="A13" s="29" t="s">
        <v>104</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x14ac:dyDescent="0.2">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row>
    <row r="15" spans="1:34" x14ac:dyDescent="0.2">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row>
    <row r="16" spans="1:34" x14ac:dyDescent="0.2">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row>
    <row r="17" spans="1:34" x14ac:dyDescent="0.2">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row>
    <row r="18" spans="1:34" x14ac:dyDescent="0.2">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row>
    <row r="19" spans="1:34" x14ac:dyDescent="0.2">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row>
    <row r="20" spans="1:34" x14ac:dyDescent="0.2">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row>
    <row r="21" spans="1:34" x14ac:dyDescent="0.2">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34" x14ac:dyDescent="0.2">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row>
    <row r="23" spans="1:34" x14ac:dyDescent="0.2">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34" x14ac:dyDescent="0.2">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row>
    <row r="25" spans="1:34" x14ac:dyDescent="0.2">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row>
    <row r="26" spans="1:34" x14ac:dyDescent="0.2">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x14ac:dyDescent="0.2">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row>
    <row r="28" spans="1:34" x14ac:dyDescent="0.2">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4" x14ac:dyDescent="0.2">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row>
    <row r="30" spans="1:34" x14ac:dyDescent="0.2">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34"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x14ac:dyDescent="0.2">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row>
    <row r="33" spans="1:34" x14ac:dyDescent="0.2">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x14ac:dyDescent="0.2">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row>
    <row r="35" spans="1:34" x14ac:dyDescent="0.2">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row>
    <row r="36" spans="1:34" x14ac:dyDescent="0.2">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row>
    <row r="37" spans="1:34" x14ac:dyDescent="0.2">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row>
    <row r="38" spans="1:34" x14ac:dyDescent="0.2">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row>
    <row r="39" spans="1:34" x14ac:dyDescent="0.2">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x14ac:dyDescent="0.2">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x14ac:dyDescent="0.2">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x14ac:dyDescent="0.2">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4" x14ac:dyDescent="0.2">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4" x14ac:dyDescent="0.2">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4" x14ac:dyDescent="0.2">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4" x14ac:dyDescent="0.2">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4" x14ac:dyDescent="0.2">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x14ac:dyDescent="0.2">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x14ac:dyDescent="0.2">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4" x14ac:dyDescent="0.2">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x14ac:dyDescent="0.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x14ac:dyDescent="0.2">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1:34" x14ac:dyDescent="0.2">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1:34" x14ac:dyDescent="0.2">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row>
    <row r="56" spans="1:34" x14ac:dyDescent="0.2">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34" x14ac:dyDescent="0.2">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sheetData>
  <hyperlinks>
    <hyperlink ref="A5" location="'Line Item Detail'!A1" display="Tab 2 provides additional explainations related to the Half-cent sales tax, their primary statutory reference, location in the Tax Handbook, the relevant Tax Form where applicable, and a link for more info on the Florida Revenue website." xr:uid="{9E6BE552-FCF8-4D02-BC4F-B1336FECBBF1}"/>
    <hyperlink ref="A6" location="'SFY 21-22'!A1" display="Tab 3 Contains the summary of the Fiscal Year Distributions detailed in this document." xr:uid="{68A6648F-0BF0-40C1-B50B-83E433FBE0DA}"/>
    <hyperlink ref="A7" location="'Half-Cent to County before'!A1" display="Tab 4 Contains the Half-Cent to county before Adjustment." xr:uid="{4B2EB902-3C97-4F3C-8265-89E90FD3C672}"/>
    <hyperlink ref="A8" location="'Half-cent County Adj'!A1" display="Tab 5 Contains the Half-Cent county Adjustment amounts." xr:uid="{55ACAA63-5326-413C-9ADC-0DAC67364293}"/>
    <hyperlink ref="A9" location="'Half-Cent to City Govs'!A1" display="Tab 6 Contains the Half-Cent to City Government Totals." xr:uid="{6A79F3DD-B132-4327-BA88-7E58011C2D5D}"/>
    <hyperlink ref="A10" location="'Emergency Distribution'!A1" display="Tab 7 Contains the Emergency Distribution to Counties Totals" xr:uid="{767D0852-2B6A-4576-8107-806F9CF9D0B6}"/>
    <hyperlink ref="A11" location="'Supplemental Distribution'!A1" display="Tab 8 Contains the Supplemental Distribution to Counties Totals" xr:uid="{833BA1B5-169D-4DA5-A97B-F9282CC9BEB8}"/>
    <hyperlink ref="A12" location="'Fiscally Constrained'!A1" display="Tab 9 Contains the Fiscally Constrained Distributions to Counties Totals" xr:uid="{B3E4D83F-5D47-4C9C-ADC5-B9839C7D3AFA}"/>
    <hyperlink ref="A13" location="'Total Half-Cent Monthly'!A1" display="Tab 10 Summarizes the Half-Cent Totals" xr:uid="{681A670B-8DFF-48FE-B1D0-66ED48C766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9"/>
  </sheetPr>
  <dimension ref="A1:N84"/>
  <sheetViews>
    <sheetView workbookViewId="0">
      <pane ySplit="13" topLeftCell="A14" activePane="bottomLeft" state="frozen"/>
      <selection pane="bottomLeft" activeCell="F17" sqref="F17"/>
    </sheetView>
  </sheetViews>
  <sheetFormatPr defaultRowHeight="12.75" x14ac:dyDescent="0.2"/>
  <cols>
    <col min="1" max="1" width="16.1640625" bestFit="1" customWidth="1"/>
    <col min="2" max="12" width="11.1640625" bestFit="1" customWidth="1"/>
    <col min="13" max="13" width="11.1640625" customWidth="1"/>
    <col min="14" max="14" width="12.6640625" customWidth="1"/>
  </cols>
  <sheetData>
    <row r="1" spans="1:14" x14ac:dyDescent="0.2">
      <c r="A1" t="str">
        <f>'SFY 21-22'!A1</f>
        <v>VALIDATED TAX RECEIPTS DATA FOR: JULY 2021 thru June 2022</v>
      </c>
      <c r="N1" t="s">
        <v>75</v>
      </c>
    </row>
    <row r="2" spans="1:14" hidden="1" x14ac:dyDescent="0.2"/>
    <row r="3" spans="1:14" hidden="1" x14ac:dyDescent="0.2">
      <c r="D3" s="6"/>
      <c r="E3" s="6"/>
      <c r="F3" s="6"/>
      <c r="G3" s="6"/>
      <c r="H3" s="6"/>
    </row>
    <row r="4" spans="1:14" x14ac:dyDescent="0.2">
      <c r="D4" s="6"/>
      <c r="E4" s="6"/>
      <c r="F4" s="6"/>
      <c r="G4" s="6"/>
      <c r="H4" s="6"/>
    </row>
    <row r="5" spans="1:14" x14ac:dyDescent="0.2">
      <c r="A5" s="55" t="s">
        <v>76</v>
      </c>
      <c r="B5" s="55"/>
      <c r="C5" s="55"/>
      <c r="D5" s="55"/>
      <c r="E5" s="55"/>
      <c r="F5" s="55"/>
      <c r="G5" s="55"/>
      <c r="H5" s="55"/>
      <c r="I5" s="55"/>
      <c r="J5" s="55"/>
      <c r="K5" s="55"/>
      <c r="L5" s="55"/>
      <c r="M5" s="55"/>
      <c r="N5" s="55"/>
    </row>
    <row r="6" spans="1:14" x14ac:dyDescent="0.2">
      <c r="A6" s="55" t="s">
        <v>77</v>
      </c>
      <c r="B6" s="55"/>
      <c r="C6" s="55"/>
      <c r="D6" s="55"/>
      <c r="E6" s="55"/>
      <c r="F6" s="55"/>
      <c r="G6" s="55"/>
      <c r="H6" s="55"/>
      <c r="I6" s="55"/>
      <c r="J6" s="55"/>
      <c r="K6" s="55"/>
      <c r="L6" s="55"/>
      <c r="M6" s="55"/>
      <c r="N6" s="55"/>
    </row>
    <row r="7" spans="1:14" x14ac:dyDescent="0.2">
      <c r="A7" s="55" t="s">
        <v>35</v>
      </c>
      <c r="B7" s="55"/>
      <c r="C7" s="55"/>
      <c r="D7" s="55"/>
      <c r="E7" s="55"/>
      <c r="F7" s="55"/>
      <c r="G7" s="55"/>
      <c r="H7" s="55"/>
      <c r="I7" s="55"/>
      <c r="J7" s="55"/>
      <c r="K7" s="55"/>
      <c r="L7" s="55"/>
      <c r="M7" s="55"/>
      <c r="N7" s="55"/>
    </row>
    <row r="8" spans="1:14" x14ac:dyDescent="0.2">
      <c r="A8" s="55" t="s">
        <v>36</v>
      </c>
      <c r="B8" s="55"/>
      <c r="C8" s="55"/>
      <c r="D8" s="55"/>
      <c r="E8" s="55"/>
      <c r="F8" s="55"/>
      <c r="G8" s="55"/>
      <c r="H8" s="55"/>
      <c r="I8" s="55"/>
      <c r="J8" s="55"/>
      <c r="K8" s="55"/>
      <c r="L8" s="55"/>
      <c r="M8" s="55"/>
      <c r="N8" s="55"/>
    </row>
    <row r="9" spans="1:14" x14ac:dyDescent="0.2">
      <c r="A9" s="55" t="s">
        <v>78</v>
      </c>
      <c r="B9" s="55"/>
      <c r="C9" s="55"/>
      <c r="D9" s="55"/>
      <c r="E9" s="55"/>
      <c r="F9" s="55"/>
      <c r="G9" s="55"/>
      <c r="H9" s="55"/>
      <c r="I9" s="55"/>
      <c r="J9" s="55"/>
      <c r="K9" s="55"/>
      <c r="L9" s="55"/>
      <c r="M9" s="55"/>
      <c r="N9" s="55"/>
    </row>
    <row r="11" spans="1:14" hidden="1" x14ac:dyDescent="0.2"/>
    <row r="12" spans="1:14" hidden="1" x14ac:dyDescent="0.2"/>
    <row r="13" spans="1:14" x14ac:dyDescent="0.2">
      <c r="B13" s="1">
        <f>'Half-Cent to County before'!B13</f>
        <v>44378</v>
      </c>
      <c r="C13" s="1">
        <f>'Half-Cent to County before'!C13</f>
        <v>44409</v>
      </c>
      <c r="D13" s="1">
        <f>'Half-Cent to County before'!D13</f>
        <v>44440</v>
      </c>
      <c r="E13" s="1">
        <f>'Half-Cent to County before'!E13</f>
        <v>44470</v>
      </c>
      <c r="F13" s="1">
        <f>'Half-Cent to County before'!F13</f>
        <v>44501</v>
      </c>
      <c r="G13" s="1">
        <f>'Half-Cent to County before'!G13</f>
        <v>44531</v>
      </c>
      <c r="H13" s="1">
        <f>'Half-Cent to County before'!H13</f>
        <v>44562</v>
      </c>
      <c r="I13" s="1">
        <f>'Half-Cent to County before'!I13</f>
        <v>44593</v>
      </c>
      <c r="J13" s="1">
        <f>'Half-Cent to County before'!J13</f>
        <v>44621</v>
      </c>
      <c r="K13" s="1">
        <f>'Half-Cent to County before'!K13</f>
        <v>44652</v>
      </c>
      <c r="L13" s="1">
        <f>'Half-Cent to County before'!L13</f>
        <v>44682</v>
      </c>
      <c r="M13" s="1">
        <f>'Half-Cent to County before'!M13</f>
        <v>44713</v>
      </c>
      <c r="N13" s="1" t="str">
        <f>'Half-Cent to County before'!N13</f>
        <v>SFY21-22</v>
      </c>
    </row>
    <row r="14" spans="1:14" x14ac:dyDescent="0.2">
      <c r="A14" t="s">
        <v>0</v>
      </c>
    </row>
    <row r="15" spans="1:14" x14ac:dyDescent="0.2">
      <c r="A15" t="s">
        <v>1</v>
      </c>
    </row>
    <row r="16" spans="1:14" x14ac:dyDescent="0.2">
      <c r="A16" t="s">
        <v>38</v>
      </c>
      <c r="B16" s="8">
        <f>SUM('Half-Cent to County before'!B16+'Half-Cent to City Govs'!B16)</f>
        <v>2195498.8199999998</v>
      </c>
      <c r="C16" s="8">
        <f>SUM('Half-Cent to County before'!C16+'Half-Cent to City Govs'!C16)</f>
        <v>2147947.7799999998</v>
      </c>
      <c r="D16" s="8">
        <f>SUM('Half-Cent to County before'!D16+'Half-Cent to City Govs'!D16)</f>
        <v>1988108.8399999999</v>
      </c>
      <c r="E16" s="8">
        <f>SUM('Half-Cent to County before'!E16+'Half-Cent to City Govs'!E16)</f>
        <v>2066188.78</v>
      </c>
      <c r="F16" s="8">
        <f>SUM('Half-Cent to County before'!F16+'Half-Cent to City Govs'!F16)</f>
        <v>2150607.9900000002</v>
      </c>
      <c r="G16" s="5">
        <f>SUM('Half-Cent to County before'!G16+'Half-Cent to City Govs'!G16)</f>
        <v>2296507.58</v>
      </c>
      <c r="H16" s="5">
        <f>SUM('Half-Cent to County before'!H16+'Half-Cent to City Govs'!H16)</f>
        <v>2173315.9300000002</v>
      </c>
      <c r="I16" s="5">
        <f>SUM('Half-Cent to County before'!I16+'Half-Cent to City Govs'!I16)</f>
        <v>2473859.4900000002</v>
      </c>
      <c r="J16" s="5">
        <f>SUM('Half-Cent to County before'!J16+'Half-Cent to City Govs'!J16)</f>
        <v>2061207.99</v>
      </c>
      <c r="K16" s="5">
        <f>SUM('Half-Cent to County before'!K16+'Half-Cent to City Govs'!K16)</f>
        <v>2164812.9500000002</v>
      </c>
      <c r="L16" s="5">
        <f>SUM('Half-Cent to County before'!L16+'Half-Cent to City Govs'!L16)</f>
        <v>2465014.09</v>
      </c>
      <c r="M16" s="5">
        <f>SUM('Half-Cent to County before'!M16+'Half-Cent to City Govs'!M16)</f>
        <v>0</v>
      </c>
      <c r="N16" s="5">
        <f t="shared" ref="N16:N79" si="0">SUM(B16:M16)</f>
        <v>24183070.239999998</v>
      </c>
    </row>
    <row r="17" spans="1:14" x14ac:dyDescent="0.2">
      <c r="A17" t="s">
        <v>39</v>
      </c>
      <c r="B17" s="8">
        <f>SUM('Half-Cent to County before'!B17+'Half-Cent to City Govs'!B17)</f>
        <v>137479.57999999999</v>
      </c>
      <c r="C17" s="8">
        <f>SUM('Half-Cent to County before'!C17+'Half-Cent to City Govs'!C17)</f>
        <v>130932.53</v>
      </c>
      <c r="D17" s="8">
        <f>SUM('Half-Cent to County before'!D17+'Half-Cent to City Govs'!D17)</f>
        <v>124774.45999999999</v>
      </c>
      <c r="E17" s="8">
        <f>SUM('Half-Cent to County before'!E17+'Half-Cent to City Govs'!E17)</f>
        <v>128631.76000000001</v>
      </c>
      <c r="F17" s="8">
        <f>SUM('Half-Cent to County before'!F17+'Half-Cent to City Govs'!F17)</f>
        <v>126880.29000000001</v>
      </c>
      <c r="G17" s="5">
        <f>SUM('Half-Cent to County before'!G17+'Half-Cent to City Govs'!G17)</f>
        <v>129722.93</v>
      </c>
      <c r="H17" s="5">
        <f>SUM('Half-Cent to County before'!H17+'Half-Cent to City Govs'!H17)</f>
        <v>106486.83</v>
      </c>
      <c r="I17" s="5">
        <f>SUM('Half-Cent to County before'!I17+'Half-Cent to City Govs'!I17)</f>
        <v>152692.54999999999</v>
      </c>
      <c r="J17" s="5">
        <f>SUM('Half-Cent to County before'!J17+'Half-Cent to City Govs'!J17)</f>
        <v>133140.5</v>
      </c>
      <c r="K17" s="5">
        <f>SUM('Half-Cent to County before'!K17+'Half-Cent to City Govs'!K17)</f>
        <v>118791.68000000001</v>
      </c>
      <c r="L17" s="5">
        <f>SUM('Half-Cent to County before'!L17+'Half-Cent to City Govs'!L17)</f>
        <v>163131.47</v>
      </c>
      <c r="M17" s="5">
        <f>SUM('Half-Cent to County before'!M17+'Half-Cent to City Govs'!M17)</f>
        <v>0</v>
      </c>
      <c r="N17" s="5">
        <f t="shared" si="0"/>
        <v>1452664.5799999998</v>
      </c>
    </row>
    <row r="18" spans="1:14" x14ac:dyDescent="0.2">
      <c r="A18" t="s">
        <v>40</v>
      </c>
      <c r="B18" s="8">
        <f>SUM('Half-Cent to County before'!B18+'Half-Cent to City Govs'!B18)</f>
        <v>3070332.6399999997</v>
      </c>
      <c r="C18" s="8">
        <f>SUM('Half-Cent to County before'!C18+'Half-Cent to City Govs'!C18)</f>
        <v>3520766.56</v>
      </c>
      <c r="D18" s="8">
        <f>SUM('Half-Cent to County before'!D18+'Half-Cent to City Govs'!D18)</f>
        <v>3652737.21</v>
      </c>
      <c r="E18" s="8">
        <f>SUM('Half-Cent to County before'!E18+'Half-Cent to City Govs'!E18)</f>
        <v>2830251.0300000003</v>
      </c>
      <c r="F18" s="8">
        <f>SUM('Half-Cent to County before'!F18+'Half-Cent to City Govs'!F18)</f>
        <v>2558414.46</v>
      </c>
      <c r="G18" s="5">
        <f>SUM('Half-Cent to County before'!G18+'Half-Cent to City Govs'!G18)</f>
        <v>2534150.6</v>
      </c>
      <c r="H18" s="5">
        <f>SUM('Half-Cent to County before'!H18+'Half-Cent to City Govs'!H18)</f>
        <v>2115461.59</v>
      </c>
      <c r="I18" s="5">
        <f>SUM('Half-Cent to County before'!I18+'Half-Cent to City Govs'!I18)</f>
        <v>2421765.81</v>
      </c>
      <c r="J18" s="5">
        <f>SUM('Half-Cent to County before'!J18+'Half-Cent to City Govs'!J18)</f>
        <v>2033708.7400000002</v>
      </c>
      <c r="K18" s="5">
        <f>SUM('Half-Cent to County before'!K18+'Half-Cent to City Govs'!K18)</f>
        <v>2319033.7000000002</v>
      </c>
      <c r="L18" s="5">
        <f>SUM('Half-Cent to County before'!L18+'Half-Cent to City Govs'!L18)</f>
        <v>2965492.3899999997</v>
      </c>
      <c r="M18" s="5">
        <f>SUM('Half-Cent to County before'!M18+'Half-Cent to City Govs'!M18)</f>
        <v>0</v>
      </c>
      <c r="N18" s="5">
        <f t="shared" si="0"/>
        <v>30022114.73</v>
      </c>
    </row>
    <row r="19" spans="1:14" x14ac:dyDescent="0.2">
      <c r="A19" t="s">
        <v>2</v>
      </c>
      <c r="B19" s="8">
        <f>SUM('Half-Cent to County before'!B19+'Half-Cent to City Govs'!B19)</f>
        <v>180389.41</v>
      </c>
      <c r="C19" s="8">
        <f>SUM('Half-Cent to County before'!C19+'Half-Cent to City Govs'!C19)</f>
        <v>176737.99</v>
      </c>
      <c r="D19" s="8">
        <f>SUM('Half-Cent to County before'!D19+'Half-Cent to City Govs'!D19)</f>
        <v>165019.57999999999</v>
      </c>
      <c r="E19" s="8">
        <f>SUM('Half-Cent to County before'!E19+'Half-Cent to City Govs'!E19)</f>
        <v>163939.60999999999</v>
      </c>
      <c r="F19" s="8">
        <f>SUM('Half-Cent to County before'!F19+'Half-Cent to City Govs'!F19)</f>
        <v>171425.87</v>
      </c>
      <c r="G19" s="5">
        <f>SUM('Half-Cent to County before'!G19+'Half-Cent to City Govs'!G19)</f>
        <v>190152.53999999998</v>
      </c>
      <c r="H19" s="5">
        <f>SUM('Half-Cent to County before'!H19+'Half-Cent to City Govs'!H19)</f>
        <v>167276.09</v>
      </c>
      <c r="I19" s="5">
        <f>SUM('Half-Cent to County before'!I19+'Half-Cent to City Govs'!I19)</f>
        <v>225833.54</v>
      </c>
      <c r="J19" s="5">
        <f>SUM('Half-Cent to County before'!J19+'Half-Cent to City Govs'!J19)</f>
        <v>178054.49000000002</v>
      </c>
      <c r="K19" s="5">
        <f>SUM('Half-Cent to County before'!K19+'Half-Cent to City Govs'!K19)</f>
        <v>189465.75</v>
      </c>
      <c r="L19" s="5">
        <f>SUM('Half-Cent to County before'!L19+'Half-Cent to City Govs'!L19)</f>
        <v>193118.72999999998</v>
      </c>
      <c r="M19" s="5">
        <f>SUM('Half-Cent to County before'!M19+'Half-Cent to City Govs'!M19)</f>
        <v>0</v>
      </c>
      <c r="N19" s="5">
        <f t="shared" si="0"/>
        <v>2001413.6</v>
      </c>
    </row>
    <row r="20" spans="1:14" x14ac:dyDescent="0.2">
      <c r="A20" t="s">
        <v>41</v>
      </c>
      <c r="B20" s="8">
        <f>SUM('Half-Cent to County before'!B20+'Half-Cent to City Govs'!B20)</f>
        <v>4833750.9000000004</v>
      </c>
      <c r="C20" s="8">
        <f>SUM('Half-Cent to County before'!C20+'Half-Cent to City Govs'!C20)</f>
        <v>5030588.03</v>
      </c>
      <c r="D20" s="8">
        <f>SUM('Half-Cent to County before'!D20+'Half-Cent to City Govs'!D20)</f>
        <v>4906907.88</v>
      </c>
      <c r="E20" s="8">
        <f>SUM('Half-Cent to County before'!E20+'Half-Cent to City Govs'!E20)</f>
        <v>4385795.9399999995</v>
      </c>
      <c r="F20" s="8">
        <f>SUM('Half-Cent to County before'!F20+'Half-Cent to City Govs'!F20)</f>
        <v>4669165.1400000006</v>
      </c>
      <c r="G20" s="5">
        <f>SUM('Half-Cent to County before'!G20+'Half-Cent to City Govs'!G20)</f>
        <v>4741609.3499999996</v>
      </c>
      <c r="H20" s="5">
        <f>SUM('Half-Cent to County before'!H20+'Half-Cent to City Govs'!H20)</f>
        <v>4788764.04</v>
      </c>
      <c r="I20" s="5">
        <f>SUM('Half-Cent to County before'!I20+'Half-Cent to City Govs'!I20)</f>
        <v>5567824.7699999996</v>
      </c>
      <c r="J20" s="5">
        <f>SUM('Half-Cent to County before'!J20+'Half-Cent to City Govs'!J20)</f>
        <v>4764203.7</v>
      </c>
      <c r="K20" s="5">
        <f>SUM('Half-Cent to County before'!K20+'Half-Cent to City Govs'!K20)</f>
        <v>4986774.82</v>
      </c>
      <c r="L20" s="5">
        <f>SUM('Half-Cent to County before'!L20+'Half-Cent to City Govs'!L20)</f>
        <v>5905010.0700000003</v>
      </c>
      <c r="M20" s="5">
        <f>SUM('Half-Cent to County before'!M20+'Half-Cent to City Govs'!M20)</f>
        <v>0</v>
      </c>
      <c r="N20" s="5">
        <f t="shared" si="0"/>
        <v>54580394.640000001</v>
      </c>
    </row>
    <row r="21" spans="1:14" x14ac:dyDescent="0.2">
      <c r="A21" t="s">
        <v>42</v>
      </c>
      <c r="B21" s="8">
        <f>SUM('Half-Cent to County before'!B21+'Half-Cent to City Govs'!B21)</f>
        <v>20654222.989999998</v>
      </c>
      <c r="C21" s="8">
        <f>SUM('Half-Cent to County before'!C21+'Half-Cent to City Govs'!C21)</f>
        <v>20875350.329999998</v>
      </c>
      <c r="D21" s="8">
        <f>SUM('Half-Cent to County before'!D21+'Half-Cent to City Govs'!D21)</f>
        <v>20271476.080000002</v>
      </c>
      <c r="E21" s="8">
        <f>SUM('Half-Cent to County before'!E21+'Half-Cent to City Govs'!E21)</f>
        <v>18842046.859999999</v>
      </c>
      <c r="F21" s="8">
        <f>SUM('Half-Cent to County before'!F21+'Half-Cent to City Govs'!F21)</f>
        <v>19576938.399999999</v>
      </c>
      <c r="G21" s="5">
        <f>SUM('Half-Cent to County before'!G21+'Half-Cent to City Govs'!G21)</f>
        <v>20513933.09</v>
      </c>
      <c r="H21" s="5">
        <f>SUM('Half-Cent to County before'!H21+'Half-Cent to City Govs'!H21)</f>
        <v>21171638.82</v>
      </c>
      <c r="I21" s="5">
        <f>SUM('Half-Cent to County before'!I21+'Half-Cent to City Govs'!I21)</f>
        <v>25501265.25</v>
      </c>
      <c r="J21" s="5">
        <f>SUM('Half-Cent to County before'!J21+'Half-Cent to City Govs'!J21)</f>
        <v>21137419.859999999</v>
      </c>
      <c r="K21" s="5">
        <f>SUM('Half-Cent to County before'!K21+'Half-Cent to City Govs'!K21)</f>
        <v>21662925.560000002</v>
      </c>
      <c r="L21" s="5">
        <f>SUM('Half-Cent to County before'!L21+'Half-Cent to City Govs'!L21)</f>
        <v>24647269.73</v>
      </c>
      <c r="M21" s="5">
        <f>SUM('Half-Cent to County before'!M21+'Half-Cent to City Govs'!M21)</f>
        <v>0</v>
      </c>
      <c r="N21" s="5">
        <f t="shared" si="0"/>
        <v>234854486.97</v>
      </c>
    </row>
    <row r="22" spans="1:14" x14ac:dyDescent="0.2">
      <c r="A22" t="s">
        <v>3</v>
      </c>
      <c r="B22" s="8">
        <f>SUM('Half-Cent to County before'!B22+'Half-Cent to City Govs'!B22)</f>
        <v>39027.47</v>
      </c>
      <c r="C22" s="8">
        <f>SUM('Half-Cent to County before'!C22+'Half-Cent to City Govs'!C22)</f>
        <v>39929.17</v>
      </c>
      <c r="D22" s="8">
        <f>SUM('Half-Cent to County before'!D22+'Half-Cent to City Govs'!D22)</f>
        <v>37403.93</v>
      </c>
      <c r="E22" s="8">
        <f>SUM('Half-Cent to County before'!E22+'Half-Cent to City Govs'!E22)</f>
        <v>35631.660000000003</v>
      </c>
      <c r="F22" s="8">
        <f>SUM('Half-Cent to County before'!F22+'Half-Cent to City Govs'!F22)</f>
        <v>39261.51</v>
      </c>
      <c r="G22" s="5">
        <f>SUM('Half-Cent to County before'!G22+'Half-Cent to City Govs'!G22)</f>
        <v>42868.05</v>
      </c>
      <c r="H22" s="5">
        <f>SUM('Half-Cent to County before'!H22+'Half-Cent to City Govs'!H22)</f>
        <v>35518.550000000003</v>
      </c>
      <c r="I22" s="5">
        <f>SUM('Half-Cent to County before'!I22+'Half-Cent to City Govs'!I22)</f>
        <v>46608.899999999994</v>
      </c>
      <c r="J22" s="5">
        <f>SUM('Half-Cent to County before'!J22+'Half-Cent to City Govs'!J22)</f>
        <v>37672.880000000005</v>
      </c>
      <c r="K22" s="5">
        <f>SUM('Half-Cent to County before'!K22+'Half-Cent to City Govs'!K22)</f>
        <v>38301.21</v>
      </c>
      <c r="L22" s="5">
        <f>SUM('Half-Cent to County before'!L22+'Half-Cent to City Govs'!L22)</f>
        <v>43537.909999999996</v>
      </c>
      <c r="M22" s="5">
        <f>SUM('Half-Cent to County before'!M22+'Half-Cent to City Govs'!M22)</f>
        <v>0</v>
      </c>
      <c r="N22" s="5">
        <f t="shared" si="0"/>
        <v>435761.24</v>
      </c>
    </row>
    <row r="23" spans="1:14" x14ac:dyDescent="0.2">
      <c r="A23" t="s">
        <v>43</v>
      </c>
      <c r="B23" s="8">
        <f>SUM('Half-Cent to County before'!B23+'Half-Cent to City Govs'!B23)</f>
        <v>1728861.86</v>
      </c>
      <c r="C23" s="8">
        <f>SUM('Half-Cent to County before'!C23+'Half-Cent to City Govs'!C23)</f>
        <v>1631917.26</v>
      </c>
      <c r="D23" s="8">
        <f>SUM('Half-Cent to County before'!D23+'Half-Cent to City Govs'!D23)</f>
        <v>1609800.32</v>
      </c>
      <c r="E23" s="8">
        <f>SUM('Half-Cent to County before'!E23+'Half-Cent to City Govs'!E23)</f>
        <v>1480270.36</v>
      </c>
      <c r="F23" s="8">
        <f>SUM('Half-Cent to County before'!F23+'Half-Cent to City Govs'!F23)</f>
        <v>1480483.95</v>
      </c>
      <c r="G23" s="5">
        <f>SUM('Half-Cent to County before'!G23+'Half-Cent to City Govs'!G23)</f>
        <v>1742258.48</v>
      </c>
      <c r="H23" s="5">
        <f>SUM('Half-Cent to County before'!H23+'Half-Cent to City Govs'!H23)</f>
        <v>1779915.1400000001</v>
      </c>
      <c r="I23" s="5">
        <f>SUM('Half-Cent to County before'!I23+'Half-Cent to City Govs'!I23)</f>
        <v>2071620.6800000002</v>
      </c>
      <c r="J23" s="5">
        <f>SUM('Half-Cent to County before'!J23+'Half-Cent to City Govs'!J23)</f>
        <v>1908110.53</v>
      </c>
      <c r="K23" s="5">
        <f>SUM('Half-Cent to County before'!K23+'Half-Cent to City Govs'!K23)</f>
        <v>2029669.46</v>
      </c>
      <c r="L23" s="5">
        <f>SUM('Half-Cent to County before'!L23+'Half-Cent to City Govs'!L23)</f>
        <v>2261509.81</v>
      </c>
      <c r="M23" s="5">
        <f>SUM('Half-Cent to County before'!M23+'Half-Cent to City Govs'!M23)</f>
        <v>0</v>
      </c>
      <c r="N23" s="5">
        <f t="shared" si="0"/>
        <v>19724417.849999998</v>
      </c>
    </row>
    <row r="24" spans="1:14" x14ac:dyDescent="0.2">
      <c r="A24" t="s">
        <v>44</v>
      </c>
      <c r="B24" s="8">
        <f>SUM('Half-Cent to County before'!B24+'Half-Cent to City Govs'!B24)</f>
        <v>1014465.6</v>
      </c>
      <c r="C24" s="8">
        <f>SUM('Half-Cent to County before'!C24+'Half-Cent to City Govs'!C24)</f>
        <v>1025821.45</v>
      </c>
      <c r="D24" s="8">
        <f>SUM('Half-Cent to County before'!D24+'Half-Cent to City Govs'!D24)</f>
        <v>974001.82</v>
      </c>
      <c r="E24" s="8">
        <f>SUM('Half-Cent to County before'!E24+'Half-Cent to City Govs'!E24)</f>
        <v>831281.79999999993</v>
      </c>
      <c r="F24" s="8">
        <f>SUM('Half-Cent to County before'!F24+'Half-Cent to City Govs'!F24)</f>
        <v>918390.84</v>
      </c>
      <c r="G24" s="5">
        <f>SUM('Half-Cent to County before'!G24+'Half-Cent to City Govs'!G24)</f>
        <v>927515.97</v>
      </c>
      <c r="H24" s="5">
        <f>SUM('Half-Cent to County before'!H24+'Half-Cent to City Govs'!H24)</f>
        <v>962892.43</v>
      </c>
      <c r="I24" s="5">
        <f>SUM('Half-Cent to County before'!I24+'Half-Cent to City Govs'!I24)</f>
        <v>1114926.28</v>
      </c>
      <c r="J24" s="5">
        <f>SUM('Half-Cent to County before'!J24+'Half-Cent to City Govs'!J24)</f>
        <v>939978.55</v>
      </c>
      <c r="K24" s="5">
        <f>SUM('Half-Cent to County before'!K24+'Half-Cent to City Govs'!K24)</f>
        <v>1003489.9600000001</v>
      </c>
      <c r="L24" s="5">
        <f>SUM('Half-Cent to County before'!L24+'Half-Cent to City Govs'!L24)</f>
        <v>1151220.01</v>
      </c>
      <c r="M24" s="5">
        <f>SUM('Half-Cent to County before'!M24+'Half-Cent to City Govs'!M24)</f>
        <v>0</v>
      </c>
      <c r="N24" s="5">
        <f t="shared" si="0"/>
        <v>10863984.710000001</v>
      </c>
    </row>
    <row r="25" spans="1:14" x14ac:dyDescent="0.2">
      <c r="A25" t="s">
        <v>45</v>
      </c>
      <c r="B25" s="8">
        <f>SUM('Half-Cent to County before'!B25+'Half-Cent to City Govs'!B25)</f>
        <v>1291074.5699999998</v>
      </c>
      <c r="C25" s="8">
        <f>SUM('Half-Cent to County before'!C25+'Half-Cent to City Govs'!C25)</f>
        <v>1261380.0299999998</v>
      </c>
      <c r="D25" s="8">
        <f>SUM('Half-Cent to County before'!D25+'Half-Cent to City Govs'!D25)</f>
        <v>1223267.8</v>
      </c>
      <c r="E25" s="8">
        <f>SUM('Half-Cent to County before'!E25+'Half-Cent to City Govs'!E25)</f>
        <v>1146227.6599999999</v>
      </c>
      <c r="F25" s="8">
        <f>SUM('Half-Cent to County before'!F25+'Half-Cent to City Govs'!F25)</f>
        <v>1174900.24</v>
      </c>
      <c r="G25" s="5">
        <f>SUM('Half-Cent to County before'!G25+'Half-Cent to City Govs'!G25)</f>
        <v>1221556.3500000001</v>
      </c>
      <c r="H25" s="5">
        <f>SUM('Half-Cent to County before'!H25+'Half-Cent to City Govs'!H25)</f>
        <v>1205726.8500000001</v>
      </c>
      <c r="I25" s="5">
        <f>SUM('Half-Cent to County before'!I25+'Half-Cent to City Govs'!I25)</f>
        <v>1449100.87</v>
      </c>
      <c r="J25" s="5">
        <f>SUM('Half-Cent to County before'!J25+'Half-Cent to City Govs'!J25)</f>
        <v>1164087.1000000001</v>
      </c>
      <c r="K25" s="5">
        <f>SUM('Half-Cent to County before'!K25+'Half-Cent to City Govs'!K25)</f>
        <v>1211477.8400000001</v>
      </c>
      <c r="L25" s="5">
        <f>SUM('Half-Cent to County before'!L25+'Half-Cent to City Govs'!L25)</f>
        <v>1359939.18</v>
      </c>
      <c r="M25" s="5">
        <f>SUM('Half-Cent to County before'!M25+'Half-Cent to City Govs'!M25)</f>
        <v>0</v>
      </c>
      <c r="N25" s="5">
        <f t="shared" si="0"/>
        <v>13708738.49</v>
      </c>
    </row>
    <row r="26" spans="1:14" x14ac:dyDescent="0.2">
      <c r="A26" t="s">
        <v>46</v>
      </c>
      <c r="B26" s="8">
        <f>SUM('Half-Cent to County before'!B26+'Half-Cent to City Govs'!B26)</f>
        <v>5160206.5</v>
      </c>
      <c r="C26" s="8">
        <f>SUM('Half-Cent to County before'!C26+'Half-Cent to City Govs'!C26)</f>
        <v>4836505</v>
      </c>
      <c r="D26" s="8">
        <f>SUM('Half-Cent to County before'!D26+'Half-Cent to City Govs'!D26)</f>
        <v>4664676.05</v>
      </c>
      <c r="E26" s="8">
        <f>SUM('Half-Cent to County before'!E26+'Half-Cent to City Govs'!E26)</f>
        <v>4464577.68</v>
      </c>
      <c r="F26" s="8">
        <f>SUM('Half-Cent to County before'!F26+'Half-Cent to City Govs'!F26)</f>
        <v>4722546.46</v>
      </c>
      <c r="G26" s="5">
        <f>SUM('Half-Cent to County before'!G26+'Half-Cent to City Govs'!G26)</f>
        <v>5512976.6200000001</v>
      </c>
      <c r="H26" s="5">
        <f>SUM('Half-Cent to County before'!H26+'Half-Cent to City Govs'!H26)</f>
        <v>6130207.5200000005</v>
      </c>
      <c r="I26" s="5">
        <f>SUM('Half-Cent to County before'!I26+'Half-Cent to City Govs'!I26)</f>
        <v>7325557.5299999993</v>
      </c>
      <c r="J26" s="5">
        <f>SUM('Half-Cent to County before'!J26+'Half-Cent to City Govs'!J26)</f>
        <v>6578786.3599999994</v>
      </c>
      <c r="K26" s="5">
        <f>SUM('Half-Cent to County before'!K26+'Half-Cent to City Govs'!K26)</f>
        <v>6915066.9400000004</v>
      </c>
      <c r="L26" s="5">
        <f>SUM('Half-Cent to County before'!L26+'Half-Cent to City Govs'!L26)</f>
        <v>7507725.5599999996</v>
      </c>
      <c r="M26" s="5">
        <f>SUM('Half-Cent to County before'!M26+'Half-Cent to City Govs'!M26)</f>
        <v>0</v>
      </c>
      <c r="N26" s="5">
        <f t="shared" si="0"/>
        <v>63818832.220000006</v>
      </c>
    </row>
    <row r="27" spans="1:14" x14ac:dyDescent="0.2">
      <c r="A27" t="s">
        <v>4</v>
      </c>
      <c r="B27" s="8">
        <f>SUM('Half-Cent to County before'!B27+'Half-Cent to City Govs'!B27)</f>
        <v>695666.25</v>
      </c>
      <c r="C27" s="8">
        <f>SUM('Half-Cent to County before'!C27+'Half-Cent to City Govs'!C27)</f>
        <v>675954.77</v>
      </c>
      <c r="D27" s="8">
        <f>SUM('Half-Cent to County before'!D27+'Half-Cent to City Govs'!D27)</f>
        <v>652445.67999999993</v>
      </c>
      <c r="E27" s="8">
        <f>SUM('Half-Cent to County before'!E27+'Half-Cent to City Govs'!E27)</f>
        <v>614987.11</v>
      </c>
      <c r="F27" s="8">
        <f>SUM('Half-Cent to County before'!F27+'Half-Cent to City Govs'!F27)</f>
        <v>661359.87999999989</v>
      </c>
      <c r="G27" s="5">
        <f>SUM('Half-Cent to County before'!G27+'Half-Cent to City Govs'!G27)</f>
        <v>706127.89</v>
      </c>
      <c r="H27" s="5">
        <f>SUM('Half-Cent to County before'!H27+'Half-Cent to City Govs'!H27)</f>
        <v>639867.22</v>
      </c>
      <c r="I27" s="5">
        <f>SUM('Half-Cent to County before'!I27+'Half-Cent to City Govs'!I27)</f>
        <v>770464.46</v>
      </c>
      <c r="J27" s="5">
        <f>SUM('Half-Cent to County before'!J27+'Half-Cent to City Govs'!J27)</f>
        <v>638131.96000000008</v>
      </c>
      <c r="K27" s="5">
        <f>SUM('Half-Cent to County before'!K27+'Half-Cent to City Govs'!K27)</f>
        <v>674725.24</v>
      </c>
      <c r="L27" s="5">
        <f>SUM('Half-Cent to County before'!L27+'Half-Cent to City Govs'!L27)</f>
        <v>830599.38</v>
      </c>
      <c r="M27" s="5">
        <f>SUM('Half-Cent to County before'!M27+'Half-Cent to City Govs'!M27)</f>
        <v>0</v>
      </c>
      <c r="N27" s="5">
        <f t="shared" si="0"/>
        <v>7560329.8399999999</v>
      </c>
    </row>
    <row r="28" spans="1:14" x14ac:dyDescent="0.2">
      <c r="A28" t="s">
        <v>94</v>
      </c>
      <c r="B28" s="8">
        <f>SUM('Half-Cent to County before'!B28+'Half-Cent to City Govs'!B28)</f>
        <v>29747344.539999999</v>
      </c>
      <c r="C28" s="8">
        <f>SUM('Half-Cent to County before'!C28+'Half-Cent to City Govs'!C28)</f>
        <v>30030469.899999999</v>
      </c>
      <c r="D28" s="8">
        <f>SUM('Half-Cent to County before'!D28+'Half-Cent to City Govs'!D28)</f>
        <v>29216837.07</v>
      </c>
      <c r="E28" s="8">
        <f>SUM('Half-Cent to County before'!E28+'Half-Cent to City Govs'!E28)</f>
        <v>27173245.25</v>
      </c>
      <c r="F28" s="8">
        <f>SUM('Half-Cent to County before'!F28+'Half-Cent to City Govs'!F28)</f>
        <v>27984273.52</v>
      </c>
      <c r="G28" s="5">
        <f>SUM('Half-Cent to County before'!G28+'Half-Cent to City Govs'!G28)</f>
        <v>29211185.379999999</v>
      </c>
      <c r="H28" s="5">
        <f>SUM('Half-Cent to County before'!H28+'Half-Cent to City Govs'!H28)</f>
        <v>31093402.390000001</v>
      </c>
      <c r="I28" s="5">
        <f>SUM('Half-Cent to County before'!I28+'Half-Cent to City Govs'!I28)</f>
        <v>37871077.32</v>
      </c>
      <c r="J28" s="5">
        <f>SUM('Half-Cent to County before'!J28+'Half-Cent to City Govs'!J28)</f>
        <v>30412098.800000001</v>
      </c>
      <c r="K28" s="5">
        <f>SUM('Half-Cent to County before'!K28+'Half-Cent to City Govs'!K28)</f>
        <v>32292810.82</v>
      </c>
      <c r="L28" s="5">
        <f>SUM('Half-Cent to County before'!L28+'Half-Cent to City Govs'!L28)</f>
        <v>36382475.289999999</v>
      </c>
      <c r="M28" s="5">
        <f>SUM('Half-Cent to County before'!M28+'Half-Cent to City Govs'!M28)</f>
        <v>0</v>
      </c>
      <c r="N28" s="5">
        <f t="shared" si="0"/>
        <v>341415220.28000003</v>
      </c>
    </row>
    <row r="29" spans="1:14" x14ac:dyDescent="0.2">
      <c r="A29" t="s">
        <v>5</v>
      </c>
      <c r="B29" s="8">
        <f>SUM('Half-Cent to County before'!B29+'Half-Cent to City Govs'!B29)</f>
        <v>155024.49</v>
      </c>
      <c r="C29" s="8">
        <f>SUM('Half-Cent to County before'!C29+'Half-Cent to City Govs'!C29)</f>
        <v>143689.56</v>
      </c>
      <c r="D29" s="8">
        <f>SUM('Half-Cent to County before'!D29+'Half-Cent to City Govs'!D29)</f>
        <v>146014.85999999999</v>
      </c>
      <c r="E29" s="8">
        <f>SUM('Half-Cent to County before'!E29+'Half-Cent to City Govs'!E29)</f>
        <v>131032.19</v>
      </c>
      <c r="F29" s="8">
        <f>SUM('Half-Cent to County before'!F29+'Half-Cent to City Govs'!F29)</f>
        <v>140079.57999999999</v>
      </c>
      <c r="G29" s="5">
        <f>SUM('Half-Cent to County before'!G29+'Half-Cent to City Govs'!G29)</f>
        <v>148319.66999999998</v>
      </c>
      <c r="H29" s="5">
        <f>SUM('Half-Cent to County before'!H29+'Half-Cent to City Govs'!H29)</f>
        <v>145759.66</v>
      </c>
      <c r="I29" s="5">
        <f>SUM('Half-Cent to County before'!I29+'Half-Cent to City Govs'!I29)</f>
        <v>171509.13</v>
      </c>
      <c r="J29" s="5">
        <f>SUM('Half-Cent to County before'!J29+'Half-Cent to City Govs'!J29)</f>
        <v>164562.84999999998</v>
      </c>
      <c r="K29" s="5">
        <f>SUM('Half-Cent to County before'!K29+'Half-Cent to City Govs'!K29)</f>
        <v>184618.02999999997</v>
      </c>
      <c r="L29" s="5">
        <f>SUM('Half-Cent to County before'!L29+'Half-Cent to City Govs'!L29)</f>
        <v>194973.7</v>
      </c>
      <c r="M29" s="5">
        <f>SUM('Half-Cent to County before'!M29+'Half-Cent to City Govs'!M29)</f>
        <v>0</v>
      </c>
      <c r="N29" s="5">
        <f t="shared" si="0"/>
        <v>1725583.7199999997</v>
      </c>
    </row>
    <row r="30" spans="1:14" x14ac:dyDescent="0.2">
      <c r="A30" t="s">
        <v>6</v>
      </c>
      <c r="B30" s="8">
        <f>SUM('Half-Cent to County before'!B30+'Half-Cent to City Govs'!B30)</f>
        <v>42092.69</v>
      </c>
      <c r="C30" s="8">
        <f>SUM('Half-Cent to County before'!C30+'Half-Cent to City Govs'!C30)</f>
        <v>43806.86</v>
      </c>
      <c r="D30" s="8">
        <f>SUM('Half-Cent to County before'!D30+'Half-Cent to City Govs'!D30)</f>
        <v>42277.78</v>
      </c>
      <c r="E30" s="8">
        <f>SUM('Half-Cent to County before'!E30+'Half-Cent to City Govs'!E30)</f>
        <v>35392.17</v>
      </c>
      <c r="F30" s="8">
        <f>SUM('Half-Cent to County before'!F30+'Half-Cent to City Govs'!F30)</f>
        <v>37957.85</v>
      </c>
      <c r="G30" s="5">
        <f>SUM('Half-Cent to County before'!G30+'Half-Cent to City Govs'!G30)</f>
        <v>39904.93</v>
      </c>
      <c r="H30" s="5">
        <f>SUM('Half-Cent to County before'!H30+'Half-Cent to City Govs'!H30)</f>
        <v>39831.51</v>
      </c>
      <c r="I30" s="5">
        <f>SUM('Half-Cent to County before'!I30+'Half-Cent to City Govs'!I30)</f>
        <v>39531.549999999996</v>
      </c>
      <c r="J30" s="5">
        <f>SUM('Half-Cent to County before'!J30+'Half-Cent to City Govs'!J30)</f>
        <v>38696.58</v>
      </c>
      <c r="K30" s="5">
        <f>SUM('Half-Cent to County before'!K30+'Half-Cent to City Govs'!K30)</f>
        <v>40402.22</v>
      </c>
      <c r="L30" s="5">
        <f>SUM('Half-Cent to County before'!L30+'Half-Cent to City Govs'!L30)</f>
        <v>56668.74</v>
      </c>
      <c r="M30" s="5">
        <f>SUM('Half-Cent to County before'!M30+'Half-Cent to City Govs'!M30)</f>
        <v>0</v>
      </c>
      <c r="N30" s="5">
        <f t="shared" si="0"/>
        <v>456562.88</v>
      </c>
    </row>
    <row r="31" spans="1:14" x14ac:dyDescent="0.2">
      <c r="A31" t="s">
        <v>47</v>
      </c>
      <c r="B31" s="8">
        <f>SUM('Half-Cent to County before'!B31+'Half-Cent to City Govs'!B31)</f>
        <v>10643011.949999999</v>
      </c>
      <c r="C31" s="8">
        <f>SUM('Half-Cent to County before'!C31+'Half-Cent to City Govs'!C31)</f>
        <v>10678454.619999999</v>
      </c>
      <c r="D31" s="8">
        <f>SUM('Half-Cent to County before'!D31+'Half-Cent to City Govs'!D31)</f>
        <v>10440536.540000001</v>
      </c>
      <c r="E31" s="8">
        <f>SUM('Half-Cent to County before'!E31+'Half-Cent to City Govs'!E31)</f>
        <v>9866316.040000001</v>
      </c>
      <c r="F31" s="8">
        <f>SUM('Half-Cent to County before'!F31+'Half-Cent to City Govs'!F31)</f>
        <v>10290520.6</v>
      </c>
      <c r="G31" s="5">
        <f>SUM('Half-Cent to County before'!G31+'Half-Cent to City Govs'!G31)</f>
        <v>10788724.229999999</v>
      </c>
      <c r="H31" s="5">
        <f>SUM('Half-Cent to County before'!H31+'Half-Cent to City Govs'!H31)</f>
        <v>10884317.960000001</v>
      </c>
      <c r="I31" s="5">
        <f>SUM('Half-Cent to County before'!I31+'Half-Cent to City Govs'!I31)</f>
        <v>12349353.600000001</v>
      </c>
      <c r="J31" s="5">
        <f>SUM('Half-Cent to County before'!J31+'Half-Cent to City Govs'!J31)</f>
        <v>10208450.82</v>
      </c>
      <c r="K31" s="5">
        <f>SUM('Half-Cent to County before'!K31+'Half-Cent to City Govs'!K31)</f>
        <v>10620882.4</v>
      </c>
      <c r="L31" s="5">
        <f>SUM('Half-Cent to County before'!L31+'Half-Cent to City Govs'!L31)</f>
        <v>12117993.390000001</v>
      </c>
      <c r="M31" s="5">
        <f>SUM('Half-Cent to County before'!M31+'Half-Cent to City Govs'!M31)</f>
        <v>0</v>
      </c>
      <c r="N31" s="5">
        <f t="shared" si="0"/>
        <v>118888562.14999999</v>
      </c>
    </row>
    <row r="32" spans="1:14" x14ac:dyDescent="0.2">
      <c r="A32" t="s">
        <v>48</v>
      </c>
      <c r="B32" s="8">
        <f>SUM('Half-Cent to County before'!B32+'Half-Cent to City Govs'!B32)</f>
        <v>3537492.52</v>
      </c>
      <c r="C32" s="8">
        <f>SUM('Half-Cent to County before'!C32+'Half-Cent to City Govs'!C32)</f>
        <v>3655819.4800000004</v>
      </c>
      <c r="D32" s="8">
        <f>SUM('Half-Cent to County before'!D32+'Half-Cent to City Govs'!D32)</f>
        <v>3718936.69</v>
      </c>
      <c r="E32" s="8">
        <f>SUM('Half-Cent to County before'!E32+'Half-Cent to City Govs'!E32)</f>
        <v>3357716.84</v>
      </c>
      <c r="F32" s="8">
        <f>SUM('Half-Cent to County before'!F32+'Half-Cent to City Govs'!F32)</f>
        <v>3277971.81</v>
      </c>
      <c r="G32" s="5">
        <f>SUM('Half-Cent to County before'!G32+'Half-Cent to City Govs'!G32)</f>
        <v>3326004.82</v>
      </c>
      <c r="H32" s="5">
        <f>SUM('Half-Cent to County before'!H32+'Half-Cent to City Govs'!H32)</f>
        <v>3259232.46</v>
      </c>
      <c r="I32" s="5">
        <f>SUM('Half-Cent to County before'!I32+'Half-Cent to City Govs'!I32)</f>
        <v>3685898.52</v>
      </c>
      <c r="J32" s="5">
        <f>SUM('Half-Cent to County before'!J32+'Half-Cent to City Govs'!J32)</f>
        <v>2884976.02</v>
      </c>
      <c r="K32" s="5">
        <f>SUM('Half-Cent to County before'!K32+'Half-Cent to City Govs'!K32)</f>
        <v>3143714.14</v>
      </c>
      <c r="L32" s="5">
        <f>SUM('Half-Cent to County before'!L32+'Half-Cent to City Govs'!L32)</f>
        <v>3884525.5599999996</v>
      </c>
      <c r="M32" s="5">
        <f>SUM('Half-Cent to County before'!M32+'Half-Cent to City Govs'!M32)</f>
        <v>0</v>
      </c>
      <c r="N32" s="5">
        <f t="shared" si="0"/>
        <v>37732288.859999999</v>
      </c>
    </row>
    <row r="33" spans="1:14" x14ac:dyDescent="0.2">
      <c r="A33" t="s">
        <v>7</v>
      </c>
      <c r="B33" s="8">
        <f>SUM('Half-Cent to County before'!B33+'Half-Cent to City Govs'!B33)</f>
        <v>678292.77</v>
      </c>
      <c r="C33" s="8">
        <f>SUM('Half-Cent to County before'!C33+'Half-Cent to City Govs'!C33)</f>
        <v>687557.91</v>
      </c>
      <c r="D33" s="8">
        <f>SUM('Half-Cent to County before'!D33+'Half-Cent to City Govs'!D33)</f>
        <v>706614.26</v>
      </c>
      <c r="E33" s="8">
        <f>SUM('Half-Cent to County before'!E33+'Half-Cent to City Govs'!E33)</f>
        <v>613598.57999999996</v>
      </c>
      <c r="F33" s="8">
        <f>SUM('Half-Cent to County before'!F33+'Half-Cent to City Govs'!F33)</f>
        <v>621394.89</v>
      </c>
      <c r="G33" s="5">
        <f>SUM('Half-Cent to County before'!G33+'Half-Cent to City Govs'!G33)</f>
        <v>660226.26</v>
      </c>
      <c r="H33" s="5">
        <f>SUM('Half-Cent to County before'!H33+'Half-Cent to City Govs'!H33)</f>
        <v>680443.13</v>
      </c>
      <c r="I33" s="5">
        <f>SUM('Half-Cent to County before'!I33+'Half-Cent to City Govs'!I33)</f>
        <v>738046.09000000008</v>
      </c>
      <c r="J33" s="5">
        <f>SUM('Half-Cent to County before'!J33+'Half-Cent to City Govs'!J33)</f>
        <v>639242.88</v>
      </c>
      <c r="K33" s="5">
        <f>SUM('Half-Cent to County before'!K33+'Half-Cent to City Govs'!K33)</f>
        <v>674550.76</v>
      </c>
      <c r="L33" s="5">
        <f>SUM('Half-Cent to County before'!L33+'Half-Cent to City Govs'!L33)</f>
        <v>806303.47</v>
      </c>
      <c r="M33" s="5">
        <f>SUM('Half-Cent to County before'!M33+'Half-Cent to City Govs'!M33)</f>
        <v>0</v>
      </c>
      <c r="N33" s="5">
        <f t="shared" si="0"/>
        <v>7506270.9999999991</v>
      </c>
    </row>
    <row r="34" spans="1:14" x14ac:dyDescent="0.2">
      <c r="A34" t="s">
        <v>8</v>
      </c>
      <c r="B34" s="8">
        <f>SUM('Half-Cent to County before'!B34+'Half-Cent to City Govs'!B34)</f>
        <v>179616.32</v>
      </c>
      <c r="C34" s="8">
        <f>SUM('Half-Cent to County before'!C34+'Half-Cent to City Govs'!C34)</f>
        <v>184344.33000000002</v>
      </c>
      <c r="D34" s="8">
        <f>SUM('Half-Cent to County before'!D34+'Half-Cent to City Govs'!D34)</f>
        <v>202830.09</v>
      </c>
      <c r="E34" s="8">
        <f>SUM('Half-Cent to County before'!E34+'Half-Cent to City Govs'!E34)</f>
        <v>125559.21</v>
      </c>
      <c r="F34" s="8">
        <f>SUM('Half-Cent to County before'!F34+'Half-Cent to City Govs'!F34)</f>
        <v>99039.28</v>
      </c>
      <c r="G34" s="5">
        <f>SUM('Half-Cent to County before'!G34+'Half-Cent to City Govs'!G34)</f>
        <v>128819.78</v>
      </c>
      <c r="H34" s="5">
        <f>SUM('Half-Cent to County before'!H34+'Half-Cent to City Govs'!H34)</f>
        <v>86213.61</v>
      </c>
      <c r="I34" s="5">
        <f>SUM('Half-Cent to County before'!I34+'Half-Cent to City Govs'!I34)</f>
        <v>90374.88</v>
      </c>
      <c r="J34" s="5">
        <f>SUM('Half-Cent to County before'!J34+'Half-Cent to City Govs'!J34)</f>
        <v>89065</v>
      </c>
      <c r="K34" s="5">
        <f>SUM('Half-Cent to County before'!K34+'Half-Cent to City Govs'!K34)</f>
        <v>100374.92000000001</v>
      </c>
      <c r="L34" s="5">
        <f>SUM('Half-Cent to County before'!L34+'Half-Cent to City Govs'!L34)</f>
        <v>138389.37</v>
      </c>
      <c r="M34" s="5">
        <f>SUM('Half-Cent to County before'!M34+'Half-Cent to City Govs'!M34)</f>
        <v>0</v>
      </c>
      <c r="N34" s="5">
        <f t="shared" si="0"/>
        <v>1424626.79</v>
      </c>
    </row>
    <row r="35" spans="1:14" x14ac:dyDescent="0.2">
      <c r="A35" t="s">
        <v>9</v>
      </c>
      <c r="B35" s="8">
        <f>SUM('Half-Cent to County before'!B35+'Half-Cent to City Govs'!B35)</f>
        <v>226456.33</v>
      </c>
      <c r="C35" s="8">
        <f>SUM('Half-Cent to County before'!C35+'Half-Cent to City Govs'!C35)</f>
        <v>223843.32</v>
      </c>
      <c r="D35" s="8">
        <f>SUM('Half-Cent to County before'!D35+'Half-Cent to City Govs'!D35)</f>
        <v>230492.87</v>
      </c>
      <c r="E35" s="8">
        <f>SUM('Half-Cent to County before'!E35+'Half-Cent to City Govs'!E35)</f>
        <v>217574.87</v>
      </c>
      <c r="F35" s="8">
        <f>SUM('Half-Cent to County before'!F35+'Half-Cent to City Govs'!F35)</f>
        <v>212396.7</v>
      </c>
      <c r="G35" s="5">
        <f>SUM('Half-Cent to County before'!G35+'Half-Cent to City Govs'!G35)</f>
        <v>261743.46000000002</v>
      </c>
      <c r="H35" s="5">
        <f>SUM('Half-Cent to County before'!H35+'Half-Cent to City Govs'!H35)</f>
        <v>234009</v>
      </c>
      <c r="I35" s="5">
        <f>SUM('Half-Cent to County before'!I35+'Half-Cent to City Govs'!I35)</f>
        <v>261641.94</v>
      </c>
      <c r="J35" s="5">
        <f>SUM('Half-Cent to County before'!J35+'Half-Cent to City Govs'!J35)</f>
        <v>218715.31</v>
      </c>
      <c r="K35" s="5">
        <f>SUM('Half-Cent to County before'!K35+'Half-Cent to City Govs'!K35)</f>
        <v>242525.91999999998</v>
      </c>
      <c r="L35" s="5">
        <f>SUM('Half-Cent to County before'!L35+'Half-Cent to City Govs'!L35)</f>
        <v>259112.21000000002</v>
      </c>
      <c r="M35" s="5">
        <f>SUM('Half-Cent to County before'!M35+'Half-Cent to City Govs'!M35)</f>
        <v>0</v>
      </c>
      <c r="N35" s="5">
        <f t="shared" si="0"/>
        <v>2588511.9300000002</v>
      </c>
    </row>
    <row r="36" spans="1:14" x14ac:dyDescent="0.2">
      <c r="A36" t="s">
        <v>10</v>
      </c>
      <c r="B36" s="8">
        <f>SUM('Half-Cent to County before'!B36+'Half-Cent to City Govs'!B36)</f>
        <v>69180.78</v>
      </c>
      <c r="C36" s="8">
        <f>SUM('Half-Cent to County before'!C36+'Half-Cent to City Govs'!C36)</f>
        <v>63514.399999999994</v>
      </c>
      <c r="D36" s="8">
        <f>SUM('Half-Cent to County before'!D36+'Half-Cent to City Govs'!D36)</f>
        <v>52868.35</v>
      </c>
      <c r="E36" s="8">
        <f>SUM('Half-Cent to County before'!E36+'Half-Cent to City Govs'!E36)</f>
        <v>47979.68</v>
      </c>
      <c r="F36" s="8">
        <f>SUM('Half-Cent to County before'!F36+'Half-Cent to City Govs'!F36)</f>
        <v>57791.09</v>
      </c>
      <c r="G36" s="5">
        <f>SUM('Half-Cent to County before'!G36+'Half-Cent to City Govs'!G36)</f>
        <v>117857.93</v>
      </c>
      <c r="H36" s="5">
        <f>SUM('Half-Cent to County before'!H36+'Half-Cent to City Govs'!H36)</f>
        <v>53236.57</v>
      </c>
      <c r="I36" s="5">
        <f>SUM('Half-Cent to County before'!I36+'Half-Cent to City Govs'!I36)</f>
        <v>54483.369999999995</v>
      </c>
      <c r="J36" s="5">
        <f>SUM('Half-Cent to County before'!J36+'Half-Cent to City Govs'!J36)</f>
        <v>46780.2</v>
      </c>
      <c r="K36" s="5">
        <f>SUM('Half-Cent to County before'!K36+'Half-Cent to City Govs'!K36)</f>
        <v>57328.55</v>
      </c>
      <c r="L36" s="5">
        <f>SUM('Half-Cent to County before'!L36+'Half-Cent to City Govs'!L36)</f>
        <v>55603.66</v>
      </c>
      <c r="M36" s="5">
        <f>SUM('Half-Cent to County before'!M36+'Half-Cent to City Govs'!M36)</f>
        <v>0</v>
      </c>
      <c r="N36" s="5">
        <f t="shared" si="0"/>
        <v>676624.58000000007</v>
      </c>
    </row>
    <row r="37" spans="1:14" x14ac:dyDescent="0.2">
      <c r="A37" t="s">
        <v>11</v>
      </c>
      <c r="B37" s="8">
        <f>SUM('Half-Cent to County before'!B37+'Half-Cent to City Govs'!B37)</f>
        <v>34494.89</v>
      </c>
      <c r="C37" s="8">
        <f>SUM('Half-Cent to County before'!C37+'Half-Cent to City Govs'!C37)</f>
        <v>36760.979999999996</v>
      </c>
      <c r="D37" s="8">
        <f>SUM('Half-Cent to County before'!D37+'Half-Cent to City Govs'!D37)</f>
        <v>37796.699999999997</v>
      </c>
      <c r="E37" s="8">
        <f>SUM('Half-Cent to County before'!E37+'Half-Cent to City Govs'!E37)</f>
        <v>33388.119999999995</v>
      </c>
      <c r="F37" s="8">
        <f>SUM('Half-Cent to County before'!F37+'Half-Cent to City Govs'!F37)</f>
        <v>34446.19</v>
      </c>
      <c r="G37" s="5">
        <f>SUM('Half-Cent to County before'!G37+'Half-Cent to City Govs'!G37)</f>
        <v>34486.93</v>
      </c>
      <c r="H37" s="5">
        <f>SUM('Half-Cent to County before'!H37+'Half-Cent to City Govs'!H37)</f>
        <v>33898.129999999997</v>
      </c>
      <c r="I37" s="5">
        <f>SUM('Half-Cent to County before'!I37+'Half-Cent to City Govs'!I37)</f>
        <v>36145.29</v>
      </c>
      <c r="J37" s="5">
        <f>SUM('Half-Cent to County before'!J37+'Half-Cent to City Govs'!J37)</f>
        <v>34295.53</v>
      </c>
      <c r="K37" s="5">
        <f>SUM('Half-Cent to County before'!K37+'Half-Cent to City Govs'!K37)</f>
        <v>35476.479999999996</v>
      </c>
      <c r="L37" s="5">
        <f>SUM('Half-Cent to County before'!L37+'Half-Cent to City Govs'!L37)</f>
        <v>39592.629999999997</v>
      </c>
      <c r="M37" s="5">
        <f>SUM('Half-Cent to County before'!M37+'Half-Cent to City Govs'!M37)</f>
        <v>0</v>
      </c>
      <c r="N37" s="5">
        <f t="shared" si="0"/>
        <v>390781.87</v>
      </c>
    </row>
    <row r="38" spans="1:14" x14ac:dyDescent="0.2">
      <c r="A38" t="s">
        <v>49</v>
      </c>
      <c r="B38" s="8">
        <f>SUM('Half-Cent to County before'!B38+'Half-Cent to City Govs'!B38)</f>
        <v>146843.21</v>
      </c>
      <c r="C38" s="8">
        <f>SUM('Half-Cent to County before'!C38+'Half-Cent to City Govs'!C38)</f>
        <v>168822.34</v>
      </c>
      <c r="D38" s="8">
        <f>SUM('Half-Cent to County before'!D38+'Half-Cent to City Govs'!D38)</f>
        <v>195116.83</v>
      </c>
      <c r="E38" s="8">
        <f>SUM('Half-Cent to County before'!E38+'Half-Cent to City Govs'!E38)</f>
        <v>123734.09999999999</v>
      </c>
      <c r="F38" s="8">
        <f>SUM('Half-Cent to County before'!F38+'Half-Cent to City Govs'!F38)</f>
        <v>133077.71000000002</v>
      </c>
      <c r="G38" s="5">
        <f>SUM('Half-Cent to County before'!G38+'Half-Cent to City Govs'!G38)</f>
        <v>124878.92000000001</v>
      </c>
      <c r="H38" s="5">
        <f>SUM('Half-Cent to County before'!H38+'Half-Cent to City Govs'!H38)</f>
        <v>42331.130000000005</v>
      </c>
      <c r="I38" s="5">
        <f>SUM('Half-Cent to County before'!I38+'Half-Cent to City Govs'!I38)</f>
        <v>85281.09</v>
      </c>
      <c r="J38" s="5">
        <f>SUM('Half-Cent to County before'!J38+'Half-Cent to City Govs'!J38)</f>
        <v>89471.26</v>
      </c>
      <c r="K38" s="5">
        <f>SUM('Half-Cent to County before'!K38+'Half-Cent to City Govs'!K38)</f>
        <v>107164.13</v>
      </c>
      <c r="L38" s="5">
        <f>SUM('Half-Cent to County before'!L38+'Half-Cent to City Govs'!L38)</f>
        <v>153259.56</v>
      </c>
      <c r="M38" s="5">
        <f>SUM('Half-Cent to County before'!M38+'Half-Cent to City Govs'!M38)</f>
        <v>0</v>
      </c>
      <c r="N38" s="5">
        <f t="shared" si="0"/>
        <v>1369980.2799999998</v>
      </c>
    </row>
    <row r="39" spans="1:14" x14ac:dyDescent="0.2">
      <c r="A39" t="s">
        <v>12</v>
      </c>
      <c r="B39" s="8">
        <f>SUM('Half-Cent to County before'!B39+'Half-Cent to City Govs'!B39)</f>
        <v>44508.32</v>
      </c>
      <c r="C39" s="8">
        <f>SUM('Half-Cent to County before'!C39+'Half-Cent to City Govs'!C39)</f>
        <v>52784.32</v>
      </c>
      <c r="D39" s="8">
        <f>SUM('Half-Cent to County before'!D39+'Half-Cent to City Govs'!D39)</f>
        <v>52343.45</v>
      </c>
      <c r="E39" s="8">
        <f>SUM('Half-Cent to County before'!E39+'Half-Cent to City Govs'!E39)</f>
        <v>44652.74</v>
      </c>
      <c r="F39" s="8">
        <f>SUM('Half-Cent to County before'!F39+'Half-Cent to City Govs'!F39)</f>
        <v>45573.760000000002</v>
      </c>
      <c r="G39" s="5">
        <f>SUM('Half-Cent to County before'!G39+'Half-Cent to City Govs'!G39)</f>
        <v>57159.86</v>
      </c>
      <c r="H39" s="5">
        <f>SUM('Half-Cent to County before'!H39+'Half-Cent to City Govs'!H39)</f>
        <v>43609.649999999994</v>
      </c>
      <c r="I39" s="5">
        <f>SUM('Half-Cent to County before'!I39+'Half-Cent to City Govs'!I39)</f>
        <v>59301.54</v>
      </c>
      <c r="J39" s="5">
        <f>SUM('Half-Cent to County before'!J39+'Half-Cent to City Govs'!J39)</f>
        <v>63479.94</v>
      </c>
      <c r="K39" s="5">
        <f>SUM('Half-Cent to County before'!K39+'Half-Cent to City Govs'!K39)</f>
        <v>53531.46</v>
      </c>
      <c r="L39" s="5">
        <f>SUM('Half-Cent to County before'!L39+'Half-Cent to City Govs'!L39)</f>
        <v>48116.960000000006</v>
      </c>
      <c r="M39" s="5">
        <f>SUM('Half-Cent to County before'!M39+'Half-Cent to City Govs'!M39)</f>
        <v>0</v>
      </c>
      <c r="N39" s="5">
        <f t="shared" si="0"/>
        <v>565062</v>
      </c>
    </row>
    <row r="40" spans="1:14" x14ac:dyDescent="0.2">
      <c r="A40" t="s">
        <v>13</v>
      </c>
      <c r="B40" s="5">
        <f>SUM('Half-Cent to County before'!B40+'Half-Cent to City Govs'!B40)</f>
        <v>102253.69</v>
      </c>
      <c r="C40" s="8">
        <f>SUM('Half-Cent to County before'!C40+'Half-Cent to City Govs'!C40)</f>
        <v>100808.95999999999</v>
      </c>
      <c r="D40" s="8">
        <f>SUM('Half-Cent to County before'!D40+'Half-Cent to City Govs'!D40)</f>
        <v>90218.17</v>
      </c>
      <c r="E40" s="8">
        <f>SUM('Half-Cent to County before'!E40+'Half-Cent to City Govs'!E40)</f>
        <v>92179.1</v>
      </c>
      <c r="F40" s="8">
        <f>SUM('Half-Cent to County before'!F40+'Half-Cent to City Govs'!F40)</f>
        <v>94824.85</v>
      </c>
      <c r="G40" s="5">
        <f>SUM('Half-Cent to County before'!G40+'Half-Cent to City Govs'!G40)</f>
        <v>101572.89</v>
      </c>
      <c r="H40" s="5">
        <f>SUM('Half-Cent to County before'!H40+'Half-Cent to City Govs'!H40)</f>
        <v>107651.22</v>
      </c>
      <c r="I40" s="5">
        <f>SUM('Half-Cent to County before'!I40+'Half-Cent to City Govs'!I40)</f>
        <v>128606.45999999999</v>
      </c>
      <c r="J40" s="5">
        <f>SUM('Half-Cent to County before'!J40+'Half-Cent to City Govs'!J40)</f>
        <v>113374.47</v>
      </c>
      <c r="K40" s="5">
        <f>SUM('Half-Cent to County before'!K40+'Half-Cent to City Govs'!K40)</f>
        <v>114398.19999999998</v>
      </c>
      <c r="L40" s="5">
        <f>SUM('Half-Cent to County before'!L40+'Half-Cent to City Govs'!L40)</f>
        <v>128652.07</v>
      </c>
      <c r="M40" s="5">
        <f>SUM('Half-Cent to County before'!M40+'Half-Cent to City Govs'!M40)</f>
        <v>0</v>
      </c>
      <c r="N40" s="5">
        <f t="shared" si="0"/>
        <v>1174540.0799999998</v>
      </c>
    </row>
    <row r="41" spans="1:14" x14ac:dyDescent="0.2">
      <c r="A41" t="s">
        <v>14</v>
      </c>
      <c r="B41" s="5">
        <f>SUM('Half-Cent to County before'!B41+'Half-Cent to City Govs'!B41)</f>
        <v>229874.91999999998</v>
      </c>
      <c r="C41" s="8">
        <f>SUM('Half-Cent to County before'!C41+'Half-Cent to City Govs'!C41)</f>
        <v>245079</v>
      </c>
      <c r="D41" s="8">
        <f>SUM('Half-Cent to County before'!D41+'Half-Cent to City Govs'!D41)</f>
        <v>225174.28</v>
      </c>
      <c r="E41" s="8">
        <f>SUM('Half-Cent to County before'!E41+'Half-Cent to City Govs'!E41)</f>
        <v>201174.75</v>
      </c>
      <c r="F41" s="8">
        <f>SUM('Half-Cent to County before'!F41+'Half-Cent to City Govs'!F41)</f>
        <v>206024.76</v>
      </c>
      <c r="G41" s="5">
        <f>SUM('Half-Cent to County before'!G41+'Half-Cent to City Govs'!G41)</f>
        <v>226604.69</v>
      </c>
      <c r="H41" s="5">
        <f>SUM('Half-Cent to County before'!H41+'Half-Cent to City Govs'!H41)</f>
        <v>154394.9</v>
      </c>
      <c r="I41" s="5">
        <f>SUM('Half-Cent to County before'!I41+'Half-Cent to City Govs'!I41)</f>
        <v>267429.63</v>
      </c>
      <c r="J41" s="5">
        <f>SUM('Half-Cent to County before'!J41+'Half-Cent to City Govs'!J41)</f>
        <v>226096.29</v>
      </c>
      <c r="K41" s="5">
        <f>SUM('Half-Cent to County before'!K41+'Half-Cent to City Govs'!K41)</f>
        <v>244887.74</v>
      </c>
      <c r="L41" s="5">
        <f>SUM('Half-Cent to County before'!L41+'Half-Cent to City Govs'!L41)</f>
        <v>263383.82</v>
      </c>
      <c r="M41" s="5">
        <f>SUM('Half-Cent to County before'!M41+'Half-Cent to City Govs'!M41)</f>
        <v>0</v>
      </c>
      <c r="N41" s="5">
        <f t="shared" si="0"/>
        <v>2490124.7799999998</v>
      </c>
    </row>
    <row r="42" spans="1:14" x14ac:dyDescent="0.2">
      <c r="A42" t="s">
        <v>50</v>
      </c>
      <c r="B42" s="5">
        <f>SUM('Half-Cent to County before'!B42+'Half-Cent to City Govs'!B42)</f>
        <v>1112485.55</v>
      </c>
      <c r="C42" s="8">
        <f>SUM('Half-Cent to County before'!C42+'Half-Cent to City Govs'!C42)</f>
        <v>1131658.58</v>
      </c>
      <c r="D42" s="8">
        <f>SUM('Half-Cent to County before'!D42+'Half-Cent to City Govs'!D42)</f>
        <v>1115778.4400000002</v>
      </c>
      <c r="E42" s="8">
        <f>SUM('Half-Cent to County before'!E42+'Half-Cent to City Govs'!E42)</f>
        <v>1019324.11</v>
      </c>
      <c r="F42" s="8">
        <f>SUM('Half-Cent to County before'!F42+'Half-Cent to City Govs'!F42)</f>
        <v>1080034.28</v>
      </c>
      <c r="G42" s="5">
        <f>SUM('Half-Cent to County before'!G42+'Half-Cent to City Govs'!G42)</f>
        <v>1134990.42</v>
      </c>
      <c r="H42" s="5">
        <f>SUM('Half-Cent to County before'!H42+'Half-Cent to City Govs'!H42)</f>
        <v>1091408.6400000001</v>
      </c>
      <c r="I42" s="5">
        <f>SUM('Half-Cent to County before'!I42+'Half-Cent to City Govs'!I42)</f>
        <v>1377279.41</v>
      </c>
      <c r="J42" s="5">
        <f>SUM('Half-Cent to County before'!J42+'Half-Cent to City Govs'!J42)</f>
        <v>1086661.98</v>
      </c>
      <c r="K42" s="5">
        <f>SUM('Half-Cent to County before'!K42+'Half-Cent to City Govs'!K42)</f>
        <v>1137125.24</v>
      </c>
      <c r="L42" s="5">
        <f>SUM('Half-Cent to County before'!L42+'Half-Cent to City Govs'!L42)</f>
        <v>1288433.93</v>
      </c>
      <c r="M42" s="5">
        <f>SUM('Half-Cent to County before'!M42+'Half-Cent to City Govs'!M42)</f>
        <v>0</v>
      </c>
      <c r="N42" s="5">
        <f t="shared" si="0"/>
        <v>12575180.580000002</v>
      </c>
    </row>
    <row r="43" spans="1:14" x14ac:dyDescent="0.2">
      <c r="A43" t="s">
        <v>15</v>
      </c>
      <c r="B43" s="5">
        <f>SUM('Half-Cent to County before'!B43+'Half-Cent to City Govs'!B43)</f>
        <v>644491.55999999994</v>
      </c>
      <c r="C43" s="8">
        <f>SUM('Half-Cent to County before'!C43+'Half-Cent to City Govs'!C43)</f>
        <v>613314.01</v>
      </c>
      <c r="D43" s="8">
        <f>SUM('Half-Cent to County before'!D43+'Half-Cent to City Govs'!D43)</f>
        <v>607891.16</v>
      </c>
      <c r="E43" s="8">
        <f>SUM('Half-Cent to County before'!E43+'Half-Cent to City Govs'!E43)</f>
        <v>548987.64</v>
      </c>
      <c r="F43" s="8">
        <f>SUM('Half-Cent to County before'!F43+'Half-Cent to City Govs'!F43)</f>
        <v>616819.69000000006</v>
      </c>
      <c r="G43" s="5">
        <f>SUM('Half-Cent to County before'!G43+'Half-Cent to City Govs'!G43)</f>
        <v>616569.87</v>
      </c>
      <c r="H43" s="5">
        <f>SUM('Half-Cent to County before'!H43+'Half-Cent to City Govs'!H43)</f>
        <v>638896.41</v>
      </c>
      <c r="I43" s="5">
        <f>SUM('Half-Cent to County before'!I43+'Half-Cent to City Govs'!I43)</f>
        <v>778473.5</v>
      </c>
      <c r="J43" s="5">
        <f>SUM('Half-Cent to County before'!J43+'Half-Cent to City Govs'!J43)</f>
        <v>658817.29</v>
      </c>
      <c r="K43" s="5">
        <f>SUM('Half-Cent to County before'!K43+'Half-Cent to City Govs'!K43)</f>
        <v>697237.76</v>
      </c>
      <c r="L43" s="5">
        <f>SUM('Half-Cent to County before'!L43+'Half-Cent to City Govs'!L43)</f>
        <v>817551.92</v>
      </c>
      <c r="M43" s="5">
        <f>SUM('Half-Cent to County before'!M43+'Half-Cent to City Govs'!M43)</f>
        <v>0</v>
      </c>
      <c r="N43" s="5">
        <f t="shared" si="0"/>
        <v>7239050.8099999996</v>
      </c>
    </row>
    <row r="44" spans="1:14" x14ac:dyDescent="0.2">
      <c r="A44" t="s">
        <v>51</v>
      </c>
      <c r="B44" s="5">
        <f>SUM('Half-Cent to County before'!B44+'Half-Cent to City Govs'!B44)</f>
        <v>15496700.289999999</v>
      </c>
      <c r="C44" s="8">
        <f>SUM('Half-Cent to County before'!C44+'Half-Cent to City Govs'!C44)</f>
        <v>15802721.07</v>
      </c>
      <c r="D44" s="8">
        <f>SUM('Half-Cent to County before'!D44+'Half-Cent to City Govs'!D44)</f>
        <v>15337020.27</v>
      </c>
      <c r="E44" s="8">
        <f>SUM('Half-Cent to County before'!E44+'Half-Cent to City Govs'!E44)</f>
        <v>14505617.739999998</v>
      </c>
      <c r="F44" s="8">
        <f>SUM('Half-Cent to County before'!F44+'Half-Cent to City Govs'!F44)</f>
        <v>15202024.51</v>
      </c>
      <c r="G44" s="5">
        <f>SUM('Half-Cent to County before'!G44+'Half-Cent to City Govs'!G44)</f>
        <v>15696614.940000001</v>
      </c>
      <c r="H44" s="5">
        <f>SUM('Half-Cent to County before'!H44+'Half-Cent to City Govs'!H44)</f>
        <v>16125716.859999999</v>
      </c>
      <c r="I44" s="5">
        <f>SUM('Half-Cent to County before'!I44+'Half-Cent to City Govs'!I44)</f>
        <v>18881087.310000002</v>
      </c>
      <c r="J44" s="5">
        <f>SUM('Half-Cent to County before'!J44+'Half-Cent to City Govs'!J44)</f>
        <v>15774421.41</v>
      </c>
      <c r="K44" s="5">
        <f>SUM('Half-Cent to County before'!K44+'Half-Cent to City Govs'!K44)</f>
        <v>16333951.630000001</v>
      </c>
      <c r="L44" s="5">
        <f>SUM('Half-Cent to County before'!L44+'Half-Cent to City Govs'!L44)</f>
        <v>18594348.969999999</v>
      </c>
      <c r="M44" s="5">
        <f>SUM('Half-Cent to County before'!M44+'Half-Cent to City Govs'!M44)</f>
        <v>0</v>
      </c>
      <c r="N44" s="5">
        <f t="shared" si="0"/>
        <v>177750225</v>
      </c>
    </row>
    <row r="45" spans="1:14" x14ac:dyDescent="0.2">
      <c r="A45" t="s">
        <v>16</v>
      </c>
      <c r="B45" s="5">
        <f>SUM('Half-Cent to County before'!B45+'Half-Cent to City Govs'!B45)</f>
        <v>67936.97</v>
      </c>
      <c r="C45" s="8">
        <f>SUM('Half-Cent to County before'!C45+'Half-Cent to City Govs'!C45)</f>
        <v>62622.28</v>
      </c>
      <c r="D45" s="8">
        <f>SUM('Half-Cent to County before'!D45+'Half-Cent to City Govs'!D45)</f>
        <v>56012.22</v>
      </c>
      <c r="E45" s="8">
        <f>SUM('Half-Cent to County before'!E45+'Half-Cent to City Govs'!E45)</f>
        <v>53972.03</v>
      </c>
      <c r="F45" s="8">
        <f>SUM('Half-Cent to County before'!F45+'Half-Cent to City Govs'!F45)</f>
        <v>53732.83</v>
      </c>
      <c r="G45" s="5">
        <f>SUM('Half-Cent to County before'!G45+'Half-Cent to City Govs'!G45)</f>
        <v>63919.49</v>
      </c>
      <c r="H45" s="5">
        <f>SUM('Half-Cent to County before'!H45+'Half-Cent to City Govs'!H45)</f>
        <v>48154.2</v>
      </c>
      <c r="I45" s="5">
        <f>SUM('Half-Cent to County before'!I45+'Half-Cent to City Govs'!I45)</f>
        <v>55613.54</v>
      </c>
      <c r="J45" s="5">
        <f>SUM('Half-Cent to County before'!J45+'Half-Cent to City Govs'!J45)</f>
        <v>66009.89</v>
      </c>
      <c r="K45" s="5">
        <f>SUM('Half-Cent to County before'!K45+'Half-Cent to City Govs'!K45)</f>
        <v>60318.5</v>
      </c>
      <c r="L45" s="5">
        <f>SUM('Half-Cent to County before'!L45+'Half-Cent to City Govs'!L45)</f>
        <v>66883.790000000008</v>
      </c>
      <c r="M45" s="5">
        <f>SUM('Half-Cent to County before'!M45+'Half-Cent to City Govs'!M45)</f>
        <v>0</v>
      </c>
      <c r="N45" s="5">
        <f t="shared" si="0"/>
        <v>655175.74</v>
      </c>
    </row>
    <row r="46" spans="1:14" x14ac:dyDescent="0.2">
      <c r="A46" t="s">
        <v>52</v>
      </c>
      <c r="B46" s="5">
        <f>SUM('Half-Cent to County before'!B46+'Half-Cent to City Govs'!B46)</f>
        <v>1382413.2</v>
      </c>
      <c r="C46" s="8">
        <f>SUM('Half-Cent to County before'!C46+'Half-Cent to City Govs'!C46)</f>
        <v>1376618.21</v>
      </c>
      <c r="D46" s="8">
        <f>SUM('Half-Cent to County before'!D46+'Half-Cent to City Govs'!D46)</f>
        <v>1366479.67</v>
      </c>
      <c r="E46" s="8">
        <f>SUM('Half-Cent to County before'!E46+'Half-Cent to City Govs'!E46)</f>
        <v>1307218.6299999999</v>
      </c>
      <c r="F46" s="8">
        <f>SUM('Half-Cent to County before'!F46+'Half-Cent to City Govs'!F46)</f>
        <v>1377967.6800000002</v>
      </c>
      <c r="G46" s="5">
        <f>SUM('Half-Cent to County before'!G46+'Half-Cent to City Govs'!G46)</f>
        <v>1422566.36</v>
      </c>
      <c r="H46" s="5">
        <f>SUM('Half-Cent to County before'!H46+'Half-Cent to City Govs'!H46)</f>
        <v>1503047.7999999998</v>
      </c>
      <c r="I46" s="5">
        <f>SUM('Half-Cent to County before'!I46+'Half-Cent to City Govs'!I46)</f>
        <v>1867421.68</v>
      </c>
      <c r="J46" s="5">
        <f>SUM('Half-Cent to County before'!J46+'Half-Cent to City Govs'!J46)</f>
        <v>1445181.81</v>
      </c>
      <c r="K46" s="5">
        <f>SUM('Half-Cent to County before'!K46+'Half-Cent to City Govs'!K46)</f>
        <v>1571989.73</v>
      </c>
      <c r="L46" s="5">
        <f>SUM('Half-Cent to County before'!L46+'Half-Cent to City Govs'!L46)</f>
        <v>1708777.74</v>
      </c>
      <c r="M46" s="5">
        <f>SUM('Half-Cent to County before'!M46+'Half-Cent to City Govs'!M46)</f>
        <v>0</v>
      </c>
      <c r="N46" s="5">
        <f t="shared" si="0"/>
        <v>16329682.510000002</v>
      </c>
    </row>
    <row r="47" spans="1:14" x14ac:dyDescent="0.2">
      <c r="A47" t="s">
        <v>17</v>
      </c>
      <c r="B47" s="5">
        <f>SUM('Half-Cent to County before'!B47+'Half-Cent to City Govs'!B47)</f>
        <v>276955.19</v>
      </c>
      <c r="C47" s="8">
        <f>SUM('Half-Cent to County before'!C47+'Half-Cent to City Govs'!C47)</f>
        <v>288095.17</v>
      </c>
      <c r="D47" s="8">
        <f>SUM('Half-Cent to County before'!D47+'Half-Cent to City Govs'!D47)</f>
        <v>282847.14</v>
      </c>
      <c r="E47" s="8">
        <f>SUM('Half-Cent to County before'!E47+'Half-Cent to City Govs'!E47)</f>
        <v>240010.97</v>
      </c>
      <c r="F47" s="8">
        <f>SUM('Half-Cent to County before'!F47+'Half-Cent to City Govs'!F47)</f>
        <v>264045.81</v>
      </c>
      <c r="G47" s="5">
        <f>SUM('Half-Cent to County before'!G47+'Half-Cent to City Govs'!G47)</f>
        <v>267186.68</v>
      </c>
      <c r="H47" s="5">
        <f>SUM('Half-Cent to County before'!H47+'Half-Cent to City Govs'!H47)</f>
        <v>259754.45</v>
      </c>
      <c r="I47" s="5">
        <f>SUM('Half-Cent to County before'!I47+'Half-Cent to City Govs'!I47)</f>
        <v>294225.19</v>
      </c>
      <c r="J47" s="5">
        <f>SUM('Half-Cent to County before'!J47+'Half-Cent to City Govs'!J47)</f>
        <v>242608.18</v>
      </c>
      <c r="K47" s="5">
        <f>SUM('Half-Cent to County before'!K47+'Half-Cent to City Govs'!K47)</f>
        <v>259726.34999999998</v>
      </c>
      <c r="L47" s="5">
        <f>SUM('Half-Cent to County before'!L47+'Half-Cent to City Govs'!L47)</f>
        <v>308917.68</v>
      </c>
      <c r="M47" s="5">
        <f>SUM('Half-Cent to County before'!M47+'Half-Cent to City Govs'!M47)</f>
        <v>0</v>
      </c>
      <c r="N47" s="5">
        <f t="shared" si="0"/>
        <v>2984372.8100000005</v>
      </c>
    </row>
    <row r="48" spans="1:14" x14ac:dyDescent="0.2">
      <c r="A48" t="s">
        <v>18</v>
      </c>
      <c r="B48" s="5">
        <f>SUM('Half-Cent to County before'!B48+'Half-Cent to City Govs'!B48)</f>
        <v>184559.11</v>
      </c>
      <c r="C48" s="8">
        <f>SUM('Half-Cent to County before'!C48+'Half-Cent to City Govs'!C48)</f>
        <v>178894.14</v>
      </c>
      <c r="D48" s="8">
        <f>SUM('Half-Cent to County before'!D48+'Half-Cent to City Govs'!D48)</f>
        <v>215209.16</v>
      </c>
      <c r="E48" s="8">
        <f>SUM('Half-Cent to County before'!E48+'Half-Cent to City Govs'!E48)</f>
        <v>194489.03999999998</v>
      </c>
      <c r="F48" s="8">
        <f>SUM('Half-Cent to County before'!F48+'Half-Cent to City Govs'!F48)</f>
        <v>209164.88999999998</v>
      </c>
      <c r="G48" s="5">
        <f>SUM('Half-Cent to County before'!G48+'Half-Cent to City Govs'!G48)</f>
        <v>174478.06</v>
      </c>
      <c r="H48" s="5">
        <f>SUM('Half-Cent to County before'!H48+'Half-Cent to City Govs'!H48)</f>
        <v>252647.91</v>
      </c>
      <c r="I48" s="5">
        <f>SUM('Half-Cent to County before'!I48+'Half-Cent to City Govs'!I48)</f>
        <v>195740.22999999998</v>
      </c>
      <c r="J48" s="5">
        <f>SUM('Half-Cent to County before'!J48+'Half-Cent to City Govs'!J48)</f>
        <v>228806.32</v>
      </c>
      <c r="K48" s="5">
        <f>SUM('Half-Cent to County before'!K48+'Half-Cent to City Govs'!K48)</f>
        <v>158764.60999999999</v>
      </c>
      <c r="L48" s="5">
        <f>SUM('Half-Cent to County before'!L48+'Half-Cent to City Govs'!L48)</f>
        <v>231251.97999999998</v>
      </c>
      <c r="M48" s="5">
        <f>SUM('Half-Cent to County before'!M48+'Half-Cent to City Govs'!M48)</f>
        <v>0</v>
      </c>
      <c r="N48" s="5">
        <f t="shared" si="0"/>
        <v>2224005.4499999997</v>
      </c>
    </row>
    <row r="49" spans="1:14" x14ac:dyDescent="0.2">
      <c r="A49" t="s">
        <v>19</v>
      </c>
      <c r="B49" s="5">
        <f>SUM('Half-Cent to County before'!B49+'Half-Cent to City Govs'!B49)</f>
        <v>18417.47</v>
      </c>
      <c r="C49" s="8">
        <f>SUM('Half-Cent to County before'!C49+'Half-Cent to City Govs'!C49)</f>
        <v>17642.32</v>
      </c>
      <c r="D49" s="8">
        <f>SUM('Half-Cent to County before'!D49+'Half-Cent to City Govs'!D49)</f>
        <v>18041.95</v>
      </c>
      <c r="E49" s="8">
        <f>SUM('Half-Cent to County before'!E49+'Half-Cent to City Govs'!E49)</f>
        <v>17730.02</v>
      </c>
      <c r="F49" s="8">
        <f>SUM('Half-Cent to County before'!F49+'Half-Cent to City Govs'!F49)</f>
        <v>21448.03</v>
      </c>
      <c r="G49" s="5">
        <f>SUM('Half-Cent to County before'!G49+'Half-Cent to City Govs'!G49)</f>
        <v>19413.629999999997</v>
      </c>
      <c r="H49" s="5">
        <f>SUM('Half-Cent to County before'!H49+'Half-Cent to City Govs'!H49)</f>
        <v>19247.91</v>
      </c>
      <c r="I49" s="5">
        <f>SUM('Half-Cent to County before'!I49+'Half-Cent to City Govs'!I49)</f>
        <v>20561.890000000003</v>
      </c>
      <c r="J49" s="5">
        <f>SUM('Half-Cent to County before'!J49+'Half-Cent to City Govs'!J49)</f>
        <v>19510.440000000002</v>
      </c>
      <c r="K49" s="5">
        <f>SUM('Half-Cent to County before'!K49+'Half-Cent to City Govs'!K49)</f>
        <v>21005.61</v>
      </c>
      <c r="L49" s="5">
        <f>SUM('Half-Cent to County before'!L49+'Half-Cent to City Govs'!L49)</f>
        <v>22676.3</v>
      </c>
      <c r="M49" s="5">
        <f>SUM('Half-Cent to County before'!M49+'Half-Cent to City Govs'!M49)</f>
        <v>0</v>
      </c>
      <c r="N49" s="5">
        <f t="shared" si="0"/>
        <v>215695.57</v>
      </c>
    </row>
    <row r="50" spans="1:14" x14ac:dyDescent="0.2">
      <c r="A50" t="s">
        <v>53</v>
      </c>
      <c r="B50" s="5">
        <f>SUM('Half-Cent to County before'!B50+'Half-Cent to City Govs'!B50)</f>
        <v>3003976.83</v>
      </c>
      <c r="C50" s="8">
        <f>SUM('Half-Cent to County before'!C50+'Half-Cent to City Govs'!C50)</f>
        <v>2917034.23</v>
      </c>
      <c r="D50" s="8">
        <f>SUM('Half-Cent to County before'!D50+'Half-Cent to City Govs'!D50)</f>
        <v>2886242.5300000003</v>
      </c>
      <c r="E50" s="8">
        <f>SUM('Half-Cent to County before'!E50+'Half-Cent to City Govs'!E50)</f>
        <v>2691610.37</v>
      </c>
      <c r="F50" s="8">
        <f>SUM('Half-Cent to County before'!F50+'Half-Cent to City Govs'!F50)</f>
        <v>2821535.16</v>
      </c>
      <c r="G50" s="5">
        <f>SUM('Half-Cent to County before'!G50+'Half-Cent to City Govs'!G50)</f>
        <v>2906528.21</v>
      </c>
      <c r="H50" s="5">
        <f>SUM('Half-Cent to County before'!H50+'Half-Cent to City Govs'!H50)</f>
        <v>2963703.7</v>
      </c>
      <c r="I50" s="5">
        <f>SUM('Half-Cent to County before'!I50+'Half-Cent to City Govs'!I50)</f>
        <v>3421440.59</v>
      </c>
      <c r="J50" s="5">
        <f>SUM('Half-Cent to County before'!J50+'Half-Cent to City Govs'!J50)</f>
        <v>2900552.73</v>
      </c>
      <c r="K50" s="5">
        <f>SUM('Half-Cent to County before'!K50+'Half-Cent to City Govs'!K50)</f>
        <v>3050651.31</v>
      </c>
      <c r="L50" s="5">
        <f>SUM('Half-Cent to County before'!L50+'Half-Cent to City Govs'!L50)</f>
        <v>3574278.87</v>
      </c>
      <c r="M50" s="5">
        <f>SUM('Half-Cent to County before'!M50+'Half-Cent to City Govs'!M50)</f>
        <v>0</v>
      </c>
      <c r="N50" s="5">
        <f t="shared" si="0"/>
        <v>33137554.530000001</v>
      </c>
    </row>
    <row r="51" spans="1:14" x14ac:dyDescent="0.2">
      <c r="A51" t="s">
        <v>54</v>
      </c>
      <c r="B51" s="5">
        <f>SUM('Half-Cent to County before'!B51+'Half-Cent to City Govs'!B51)</f>
        <v>8485695.7300000004</v>
      </c>
      <c r="C51" s="8">
        <f>SUM('Half-Cent to County before'!C51+'Half-Cent to City Govs'!C51)</f>
        <v>8517985.7300000004</v>
      </c>
      <c r="D51" s="8">
        <f>SUM('Half-Cent to County before'!D51+'Half-Cent to City Govs'!D51)</f>
        <v>8114916.6600000001</v>
      </c>
      <c r="E51" s="8">
        <f>SUM('Half-Cent to County before'!E51+'Half-Cent to City Govs'!E51)</f>
        <v>7509775.3800000008</v>
      </c>
      <c r="F51" s="8">
        <f>SUM('Half-Cent to County before'!F51+'Half-Cent to City Govs'!F51)</f>
        <v>7653945.2699999996</v>
      </c>
      <c r="G51" s="5">
        <f>SUM('Half-Cent to County before'!G51+'Half-Cent to City Govs'!G51)</f>
        <v>8451529.3500000015</v>
      </c>
      <c r="H51" s="5">
        <f>SUM('Half-Cent to County before'!H51+'Half-Cent to City Govs'!H51)</f>
        <v>9384787.9900000002</v>
      </c>
      <c r="I51" s="5">
        <f>SUM('Half-Cent to County before'!I51+'Half-Cent to City Govs'!I51)</f>
        <v>10890988.23</v>
      </c>
      <c r="J51" s="5">
        <f>SUM('Half-Cent to County before'!J51+'Half-Cent to City Govs'!J51)</f>
        <v>9779768.4199999999</v>
      </c>
      <c r="K51" s="5">
        <f>SUM('Half-Cent to County before'!K51+'Half-Cent to City Govs'!K51)</f>
        <v>10357286.949999999</v>
      </c>
      <c r="L51" s="5">
        <f>SUM('Half-Cent to County before'!L51+'Half-Cent to City Govs'!L51)</f>
        <v>11747862.550000001</v>
      </c>
      <c r="M51" s="5">
        <f>SUM('Half-Cent to County before'!M51+'Half-Cent to City Govs'!M51)</f>
        <v>0</v>
      </c>
      <c r="N51" s="5">
        <f t="shared" si="0"/>
        <v>100894542.26000001</v>
      </c>
    </row>
    <row r="52" spans="1:14" x14ac:dyDescent="0.2">
      <c r="A52" t="s">
        <v>55</v>
      </c>
      <c r="B52" s="5">
        <f>SUM('Half-Cent to County before'!B52+'Half-Cent to City Govs'!B52)</f>
        <v>2270985.38</v>
      </c>
      <c r="C52" s="8">
        <f>SUM('Half-Cent to County before'!C52+'Half-Cent to City Govs'!C52)</f>
        <v>2267255.4300000002</v>
      </c>
      <c r="D52" s="8">
        <f>SUM('Half-Cent to County before'!D52+'Half-Cent to City Govs'!D52)</f>
        <v>2279580.63</v>
      </c>
      <c r="E52" s="8">
        <f>SUM('Half-Cent to County before'!E52+'Half-Cent to City Govs'!E52)</f>
        <v>2166490.62</v>
      </c>
      <c r="F52" s="8">
        <f>SUM('Half-Cent to County before'!F52+'Half-Cent to City Govs'!F52)</f>
        <v>2320491.38</v>
      </c>
      <c r="G52" s="5">
        <f>SUM('Half-Cent to County before'!G52+'Half-Cent to City Govs'!G52)</f>
        <v>2334116.4900000002</v>
      </c>
      <c r="H52" s="5">
        <f>SUM('Half-Cent to County before'!H52+'Half-Cent to City Govs'!H52)</f>
        <v>2286615.29</v>
      </c>
      <c r="I52" s="5">
        <f>SUM('Half-Cent to County before'!I52+'Half-Cent to City Govs'!I52)</f>
        <v>2605476.4</v>
      </c>
      <c r="J52" s="5">
        <f>SUM('Half-Cent to County before'!J52+'Half-Cent to City Govs'!J52)</f>
        <v>2156659.94</v>
      </c>
      <c r="K52" s="5">
        <f>SUM('Half-Cent to County before'!K52+'Half-Cent to City Govs'!K52)</f>
        <v>2312667.73</v>
      </c>
      <c r="L52" s="5">
        <f>SUM('Half-Cent to County before'!L52+'Half-Cent to City Govs'!L52)</f>
        <v>2559624.9500000002</v>
      </c>
      <c r="M52" s="5">
        <f>SUM('Half-Cent to County before'!M52+'Half-Cent to City Govs'!M52)</f>
        <v>0</v>
      </c>
      <c r="N52" s="5">
        <f t="shared" si="0"/>
        <v>25559964.240000002</v>
      </c>
    </row>
    <row r="53" spans="1:14" x14ac:dyDescent="0.2">
      <c r="A53" t="s">
        <v>20</v>
      </c>
      <c r="B53" s="5">
        <f>SUM('Half-Cent to County before'!B53+'Half-Cent to City Govs'!B53)</f>
        <v>247236.08</v>
      </c>
      <c r="C53" s="8">
        <f>SUM('Half-Cent to County before'!C53+'Half-Cent to City Govs'!C53)</f>
        <v>260312.94</v>
      </c>
      <c r="D53" s="8">
        <f>SUM('Half-Cent to County before'!D53+'Half-Cent to City Govs'!D53)</f>
        <v>254856.22999999998</v>
      </c>
      <c r="E53" s="8">
        <f>SUM('Half-Cent to County before'!E53+'Half-Cent to City Govs'!E53)</f>
        <v>232897.86000000002</v>
      </c>
      <c r="F53" s="8">
        <f>SUM('Half-Cent to County before'!F53+'Half-Cent to City Govs'!F53)</f>
        <v>256530.16</v>
      </c>
      <c r="G53" s="5">
        <f>SUM('Half-Cent to County before'!G53+'Half-Cent to City Govs'!G53)</f>
        <v>265443.03999999998</v>
      </c>
      <c r="H53" s="5">
        <f>SUM('Half-Cent to County before'!H53+'Half-Cent to City Govs'!H53)</f>
        <v>277015.11</v>
      </c>
      <c r="I53" s="5">
        <f>SUM('Half-Cent to County before'!I53+'Half-Cent to City Govs'!I53)</f>
        <v>298561.77</v>
      </c>
      <c r="J53" s="5">
        <f>SUM('Half-Cent to County before'!J53+'Half-Cent to City Govs'!J53)</f>
        <v>265866.69999999995</v>
      </c>
      <c r="K53" s="5">
        <f>SUM('Half-Cent to County before'!K53+'Half-Cent to City Govs'!K53)</f>
        <v>255080.7</v>
      </c>
      <c r="L53" s="5">
        <f>SUM('Half-Cent to County before'!L53+'Half-Cent to City Govs'!L53)</f>
        <v>328046.94</v>
      </c>
      <c r="M53" s="5">
        <f>SUM('Half-Cent to County before'!M53+'Half-Cent to City Govs'!M53)</f>
        <v>0</v>
      </c>
      <c r="N53" s="5">
        <f t="shared" si="0"/>
        <v>2941847.53</v>
      </c>
    </row>
    <row r="54" spans="1:14" x14ac:dyDescent="0.2">
      <c r="A54" t="s">
        <v>21</v>
      </c>
      <c r="B54" s="5">
        <f>SUM('Half-Cent to County before'!B54+'Half-Cent to City Govs'!B54)</f>
        <v>17872.89</v>
      </c>
      <c r="C54" s="8">
        <f>SUM('Half-Cent to County before'!C54+'Half-Cent to City Govs'!C54)</f>
        <v>15041.08</v>
      </c>
      <c r="D54" s="8">
        <f>SUM('Half-Cent to County before'!D54+'Half-Cent to City Govs'!D54)</f>
        <v>19775.849999999999</v>
      </c>
      <c r="E54" s="8">
        <f>SUM('Half-Cent to County before'!E54+'Half-Cent to City Govs'!E54)</f>
        <v>14807.69</v>
      </c>
      <c r="F54" s="8">
        <f>SUM('Half-Cent to County before'!F54+'Half-Cent to City Govs'!F54)</f>
        <v>14868.98</v>
      </c>
      <c r="G54" s="5">
        <f>SUM('Half-Cent to County before'!G54+'Half-Cent to City Govs'!G54)</f>
        <v>26177.300000000003</v>
      </c>
      <c r="H54" s="5">
        <f>SUM('Half-Cent to County before'!H54+'Half-Cent to City Govs'!H54)</f>
        <v>13859.91</v>
      </c>
      <c r="I54" s="5">
        <f>SUM('Half-Cent to County before'!I54+'Half-Cent to City Govs'!I54)</f>
        <v>20013.95</v>
      </c>
      <c r="J54" s="5">
        <f>SUM('Half-Cent to County before'!J54+'Half-Cent to City Govs'!J54)</f>
        <v>17261.38</v>
      </c>
      <c r="K54" s="5">
        <f>SUM('Half-Cent to County before'!K54+'Half-Cent to City Govs'!K54)</f>
        <v>18066.59</v>
      </c>
      <c r="L54" s="5">
        <f>SUM('Half-Cent to County before'!L54+'Half-Cent to City Govs'!L54)</f>
        <v>42576.24</v>
      </c>
      <c r="M54" s="5">
        <f>SUM('Half-Cent to County before'!M54+'Half-Cent to City Govs'!M54)</f>
        <v>0</v>
      </c>
      <c r="N54" s="5">
        <f t="shared" si="0"/>
        <v>220321.86</v>
      </c>
    </row>
    <row r="55" spans="1:14" x14ac:dyDescent="0.2">
      <c r="A55" t="s">
        <v>22</v>
      </c>
      <c r="B55" s="5">
        <f>SUM('Half-Cent to County before'!B55+'Half-Cent to City Govs'!B55)</f>
        <v>59016.91</v>
      </c>
      <c r="C55" s="8">
        <f>SUM('Half-Cent to County before'!C55+'Half-Cent to City Govs'!C55)</f>
        <v>56123.930000000008</v>
      </c>
      <c r="D55" s="8">
        <f>SUM('Half-Cent to County before'!D55+'Half-Cent to City Govs'!D55)</f>
        <v>62629.33</v>
      </c>
      <c r="E55" s="8">
        <f>SUM('Half-Cent to County before'!E55+'Half-Cent to City Govs'!E55)</f>
        <v>55706.41</v>
      </c>
      <c r="F55" s="8">
        <f>SUM('Half-Cent to County before'!F55+'Half-Cent to City Govs'!F55)</f>
        <v>57595.01</v>
      </c>
      <c r="G55" s="5">
        <f>SUM('Half-Cent to County before'!G55+'Half-Cent to City Govs'!G55)</f>
        <v>66396.33</v>
      </c>
      <c r="H55" s="5">
        <f>SUM('Half-Cent to County before'!H55+'Half-Cent to City Govs'!H55)</f>
        <v>53570.11</v>
      </c>
      <c r="I55" s="5">
        <f>SUM('Half-Cent to County before'!I55+'Half-Cent to City Govs'!I55)</f>
        <v>62236.71</v>
      </c>
      <c r="J55" s="5">
        <f>SUM('Half-Cent to County before'!J55+'Half-Cent to City Govs'!J55)</f>
        <v>52302.12</v>
      </c>
      <c r="K55" s="5">
        <f>SUM('Half-Cent to County before'!K55+'Half-Cent to City Govs'!K55)</f>
        <v>53157.32</v>
      </c>
      <c r="L55" s="5">
        <f>SUM('Half-Cent to County before'!L55+'Half-Cent to City Govs'!L55)</f>
        <v>63079.35</v>
      </c>
      <c r="M55" s="5">
        <f>SUM('Half-Cent to County before'!M55+'Half-Cent to City Govs'!M55)</f>
        <v>0</v>
      </c>
      <c r="N55" s="5">
        <f t="shared" si="0"/>
        <v>641813.53</v>
      </c>
    </row>
    <row r="56" spans="1:14" x14ac:dyDescent="0.2">
      <c r="A56" t="s">
        <v>56</v>
      </c>
      <c r="B56" s="5">
        <f>SUM('Half-Cent to County before'!B56+'Half-Cent to City Govs'!B56)</f>
        <v>3598148.44</v>
      </c>
      <c r="C56" s="8">
        <f>SUM('Half-Cent to County before'!C56+'Half-Cent to City Govs'!C56)</f>
        <v>3622963.1</v>
      </c>
      <c r="D56" s="8">
        <f>SUM('Half-Cent to County before'!D56+'Half-Cent to City Govs'!D56)</f>
        <v>3522189.36</v>
      </c>
      <c r="E56" s="8">
        <f>SUM('Half-Cent to County before'!E56+'Half-Cent to City Govs'!E56)</f>
        <v>3164849.74</v>
      </c>
      <c r="F56" s="8">
        <f>SUM('Half-Cent to County before'!F56+'Half-Cent to City Govs'!F56)</f>
        <v>3217036.41</v>
      </c>
      <c r="G56" s="5">
        <f>SUM('Half-Cent to County before'!G56+'Half-Cent to City Govs'!G56)</f>
        <v>3515159.37</v>
      </c>
      <c r="H56" s="5">
        <f>SUM('Half-Cent to County before'!H56+'Half-Cent to City Govs'!H56)</f>
        <v>3506430.4800000004</v>
      </c>
      <c r="I56" s="5">
        <f>SUM('Half-Cent to County before'!I56+'Half-Cent to City Govs'!I56)</f>
        <v>4220644.75</v>
      </c>
      <c r="J56" s="5">
        <f>SUM('Half-Cent to County before'!J56+'Half-Cent to City Govs'!J56)</f>
        <v>3730103.39</v>
      </c>
      <c r="K56" s="5">
        <f>SUM('Half-Cent to County before'!K56+'Half-Cent to City Govs'!K56)</f>
        <v>3930089.92</v>
      </c>
      <c r="L56" s="5">
        <f>SUM('Half-Cent to County before'!L56+'Half-Cent to City Govs'!L56)</f>
        <v>4510127.4399999995</v>
      </c>
      <c r="M56" s="5">
        <f>SUM('Half-Cent to County before'!M56+'Half-Cent to City Govs'!M56)</f>
        <v>0</v>
      </c>
      <c r="N56" s="5">
        <f t="shared" si="0"/>
        <v>40537742.399999999</v>
      </c>
    </row>
    <row r="57" spans="1:14" x14ac:dyDescent="0.2">
      <c r="A57" t="s">
        <v>23</v>
      </c>
      <c r="B57" s="5">
        <f>SUM('Half-Cent to County before'!B57+'Half-Cent to City Govs'!B57)</f>
        <v>3108055.83</v>
      </c>
      <c r="C57" s="8">
        <f>SUM('Half-Cent to County before'!C57+'Half-Cent to City Govs'!C57)</f>
        <v>3127535.4800000004</v>
      </c>
      <c r="D57" s="8">
        <f>SUM('Half-Cent to County before'!D57+'Half-Cent to City Govs'!D57)</f>
        <v>3111742.58</v>
      </c>
      <c r="E57" s="8">
        <f>SUM('Half-Cent to County before'!E57+'Half-Cent to City Govs'!E57)</f>
        <v>2896785.12</v>
      </c>
      <c r="F57" s="8">
        <f>SUM('Half-Cent to County before'!F57+'Half-Cent to City Govs'!F57)</f>
        <v>3028193.36</v>
      </c>
      <c r="G57" s="5">
        <f>SUM('Half-Cent to County before'!G57+'Half-Cent to City Govs'!G57)</f>
        <v>3172600.43</v>
      </c>
      <c r="H57" s="5">
        <f>SUM('Half-Cent to County before'!H57+'Half-Cent to City Govs'!H57)</f>
        <v>3052755.9299999997</v>
      </c>
      <c r="I57" s="5">
        <f>SUM('Half-Cent to County before'!I57+'Half-Cent to City Govs'!I57)</f>
        <v>3672115.29</v>
      </c>
      <c r="J57" s="5">
        <f>SUM('Half-Cent to County before'!J57+'Half-Cent to City Govs'!J57)</f>
        <v>3151647.5300000003</v>
      </c>
      <c r="K57" s="5">
        <f>SUM('Half-Cent to County before'!K57+'Half-Cent to City Govs'!K57)</f>
        <v>3306468.5100000002</v>
      </c>
      <c r="L57" s="5">
        <f>SUM('Half-Cent to County before'!L57+'Half-Cent to City Govs'!L57)</f>
        <v>3779359.3200000003</v>
      </c>
      <c r="M57" s="5">
        <f>SUM('Half-Cent to County before'!M57+'Half-Cent to City Govs'!M57)</f>
        <v>0</v>
      </c>
      <c r="N57" s="5">
        <f t="shared" si="0"/>
        <v>35407259.380000003</v>
      </c>
    </row>
    <row r="58" spans="1:14" x14ac:dyDescent="0.2">
      <c r="A58" t="s">
        <v>24</v>
      </c>
      <c r="B58" s="5">
        <f>SUM('Half-Cent to County before'!B58+'Half-Cent to City Govs'!B58)</f>
        <v>1984535.8900000001</v>
      </c>
      <c r="C58" s="8">
        <f>SUM('Half-Cent to County before'!C58+'Half-Cent to City Govs'!C58)</f>
        <v>1918353.6</v>
      </c>
      <c r="D58" s="8">
        <f>SUM('Half-Cent to County before'!D58+'Half-Cent to City Govs'!D58)</f>
        <v>1902959.71</v>
      </c>
      <c r="E58" s="8">
        <f>SUM('Half-Cent to County before'!E58+'Half-Cent to City Govs'!E58)</f>
        <v>1757505.1400000001</v>
      </c>
      <c r="F58" s="8">
        <f>SUM('Half-Cent to County before'!F58+'Half-Cent to City Govs'!F58)</f>
        <v>1919567.56</v>
      </c>
      <c r="G58" s="5">
        <f>SUM('Half-Cent to County before'!G58+'Half-Cent to City Govs'!G58)</f>
        <v>1883451.67</v>
      </c>
      <c r="H58" s="5">
        <f>SUM('Half-Cent to County before'!H58+'Half-Cent to City Govs'!H58)</f>
        <v>2029410.31</v>
      </c>
      <c r="I58" s="5">
        <f>SUM('Half-Cent to County before'!I58+'Half-Cent to City Govs'!I58)</f>
        <v>2446025.7800000003</v>
      </c>
      <c r="J58" s="5">
        <f>SUM('Half-Cent to County before'!J58+'Half-Cent to City Govs'!J58)</f>
        <v>1966258.6600000001</v>
      </c>
      <c r="K58" s="5">
        <f>SUM('Half-Cent to County before'!K58+'Half-Cent to City Govs'!K58)</f>
        <v>2084649.61</v>
      </c>
      <c r="L58" s="5">
        <f>SUM('Half-Cent to County before'!L58+'Half-Cent to City Govs'!L58)</f>
        <v>2432135.79</v>
      </c>
      <c r="M58" s="5">
        <f>SUM('Half-Cent to County before'!M58+'Half-Cent to City Govs'!M58)</f>
        <v>0</v>
      </c>
      <c r="N58" s="5">
        <f t="shared" si="0"/>
        <v>22324853.719999999</v>
      </c>
    </row>
    <row r="59" spans="1:14" x14ac:dyDescent="0.2">
      <c r="A59" t="s">
        <v>57</v>
      </c>
      <c r="B59" s="5">
        <f>SUM('Half-Cent to County before'!B59+'Half-Cent to City Govs'!B59)</f>
        <v>2446156.75</v>
      </c>
      <c r="C59" s="8">
        <f>SUM('Half-Cent to County before'!C59+'Half-Cent to City Govs'!C59)</f>
        <v>2446954.7200000002</v>
      </c>
      <c r="D59" s="8">
        <f>SUM('Half-Cent to County before'!D59+'Half-Cent to City Govs'!D59)</f>
        <v>2485941.0499999998</v>
      </c>
      <c r="E59" s="8">
        <f>SUM('Half-Cent to County before'!E59+'Half-Cent to City Govs'!E59)</f>
        <v>2081853.6099999999</v>
      </c>
      <c r="F59" s="8">
        <f>SUM('Half-Cent to County before'!F59+'Half-Cent to City Govs'!F59)</f>
        <v>1622022.97</v>
      </c>
      <c r="G59" s="5">
        <f>SUM('Half-Cent to County before'!G59+'Half-Cent to City Govs'!G59)</f>
        <v>1956451.66</v>
      </c>
      <c r="H59" s="5">
        <f>SUM('Half-Cent to County before'!H59+'Half-Cent to City Govs'!H59)</f>
        <v>2185170.66</v>
      </c>
      <c r="I59" s="5">
        <f>SUM('Half-Cent to County before'!I59+'Half-Cent to City Govs'!I59)</f>
        <v>2811324.38</v>
      </c>
      <c r="J59" s="5">
        <f>SUM('Half-Cent to County before'!J59+'Half-Cent to City Govs'!J59)</f>
        <v>2578783.33</v>
      </c>
      <c r="K59" s="5">
        <f>SUM('Half-Cent to County before'!K59+'Half-Cent to City Govs'!K59)</f>
        <v>2748156.9000000004</v>
      </c>
      <c r="L59" s="5">
        <f>SUM('Half-Cent to County before'!L59+'Half-Cent to City Govs'!L59)</f>
        <v>3142349.43</v>
      </c>
      <c r="M59" s="5">
        <f>SUM('Half-Cent to County before'!M59+'Half-Cent to City Govs'!M59)</f>
        <v>0</v>
      </c>
      <c r="N59" s="5">
        <f t="shared" si="0"/>
        <v>26505165.460000001</v>
      </c>
    </row>
    <row r="60" spans="1:14" x14ac:dyDescent="0.2">
      <c r="A60" t="s">
        <v>58</v>
      </c>
      <c r="B60" s="5">
        <f>SUM('Half-Cent to County before'!B60+'Half-Cent to City Govs'!B60)</f>
        <v>742490.01</v>
      </c>
      <c r="C60" s="8">
        <f>SUM('Half-Cent to County before'!C60+'Half-Cent to City Govs'!C60)</f>
        <v>762474.54</v>
      </c>
      <c r="D60" s="8">
        <f>SUM('Half-Cent to County before'!D60+'Half-Cent to City Govs'!D60)</f>
        <v>777966.8899999999</v>
      </c>
      <c r="E60" s="8">
        <f>SUM('Half-Cent to County before'!E60+'Half-Cent to City Govs'!E60)</f>
        <v>626081.92999999993</v>
      </c>
      <c r="F60" s="8">
        <f>SUM('Half-Cent to County before'!F60+'Half-Cent to City Govs'!F60)</f>
        <v>656264.91</v>
      </c>
      <c r="G60" s="5">
        <f>SUM('Half-Cent to County before'!G60+'Half-Cent to City Govs'!G60)</f>
        <v>688405.02</v>
      </c>
      <c r="H60" s="5">
        <f>SUM('Half-Cent to County before'!H60+'Half-Cent to City Govs'!H60)</f>
        <v>629226.61</v>
      </c>
      <c r="I60" s="5">
        <f>SUM('Half-Cent to County before'!I60+'Half-Cent to City Govs'!I60)</f>
        <v>762603.88</v>
      </c>
      <c r="J60" s="5">
        <f>SUM('Half-Cent to County before'!J60+'Half-Cent to City Govs'!J60)</f>
        <v>577118.26</v>
      </c>
      <c r="K60" s="5">
        <f>SUM('Half-Cent to County before'!K60+'Half-Cent to City Govs'!K60)</f>
        <v>670724.34</v>
      </c>
      <c r="L60" s="5">
        <f>SUM('Half-Cent to County before'!L60+'Half-Cent to City Govs'!L60)</f>
        <v>854126.16999999993</v>
      </c>
      <c r="M60" s="5">
        <f>SUM('Half-Cent to County before'!M60+'Half-Cent to City Govs'!M60)</f>
        <v>0</v>
      </c>
      <c r="N60" s="5">
        <f t="shared" si="0"/>
        <v>7747482.5600000005</v>
      </c>
    </row>
    <row r="61" spans="1:14" x14ac:dyDescent="0.2">
      <c r="A61" t="s">
        <v>59</v>
      </c>
      <c r="B61" s="5">
        <f>SUM('Half-Cent to County before'!B61+'Half-Cent to City Govs'!B61)</f>
        <v>3247531.05</v>
      </c>
      <c r="C61" s="8">
        <f>SUM('Half-Cent to County before'!C61+'Half-Cent to City Govs'!C61)</f>
        <v>3625134.6</v>
      </c>
      <c r="D61" s="8">
        <f>SUM('Half-Cent to County before'!D61+'Half-Cent to City Govs'!D61)</f>
        <v>3740035.4299999997</v>
      </c>
      <c r="E61" s="8">
        <f>SUM('Half-Cent to County before'!E61+'Half-Cent to City Govs'!E61)</f>
        <v>2884953.59</v>
      </c>
      <c r="F61" s="8">
        <f>SUM('Half-Cent to County before'!F61+'Half-Cent to City Govs'!F61)</f>
        <v>2684575.75</v>
      </c>
      <c r="G61" s="5">
        <f>SUM('Half-Cent to County before'!G61+'Half-Cent to City Govs'!G61)</f>
        <v>2765410.13</v>
      </c>
      <c r="H61" s="5">
        <f>SUM('Half-Cent to County before'!H61+'Half-Cent to City Govs'!H61)</f>
        <v>2287034.5100000002</v>
      </c>
      <c r="I61" s="5">
        <f>SUM('Half-Cent to County before'!I61+'Half-Cent to City Govs'!I61)</f>
        <v>2633427.94</v>
      </c>
      <c r="J61" s="5">
        <f>SUM('Half-Cent to County before'!J61+'Half-Cent to City Govs'!J61)</f>
        <v>1946435.92</v>
      </c>
      <c r="K61" s="5">
        <f>SUM('Half-Cent to County before'!K61+'Half-Cent to City Govs'!K61)</f>
        <v>2346109.38</v>
      </c>
      <c r="L61" s="5">
        <f>SUM('Half-Cent to County before'!L61+'Half-Cent to City Govs'!L61)</f>
        <v>3058123.18</v>
      </c>
      <c r="M61" s="5">
        <f>SUM('Half-Cent to County before'!M61+'Half-Cent to City Govs'!M61)</f>
        <v>0</v>
      </c>
      <c r="N61" s="5">
        <f t="shared" si="0"/>
        <v>31218771.48</v>
      </c>
    </row>
    <row r="62" spans="1:14" x14ac:dyDescent="0.2">
      <c r="A62" t="s">
        <v>25</v>
      </c>
      <c r="B62" s="5">
        <f>SUM('Half-Cent to County before'!B62+'Half-Cent to City Govs'!B62)</f>
        <v>273735.21999999997</v>
      </c>
      <c r="C62" s="8">
        <f>SUM('Half-Cent to County before'!C62+'Half-Cent to City Govs'!C62)</f>
        <v>271760.68</v>
      </c>
      <c r="D62" s="8">
        <f>SUM('Half-Cent to County before'!D62+'Half-Cent to City Govs'!D62)</f>
        <v>258484.56</v>
      </c>
      <c r="E62" s="8">
        <f>SUM('Half-Cent to County before'!E62+'Half-Cent to City Govs'!E62)</f>
        <v>247349.06</v>
      </c>
      <c r="F62" s="8">
        <f>SUM('Half-Cent to County before'!F62+'Half-Cent to City Govs'!F62)</f>
        <v>251795.47</v>
      </c>
      <c r="G62" s="5">
        <f>SUM('Half-Cent to County before'!G62+'Half-Cent to City Govs'!G62)</f>
        <v>282616.11</v>
      </c>
      <c r="H62" s="5">
        <f>SUM('Half-Cent to County before'!H62+'Half-Cent to City Govs'!H62)</f>
        <v>389765.25</v>
      </c>
      <c r="I62" s="5">
        <f>SUM('Half-Cent to County before'!I62+'Half-Cent to City Govs'!I62)</f>
        <v>347497.46</v>
      </c>
      <c r="J62" s="5">
        <f>SUM('Half-Cent to County before'!J62+'Half-Cent to City Govs'!J62)</f>
        <v>292982.17</v>
      </c>
      <c r="K62" s="5">
        <f>SUM('Half-Cent to County before'!K62+'Half-Cent to City Govs'!K62)</f>
        <v>301404.81</v>
      </c>
      <c r="L62" s="5">
        <f>SUM('Half-Cent to County before'!L62+'Half-Cent to City Govs'!L62)</f>
        <v>351765.31</v>
      </c>
      <c r="M62" s="5">
        <f>SUM('Half-Cent to County before'!M62+'Half-Cent to City Govs'!M62)</f>
        <v>0</v>
      </c>
      <c r="N62" s="5">
        <f t="shared" si="0"/>
        <v>3269156.1</v>
      </c>
    </row>
    <row r="63" spans="1:14" x14ac:dyDescent="0.2">
      <c r="A63" t="s">
        <v>60</v>
      </c>
      <c r="B63" s="5">
        <f>SUM('Half-Cent to County before'!B63+'Half-Cent to City Govs'!B63)</f>
        <v>23264969.310000002</v>
      </c>
      <c r="C63" s="8">
        <f>SUM('Half-Cent to County before'!C63+'Half-Cent to City Govs'!C63)</f>
        <v>25102201</v>
      </c>
      <c r="D63" s="8">
        <f>SUM('Half-Cent to County before'!D63+'Half-Cent to City Govs'!D63)</f>
        <v>25168885.390000001</v>
      </c>
      <c r="E63" s="8">
        <f>SUM('Half-Cent to County before'!E63+'Half-Cent to City Govs'!E63)</f>
        <v>21575466.879999999</v>
      </c>
      <c r="F63" s="8">
        <f>SUM('Half-Cent to County before'!F63+'Half-Cent to City Govs'!F63)</f>
        <v>23141629.240000002</v>
      </c>
      <c r="G63" s="5">
        <f>SUM('Half-Cent to County before'!G63+'Half-Cent to City Govs'!G63)</f>
        <v>25099280</v>
      </c>
      <c r="H63" s="5">
        <f>SUM('Half-Cent to County before'!H63+'Half-Cent to City Govs'!H63)</f>
        <v>27010743.219999999</v>
      </c>
      <c r="I63" s="5">
        <f>SUM('Half-Cent to County before'!I63+'Half-Cent to City Govs'!I63)</f>
        <v>30227623.5</v>
      </c>
      <c r="J63" s="5">
        <f>SUM('Half-Cent to County before'!J63+'Half-Cent to City Govs'!J63)</f>
        <v>24582034.27</v>
      </c>
      <c r="K63" s="5">
        <f>SUM('Half-Cent to County before'!K63+'Half-Cent to City Govs'!K63)</f>
        <v>26675617.07</v>
      </c>
      <c r="L63" s="5">
        <f>SUM('Half-Cent to County before'!L63+'Half-Cent to City Govs'!L63)</f>
        <v>32750414.719999999</v>
      </c>
      <c r="M63" s="5">
        <f>SUM('Half-Cent to County before'!M63+'Half-Cent to City Govs'!M63)</f>
        <v>0</v>
      </c>
      <c r="N63" s="5">
        <f t="shared" si="0"/>
        <v>284598864.60000002</v>
      </c>
    </row>
    <row r="64" spans="1:14" x14ac:dyDescent="0.2">
      <c r="A64" t="s">
        <v>61</v>
      </c>
      <c r="B64" s="5">
        <f>SUM('Half-Cent to County before'!B64+'Half-Cent to City Govs'!B64)</f>
        <v>3090823.35</v>
      </c>
      <c r="C64" s="8">
        <f>SUM('Half-Cent to County before'!C64+'Half-Cent to City Govs'!C64)</f>
        <v>3326568.65</v>
      </c>
      <c r="D64" s="8">
        <f>SUM('Half-Cent to County before'!D64+'Half-Cent to City Govs'!D64)</f>
        <v>3349256.75</v>
      </c>
      <c r="E64" s="8">
        <f>SUM('Half-Cent to County before'!E64+'Half-Cent to City Govs'!E64)</f>
        <v>2741519.74</v>
      </c>
      <c r="F64" s="8">
        <f>SUM('Half-Cent to County before'!F64+'Half-Cent to City Govs'!F64)</f>
        <v>2706330.15</v>
      </c>
      <c r="G64" s="5">
        <f>SUM('Half-Cent to County before'!G64+'Half-Cent to City Govs'!G64)</f>
        <v>2980565.1500000004</v>
      </c>
      <c r="H64" s="5">
        <f>SUM('Half-Cent to County before'!H64+'Half-Cent to City Govs'!H64)</f>
        <v>3178169.95</v>
      </c>
      <c r="I64" s="5">
        <f>SUM('Half-Cent to County before'!I64+'Half-Cent to City Govs'!I64)</f>
        <v>3845001.3400000003</v>
      </c>
      <c r="J64" s="5">
        <f>SUM('Half-Cent to County before'!J64+'Half-Cent to City Govs'!J64)</f>
        <v>2981823.11</v>
      </c>
      <c r="K64" s="5">
        <f>SUM('Half-Cent to County before'!K64+'Half-Cent to City Govs'!K64)</f>
        <v>3286504.3</v>
      </c>
      <c r="L64" s="5">
        <f>SUM('Half-Cent to County before'!L64+'Half-Cent to City Govs'!L64)</f>
        <v>4261842.9000000004</v>
      </c>
      <c r="M64" s="5">
        <f>SUM('Half-Cent to County before'!M64+'Half-Cent to City Govs'!M64)</f>
        <v>0</v>
      </c>
      <c r="N64" s="5">
        <f t="shared" si="0"/>
        <v>35748405.390000001</v>
      </c>
    </row>
    <row r="65" spans="1:14" x14ac:dyDescent="0.2">
      <c r="A65" t="s">
        <v>62</v>
      </c>
      <c r="B65" s="5">
        <f>SUM('Half-Cent to County before'!B65+'Half-Cent to City Govs'!B65)</f>
        <v>15394348.15</v>
      </c>
      <c r="C65" s="8">
        <f>SUM('Half-Cent to County before'!C65+'Half-Cent to City Govs'!C65)</f>
        <v>15328683.449999999</v>
      </c>
      <c r="D65" s="8">
        <f>SUM('Half-Cent to County before'!D65+'Half-Cent to City Govs'!D65)</f>
        <v>14828821.869999999</v>
      </c>
      <c r="E65" s="8">
        <f>SUM('Half-Cent to County before'!E65+'Half-Cent to City Govs'!E65)</f>
        <v>13873719.859999999</v>
      </c>
      <c r="F65" s="8">
        <f>SUM('Half-Cent to County before'!F65+'Half-Cent to City Govs'!F65)</f>
        <v>14950821.060000001</v>
      </c>
      <c r="G65" s="5">
        <f>SUM('Half-Cent to County before'!G65+'Half-Cent to City Govs'!G65)</f>
        <v>15713918.620000001</v>
      </c>
      <c r="H65" s="5">
        <f>SUM('Half-Cent to County before'!H65+'Half-Cent to City Govs'!H65)</f>
        <v>17134023.800000001</v>
      </c>
      <c r="I65" s="5">
        <f>SUM('Half-Cent to County before'!I65+'Half-Cent to City Govs'!I65)</f>
        <v>20767826.729999997</v>
      </c>
      <c r="J65" s="5">
        <f>SUM('Half-Cent to County before'!J65+'Half-Cent to City Govs'!J65)</f>
        <v>16682504.6</v>
      </c>
      <c r="K65" s="5">
        <f>SUM('Half-Cent to County before'!K65+'Half-Cent to City Govs'!K65)</f>
        <v>17555683.380000003</v>
      </c>
      <c r="L65" s="5">
        <f>SUM('Half-Cent to County before'!L65+'Half-Cent to City Govs'!L65)</f>
        <v>19463275.109999999</v>
      </c>
      <c r="M65" s="5">
        <f>SUM('Half-Cent to County before'!M65+'Half-Cent to City Govs'!M65)</f>
        <v>0</v>
      </c>
      <c r="N65" s="5">
        <f t="shared" si="0"/>
        <v>181693626.63</v>
      </c>
    </row>
    <row r="66" spans="1:14" x14ac:dyDescent="0.2">
      <c r="A66" t="s">
        <v>26</v>
      </c>
      <c r="B66" s="5">
        <f>SUM('Half-Cent to County before'!B66+'Half-Cent to City Govs'!B66)</f>
        <v>4079150.47</v>
      </c>
      <c r="C66" s="8">
        <f>SUM('Half-Cent to County before'!C66+'Half-Cent to City Govs'!C66)</f>
        <v>3889168.17</v>
      </c>
      <c r="D66" s="8">
        <f>SUM('Half-Cent to County before'!D66+'Half-Cent to City Govs'!D66)</f>
        <v>3909288.8299999996</v>
      </c>
      <c r="E66" s="8">
        <f>SUM('Half-Cent to County before'!E66+'Half-Cent to City Govs'!E66)</f>
        <v>3628314.35</v>
      </c>
      <c r="F66" s="8">
        <f>SUM('Half-Cent to County before'!F66+'Half-Cent to City Govs'!F66)</f>
        <v>3831945.65</v>
      </c>
      <c r="G66" s="5">
        <f>SUM('Half-Cent to County before'!G66+'Half-Cent to City Govs'!G66)</f>
        <v>3965946.58</v>
      </c>
      <c r="H66" s="5">
        <f>SUM('Half-Cent to County before'!H66+'Half-Cent to City Govs'!H66)</f>
        <v>3924131.05</v>
      </c>
      <c r="I66" s="5">
        <f>SUM('Half-Cent to County before'!I66+'Half-Cent to City Govs'!I66)</f>
        <v>4862360.6100000003</v>
      </c>
      <c r="J66" s="5">
        <f>SUM('Half-Cent to County before'!J66+'Half-Cent to City Govs'!J66)</f>
        <v>3884849.3</v>
      </c>
      <c r="K66" s="5">
        <f>SUM('Half-Cent to County before'!K66+'Half-Cent to City Govs'!K66)</f>
        <v>3998744.49</v>
      </c>
      <c r="L66" s="5">
        <f>SUM('Half-Cent to County before'!L66+'Half-Cent to City Govs'!L66)</f>
        <v>4540872.59</v>
      </c>
      <c r="M66" s="5">
        <f>SUM('Half-Cent to County before'!M66+'Half-Cent to City Govs'!M66)</f>
        <v>0</v>
      </c>
      <c r="N66" s="5">
        <f t="shared" si="0"/>
        <v>44514772.090000004</v>
      </c>
    </row>
    <row r="67" spans="1:14" x14ac:dyDescent="0.2">
      <c r="A67" t="s">
        <v>63</v>
      </c>
      <c r="B67" s="5">
        <f>SUM('Half-Cent to County before'!B67+'Half-Cent to City Govs'!B67)</f>
        <v>9583045.0099999998</v>
      </c>
      <c r="C67" s="8">
        <f>SUM('Half-Cent to County before'!C67+'Half-Cent to City Govs'!C67)</f>
        <v>9610404.3599999994</v>
      </c>
      <c r="D67" s="8">
        <f>SUM('Half-Cent to County before'!D67+'Half-Cent to City Govs'!D67)</f>
        <v>9443393.2899999991</v>
      </c>
      <c r="E67" s="8">
        <f>SUM('Half-Cent to County before'!E67+'Half-Cent to City Govs'!E67)</f>
        <v>8389688.6099999994</v>
      </c>
      <c r="F67" s="8">
        <f>SUM('Half-Cent to County before'!F67+'Half-Cent to City Govs'!F67)</f>
        <v>8686777.3900000006</v>
      </c>
      <c r="G67" s="5">
        <f>SUM('Half-Cent to County before'!G67+'Half-Cent to City Govs'!G67)</f>
        <v>9140892.0800000001</v>
      </c>
      <c r="H67" s="5">
        <f>SUM('Half-Cent to County before'!H67+'Half-Cent to City Govs'!H67)</f>
        <v>8971752.6699999999</v>
      </c>
      <c r="I67" s="5">
        <f>SUM('Half-Cent to County before'!I67+'Half-Cent to City Govs'!I67)</f>
        <v>10827282.26</v>
      </c>
      <c r="J67" s="5">
        <f>SUM('Half-Cent to County before'!J67+'Half-Cent to City Govs'!J67)</f>
        <v>9014506.4899999984</v>
      </c>
      <c r="K67" s="5">
        <f>SUM('Half-Cent to County before'!K67+'Half-Cent to City Govs'!K67)</f>
        <v>9798169.8300000001</v>
      </c>
      <c r="L67" s="5">
        <f>SUM('Half-Cent to County before'!L67+'Half-Cent to City Govs'!L67)</f>
        <v>11230977.629999999</v>
      </c>
      <c r="M67" s="5">
        <f>SUM('Half-Cent to County before'!M67+'Half-Cent to City Govs'!M67)</f>
        <v>0</v>
      </c>
      <c r="N67" s="5">
        <f t="shared" si="0"/>
        <v>104696889.61999999</v>
      </c>
    </row>
    <row r="68" spans="1:14" x14ac:dyDescent="0.2">
      <c r="A68" t="s">
        <v>64</v>
      </c>
      <c r="B68" s="5">
        <f>SUM('Half-Cent to County before'!B68+'Half-Cent to City Govs'!B68)</f>
        <v>5797195.0999999996</v>
      </c>
      <c r="C68" s="8">
        <f>SUM('Half-Cent to County before'!C68+'Half-Cent to City Govs'!C68)</f>
        <v>5776196.0199999996</v>
      </c>
      <c r="D68" s="8">
        <f>SUM('Half-Cent to County before'!D68+'Half-Cent to City Govs'!D68)</f>
        <v>5627947.0499999998</v>
      </c>
      <c r="E68" s="8">
        <f>SUM('Half-Cent to County before'!E68+'Half-Cent to City Govs'!E68)</f>
        <v>5350902.6399999997</v>
      </c>
      <c r="F68" s="8">
        <f>SUM('Half-Cent to County before'!F68+'Half-Cent to City Govs'!F68)</f>
        <v>5503251.2799999993</v>
      </c>
      <c r="G68" s="5">
        <f>SUM('Half-Cent to County before'!G68+'Half-Cent to City Govs'!G68)</f>
        <v>5943500.0499999998</v>
      </c>
      <c r="H68" s="5">
        <f>SUM('Half-Cent to County before'!H68+'Half-Cent to City Govs'!H68)</f>
        <v>5744834.8100000005</v>
      </c>
      <c r="I68" s="5">
        <f>SUM('Half-Cent to County before'!I68+'Half-Cent to City Govs'!I68)</f>
        <v>6813336.1699999999</v>
      </c>
      <c r="J68" s="5">
        <f>SUM('Half-Cent to County before'!J68+'Half-Cent to City Govs'!J68)</f>
        <v>5866440.1699999999</v>
      </c>
      <c r="K68" s="5">
        <f>SUM('Half-Cent to County before'!K68+'Half-Cent to City Govs'!K68)</f>
        <v>6137815.6500000004</v>
      </c>
      <c r="L68" s="5">
        <f>SUM('Half-Cent to County before'!L68+'Half-Cent to City Govs'!L68)</f>
        <v>7042559.7799999993</v>
      </c>
      <c r="M68" s="5">
        <f>SUM('Half-Cent to County before'!M68+'Half-Cent to City Govs'!M68)</f>
        <v>0</v>
      </c>
      <c r="N68" s="5">
        <f t="shared" si="0"/>
        <v>65603978.719999999</v>
      </c>
    </row>
    <row r="69" spans="1:14" x14ac:dyDescent="0.2">
      <c r="A69" t="s">
        <v>65</v>
      </c>
      <c r="B69" s="5">
        <f>SUM('Half-Cent to County before'!B69+'Half-Cent to City Govs'!B69)</f>
        <v>422092.02</v>
      </c>
      <c r="C69" s="8">
        <f>SUM('Half-Cent to County before'!C69+'Half-Cent to City Govs'!C69)</f>
        <v>424990.52</v>
      </c>
      <c r="D69" s="8">
        <f>SUM('Half-Cent to County before'!D69+'Half-Cent to City Govs'!D69)</f>
        <v>408284.75</v>
      </c>
      <c r="E69" s="8">
        <f>SUM('Half-Cent to County before'!E69+'Half-Cent to City Govs'!E69)</f>
        <v>369110.32</v>
      </c>
      <c r="F69" s="8">
        <f>SUM('Half-Cent to County before'!F69+'Half-Cent to City Govs'!F69)</f>
        <v>372887.64</v>
      </c>
      <c r="G69" s="5">
        <f>SUM('Half-Cent to County before'!G69+'Half-Cent to City Govs'!G69)</f>
        <v>372356.74</v>
      </c>
      <c r="H69" s="5">
        <f>SUM('Half-Cent to County before'!H69+'Half-Cent to City Govs'!H69)</f>
        <v>328155.43000000005</v>
      </c>
      <c r="I69" s="5">
        <f>SUM('Half-Cent to County before'!I69+'Half-Cent to City Govs'!I69)</f>
        <v>414083.06</v>
      </c>
      <c r="J69" s="5">
        <f>SUM('Half-Cent to County before'!J69+'Half-Cent to City Govs'!J69)</f>
        <v>354956.22</v>
      </c>
      <c r="K69" s="5">
        <f>SUM('Half-Cent to County before'!K69+'Half-Cent to City Govs'!K69)</f>
        <v>385458.32999999996</v>
      </c>
      <c r="L69" s="5">
        <f>SUM('Half-Cent to County before'!L69+'Half-Cent to City Govs'!L69)</f>
        <v>455386.73</v>
      </c>
      <c r="M69" s="5">
        <f>SUM('Half-Cent to County before'!M69+'Half-Cent to City Govs'!M69)</f>
        <v>0</v>
      </c>
      <c r="N69" s="5">
        <f t="shared" si="0"/>
        <v>4307761.76</v>
      </c>
    </row>
    <row r="70" spans="1:14" x14ac:dyDescent="0.2">
      <c r="A70" t="s">
        <v>66</v>
      </c>
      <c r="B70" s="5">
        <f>SUM('Half-Cent to County before'!B70+'Half-Cent to City Govs'!B70)</f>
        <v>2455466.6</v>
      </c>
      <c r="C70" s="8">
        <f>SUM('Half-Cent to County before'!C70+'Half-Cent to City Govs'!C70)</f>
        <v>2467321.2400000002</v>
      </c>
      <c r="D70" s="8">
        <f>SUM('Half-Cent to County before'!D70+'Half-Cent to City Govs'!D70)</f>
        <v>2552962.69</v>
      </c>
      <c r="E70" s="8">
        <f>SUM('Half-Cent to County before'!E70+'Half-Cent to City Govs'!E70)</f>
        <v>2157746.87</v>
      </c>
      <c r="F70" s="8">
        <f>SUM('Half-Cent to County before'!F70+'Half-Cent to City Govs'!F70)</f>
        <v>2215506.9300000002</v>
      </c>
      <c r="G70" s="5">
        <f>SUM('Half-Cent to County before'!G70+'Half-Cent to City Govs'!G70)</f>
        <v>2374251.1399999997</v>
      </c>
      <c r="H70" s="5">
        <f>SUM('Half-Cent to County before'!H70+'Half-Cent to City Govs'!H70)</f>
        <v>2328676.9700000002</v>
      </c>
      <c r="I70" s="5">
        <f>SUM('Half-Cent to County before'!I70+'Half-Cent to City Govs'!I70)</f>
        <v>2846913.59</v>
      </c>
      <c r="J70" s="5">
        <f>SUM('Half-Cent to County before'!J70+'Half-Cent to City Govs'!J70)</f>
        <v>2273088.86</v>
      </c>
      <c r="K70" s="5">
        <f>SUM('Half-Cent to County before'!K70+'Half-Cent to City Govs'!K70)</f>
        <v>2457487.2699999996</v>
      </c>
      <c r="L70" s="5">
        <f>SUM('Half-Cent to County before'!L70+'Half-Cent to City Govs'!L70)</f>
        <v>2753145.97</v>
      </c>
      <c r="M70" s="5">
        <f>SUM('Half-Cent to County before'!M70+'Half-Cent to City Govs'!M70)</f>
        <v>0</v>
      </c>
      <c r="N70" s="5">
        <f t="shared" si="0"/>
        <v>26882568.129999999</v>
      </c>
    </row>
    <row r="71" spans="1:14" x14ac:dyDescent="0.2">
      <c r="A71" t="s">
        <v>67</v>
      </c>
      <c r="B71" s="5">
        <f>SUM('Half-Cent to County before'!B71+'Half-Cent to City Govs'!B71)</f>
        <v>2319290.59</v>
      </c>
      <c r="C71" s="8">
        <f>SUM('Half-Cent to County before'!C71+'Half-Cent to City Govs'!C71)</f>
        <v>2305432.66</v>
      </c>
      <c r="D71" s="8">
        <f>SUM('Half-Cent to County before'!D71+'Half-Cent to City Govs'!D71)</f>
        <v>2288590.6100000003</v>
      </c>
      <c r="E71" s="8">
        <f>SUM('Half-Cent to County before'!E71+'Half-Cent to City Govs'!E71)</f>
        <v>2099922.89</v>
      </c>
      <c r="F71" s="8">
        <f>SUM('Half-Cent to County before'!F71+'Half-Cent to City Govs'!F71)</f>
        <v>2168566.29</v>
      </c>
      <c r="G71" s="5">
        <f>SUM('Half-Cent to County before'!G71+'Half-Cent to City Govs'!G71)</f>
        <v>2451921.8200000003</v>
      </c>
      <c r="H71" s="5">
        <f>SUM('Half-Cent to County before'!H71+'Half-Cent to City Govs'!H71)</f>
        <v>2294424.9699999997</v>
      </c>
      <c r="I71" s="5">
        <f>SUM('Half-Cent to County before'!I71+'Half-Cent to City Govs'!I71)</f>
        <v>2740032.52</v>
      </c>
      <c r="J71" s="5">
        <f>SUM('Half-Cent to County before'!J71+'Half-Cent to City Govs'!J71)</f>
        <v>2441704.58</v>
      </c>
      <c r="K71" s="5">
        <f>SUM('Half-Cent to County before'!K71+'Half-Cent to City Govs'!K71)</f>
        <v>2455900.17</v>
      </c>
      <c r="L71" s="5">
        <f>SUM('Half-Cent to County before'!L71+'Half-Cent to City Govs'!L71)</f>
        <v>2846669.5700000003</v>
      </c>
      <c r="M71" s="5">
        <f>SUM('Half-Cent to County before'!M71+'Half-Cent to City Govs'!M71)</f>
        <v>0</v>
      </c>
      <c r="N71" s="5">
        <f t="shared" si="0"/>
        <v>26412456.670000002</v>
      </c>
    </row>
    <row r="72" spans="1:14" x14ac:dyDescent="0.2">
      <c r="A72" t="s">
        <v>68</v>
      </c>
      <c r="B72" s="5">
        <f>SUM('Half-Cent to County before'!B72+'Half-Cent to City Govs'!B72)</f>
        <v>1110160.6499999999</v>
      </c>
      <c r="C72" s="8">
        <f>SUM('Half-Cent to County before'!C72+'Half-Cent to City Govs'!C72)</f>
        <v>1240295.6599999999</v>
      </c>
      <c r="D72" s="8">
        <f>SUM('Half-Cent to County before'!D72+'Half-Cent to City Govs'!D72)</f>
        <v>1075977.4000000001</v>
      </c>
      <c r="E72" s="8">
        <f>SUM('Half-Cent to County before'!E72+'Half-Cent to City Govs'!E72)</f>
        <v>1014255.23</v>
      </c>
      <c r="F72" s="8">
        <f>SUM('Half-Cent to County before'!F72+'Half-Cent to City Govs'!F72)</f>
        <v>1089778.42</v>
      </c>
      <c r="G72" s="5">
        <f>SUM('Half-Cent to County before'!G72+'Half-Cent to City Govs'!G72)</f>
        <v>1045114.25</v>
      </c>
      <c r="H72" s="5">
        <f>SUM('Half-Cent to County before'!H72+'Half-Cent to City Govs'!H72)</f>
        <v>1001681.63</v>
      </c>
      <c r="I72" s="5">
        <f>SUM('Half-Cent to County before'!I72+'Half-Cent to City Govs'!I72)</f>
        <v>1148572.58</v>
      </c>
      <c r="J72" s="5">
        <f>SUM('Half-Cent to County before'!J72+'Half-Cent to City Govs'!J72)</f>
        <v>917968.9</v>
      </c>
      <c r="K72" s="5">
        <f>SUM('Half-Cent to County before'!K72+'Half-Cent to City Govs'!K72)</f>
        <v>987764.38</v>
      </c>
      <c r="L72" s="5">
        <f>SUM('Half-Cent to County before'!L72+'Half-Cent to City Govs'!L72)</f>
        <v>1149603.5</v>
      </c>
      <c r="M72" s="5">
        <f>SUM('Half-Cent to County before'!M72+'Half-Cent to City Govs'!M72)</f>
        <v>0</v>
      </c>
      <c r="N72" s="5">
        <f t="shared" si="0"/>
        <v>11781172.600000001</v>
      </c>
    </row>
    <row r="73" spans="1:14" x14ac:dyDescent="0.2">
      <c r="A73" t="s">
        <v>69</v>
      </c>
      <c r="B73" s="5">
        <f>SUM('Half-Cent to County before'!B73+'Half-Cent to City Govs'!B73)</f>
        <v>5042773.3000000007</v>
      </c>
      <c r="C73" s="8">
        <f>SUM('Half-Cent to County before'!C73+'Half-Cent to City Govs'!C73)</f>
        <v>5128207.6399999997</v>
      </c>
      <c r="D73" s="8">
        <f>SUM('Half-Cent to County before'!D73+'Half-Cent to City Govs'!D73)</f>
        <v>4857667.34</v>
      </c>
      <c r="E73" s="8">
        <f>SUM('Half-Cent to County before'!E73+'Half-Cent to City Govs'!E73)</f>
        <v>4236959.67</v>
      </c>
      <c r="F73" s="8">
        <f>SUM('Half-Cent to County before'!F73+'Half-Cent to City Govs'!F73)</f>
        <v>4470153.4000000004</v>
      </c>
      <c r="G73" s="5">
        <f>SUM('Half-Cent to County before'!G73+'Half-Cent to City Govs'!G73)</f>
        <v>5028410.9000000004</v>
      </c>
      <c r="H73" s="5">
        <f>SUM('Half-Cent to County before'!H73+'Half-Cent to City Govs'!H73)</f>
        <v>5139910</v>
      </c>
      <c r="I73" s="5">
        <f>SUM('Half-Cent to County before'!I73+'Half-Cent to City Govs'!I73)</f>
        <v>6191274</v>
      </c>
      <c r="J73" s="5">
        <f>SUM('Half-Cent to County before'!J73+'Half-Cent to City Govs'!J73)</f>
        <v>5439526.3300000001</v>
      </c>
      <c r="K73" s="5">
        <f>SUM('Half-Cent to County before'!K73+'Half-Cent to City Govs'!K73)</f>
        <v>5845342.5800000001</v>
      </c>
      <c r="L73" s="5">
        <f>SUM('Half-Cent to County before'!L73+'Half-Cent to City Govs'!L73)</f>
        <v>6558864.7200000007</v>
      </c>
      <c r="M73" s="5">
        <f>SUM('Half-Cent to County before'!M73+'Half-Cent to City Govs'!M73)</f>
        <v>0</v>
      </c>
      <c r="N73" s="5">
        <f t="shared" si="0"/>
        <v>57939089.879999995</v>
      </c>
    </row>
    <row r="74" spans="1:14" x14ac:dyDescent="0.2">
      <c r="A74" t="s">
        <v>70</v>
      </c>
      <c r="B74" s="5">
        <f>SUM('Half-Cent to County before'!B74+'Half-Cent to City Govs'!B74)</f>
        <v>4021185.3600000003</v>
      </c>
      <c r="C74" s="8">
        <f>SUM('Half-Cent to County before'!C74+'Half-Cent to City Govs'!C74)</f>
        <v>4119265.4000000004</v>
      </c>
      <c r="D74" s="8">
        <f>SUM('Half-Cent to County before'!D74+'Half-Cent to City Govs'!D74)</f>
        <v>4032749.03</v>
      </c>
      <c r="E74" s="8">
        <f>SUM('Half-Cent to County before'!E74+'Half-Cent to City Govs'!E74)</f>
        <v>3779366.97</v>
      </c>
      <c r="F74" s="8">
        <f>SUM('Half-Cent to County before'!F74+'Half-Cent to City Govs'!F74)</f>
        <v>4079395.3600000003</v>
      </c>
      <c r="G74" s="5">
        <f>SUM('Half-Cent to County before'!G74+'Half-Cent to City Govs'!G74)</f>
        <v>4054206.4400000004</v>
      </c>
      <c r="H74" s="5">
        <f>SUM('Half-Cent to County before'!H74+'Half-Cent to City Govs'!H74)</f>
        <v>4002506.87</v>
      </c>
      <c r="I74" s="5">
        <f>SUM('Half-Cent to County before'!I74+'Half-Cent to City Govs'!I74)</f>
        <v>4918876.22</v>
      </c>
      <c r="J74" s="5">
        <f>SUM('Half-Cent to County before'!J74+'Half-Cent to City Govs'!J74)</f>
        <v>3903380.7399999998</v>
      </c>
      <c r="K74" s="5">
        <f>SUM('Half-Cent to County before'!K74+'Half-Cent to City Govs'!K74)</f>
        <v>4026703.62</v>
      </c>
      <c r="L74" s="5">
        <f>SUM('Half-Cent to County before'!L74+'Half-Cent to City Govs'!L74)</f>
        <v>4828000.25</v>
      </c>
      <c r="M74" s="5">
        <f>SUM('Half-Cent to County before'!M74+'Half-Cent to City Govs'!M74)</f>
        <v>0</v>
      </c>
      <c r="N74" s="5">
        <f t="shared" si="0"/>
        <v>45765636.259999998</v>
      </c>
    </row>
    <row r="75" spans="1:14" x14ac:dyDescent="0.2">
      <c r="A75" t="s">
        <v>27</v>
      </c>
      <c r="B75" s="5">
        <f>SUM('Half-Cent to County before'!B75+'Half-Cent to City Govs'!B75)</f>
        <v>873362.56</v>
      </c>
      <c r="C75" s="8">
        <f>SUM('Half-Cent to County before'!C75+'Half-Cent to City Govs'!C75)</f>
        <v>880465</v>
      </c>
      <c r="D75" s="8">
        <f>SUM('Half-Cent to County before'!D75+'Half-Cent to City Govs'!D75)</f>
        <v>829061.69000000006</v>
      </c>
      <c r="E75" s="8">
        <f>SUM('Half-Cent to County before'!E75+'Half-Cent to City Govs'!E75)</f>
        <v>830105.4</v>
      </c>
      <c r="F75" s="8">
        <f>SUM('Half-Cent to County before'!F75+'Half-Cent to City Govs'!F75)</f>
        <v>842317.61999999988</v>
      </c>
      <c r="G75" s="5">
        <f>SUM('Half-Cent to County before'!G75+'Half-Cent to City Govs'!G75)</f>
        <v>955054.49</v>
      </c>
      <c r="H75" s="5">
        <f>SUM('Half-Cent to County before'!H75+'Half-Cent to City Govs'!H75)</f>
        <v>951656.57000000007</v>
      </c>
      <c r="I75" s="5">
        <f>SUM('Half-Cent to County before'!I75+'Half-Cent to City Govs'!I75)</f>
        <v>1057669.8900000001</v>
      </c>
      <c r="J75" s="5">
        <f>SUM('Half-Cent to County before'!J75+'Half-Cent to City Govs'!J75)</f>
        <v>1013551.3999999999</v>
      </c>
      <c r="K75" s="5">
        <f>SUM('Half-Cent to County before'!K75+'Half-Cent to City Govs'!K75)</f>
        <v>1123485.96</v>
      </c>
      <c r="L75" s="5">
        <f>SUM('Half-Cent to County before'!L75+'Half-Cent to City Govs'!L75)</f>
        <v>1201095.58</v>
      </c>
      <c r="M75" s="5">
        <f>SUM('Half-Cent to County before'!M75+'Half-Cent to City Govs'!M75)</f>
        <v>0</v>
      </c>
      <c r="N75" s="5">
        <f t="shared" si="0"/>
        <v>10557826.160000002</v>
      </c>
    </row>
    <row r="76" spans="1:14" x14ac:dyDescent="0.2">
      <c r="A76" t="s">
        <v>71</v>
      </c>
      <c r="B76" s="5">
        <f>SUM('Half-Cent to County before'!B76+'Half-Cent to City Govs'!B76)</f>
        <v>232106.63</v>
      </c>
      <c r="C76" s="8">
        <f>SUM('Half-Cent to County before'!C76+'Half-Cent to City Govs'!C76)</f>
        <v>247866.04</v>
      </c>
      <c r="D76" s="8">
        <f>SUM('Half-Cent to County before'!D76+'Half-Cent to City Govs'!D76)</f>
        <v>234224.05</v>
      </c>
      <c r="E76" s="8">
        <f>SUM('Half-Cent to County before'!E76+'Half-Cent to City Govs'!E76)</f>
        <v>216524.86</v>
      </c>
      <c r="F76" s="8">
        <f>SUM('Half-Cent to County before'!F76+'Half-Cent to City Govs'!F76)</f>
        <v>229608.75999999998</v>
      </c>
      <c r="G76" s="5">
        <f>SUM('Half-Cent to County before'!G76+'Half-Cent to City Govs'!G76)</f>
        <v>262201.59000000003</v>
      </c>
      <c r="H76" s="5">
        <f>SUM('Half-Cent to County before'!H76+'Half-Cent to City Govs'!H76)</f>
        <v>241702.82</v>
      </c>
      <c r="I76" s="5">
        <f>SUM('Half-Cent to County before'!I76+'Half-Cent to City Govs'!I76)</f>
        <v>289334.24</v>
      </c>
      <c r="J76" s="5">
        <f>SUM('Half-Cent to County before'!J76+'Half-Cent to City Govs'!J76)</f>
        <v>242224.79</v>
      </c>
      <c r="K76" s="5">
        <f>SUM('Half-Cent to County before'!K76+'Half-Cent to City Govs'!K76)</f>
        <v>251731.94</v>
      </c>
      <c r="L76" s="5">
        <f>SUM('Half-Cent to County before'!L76+'Half-Cent to City Govs'!L76)</f>
        <v>287395.34000000003</v>
      </c>
      <c r="M76" s="5">
        <f>SUM('Half-Cent to County before'!M76+'Half-Cent to City Govs'!M76)</f>
        <v>0</v>
      </c>
      <c r="N76" s="5">
        <f t="shared" si="0"/>
        <v>2734921.0599999996</v>
      </c>
    </row>
    <row r="77" spans="1:14" x14ac:dyDescent="0.2">
      <c r="A77" t="s">
        <v>28</v>
      </c>
      <c r="B77" s="5">
        <f>SUM('Half-Cent to County before'!B77+'Half-Cent to City Govs'!B77)</f>
        <v>170729.99</v>
      </c>
      <c r="C77" s="8">
        <f>SUM('Half-Cent to County before'!C77+'Half-Cent to City Govs'!C77)</f>
        <v>137873.82</v>
      </c>
      <c r="D77" s="8">
        <f>SUM('Half-Cent to County before'!D77+'Half-Cent to City Govs'!D77)</f>
        <v>193148</v>
      </c>
      <c r="E77" s="8">
        <f>SUM('Half-Cent to County before'!E77+'Half-Cent to City Govs'!E77)</f>
        <v>130000.5</v>
      </c>
      <c r="F77" s="8">
        <f>SUM('Half-Cent to County before'!F77+'Half-Cent to City Govs'!F77)</f>
        <v>141922.71000000002</v>
      </c>
      <c r="G77" s="5">
        <f>SUM('Half-Cent to County before'!G77+'Half-Cent to City Govs'!G77)</f>
        <v>157569.93</v>
      </c>
      <c r="H77" s="5">
        <f>SUM('Half-Cent to County before'!H77+'Half-Cent to City Govs'!H77)</f>
        <v>164567.74</v>
      </c>
      <c r="I77" s="5">
        <f>SUM('Half-Cent to County before'!I77+'Half-Cent to City Govs'!I77)</f>
        <v>155933.81</v>
      </c>
      <c r="J77" s="5">
        <f>SUM('Half-Cent to County before'!J77+'Half-Cent to City Govs'!J77)</f>
        <v>143856.84</v>
      </c>
      <c r="K77" s="5">
        <f>SUM('Half-Cent to County before'!K77+'Half-Cent to City Govs'!K77)</f>
        <v>150874.95000000001</v>
      </c>
      <c r="L77" s="5">
        <f>SUM('Half-Cent to County before'!L77+'Half-Cent to City Govs'!L77)</f>
        <v>155332.92000000001</v>
      </c>
      <c r="M77" s="5">
        <f>SUM('Half-Cent to County before'!M77+'Half-Cent to City Govs'!M77)</f>
        <v>0</v>
      </c>
      <c r="N77" s="5">
        <f t="shared" si="0"/>
        <v>1701811.21</v>
      </c>
    </row>
    <row r="78" spans="1:14" x14ac:dyDescent="0.2">
      <c r="A78" t="s">
        <v>29</v>
      </c>
      <c r="B78" s="5">
        <f>SUM('Half-Cent to County before'!B78+'Half-Cent to City Govs'!B78)</f>
        <v>38165.279999999999</v>
      </c>
      <c r="C78" s="8">
        <f>SUM('Half-Cent to County before'!C78+'Half-Cent to City Govs'!C78)</f>
        <v>32943.57</v>
      </c>
      <c r="D78" s="8">
        <f>SUM('Half-Cent to County before'!D78+'Half-Cent to City Govs'!D78)</f>
        <v>31468.98</v>
      </c>
      <c r="E78" s="8">
        <f>SUM('Half-Cent to County before'!E78+'Half-Cent to City Govs'!E78)</f>
        <v>29968.92</v>
      </c>
      <c r="F78" s="8">
        <f>SUM('Half-Cent to County before'!F78+'Half-Cent to City Govs'!F78)</f>
        <v>29893.5</v>
      </c>
      <c r="G78" s="5">
        <f>SUM('Half-Cent to County before'!G78+'Half-Cent to City Govs'!G78)</f>
        <v>35222.53</v>
      </c>
      <c r="H78" s="5">
        <f>SUM('Half-Cent to County before'!H78+'Half-Cent to City Govs'!H78)</f>
        <v>35163.96</v>
      </c>
      <c r="I78" s="5">
        <f>SUM('Half-Cent to County before'!I78+'Half-Cent to City Govs'!I78)</f>
        <v>50806.94</v>
      </c>
      <c r="J78" s="5">
        <f>SUM('Half-Cent to County before'!J78+'Half-Cent to City Govs'!J78)</f>
        <v>32523.969999999998</v>
      </c>
      <c r="K78" s="5">
        <f>SUM('Half-Cent to County before'!K78+'Half-Cent to City Govs'!K78)</f>
        <v>33006.26</v>
      </c>
      <c r="L78" s="5">
        <f>SUM('Half-Cent to County before'!L78+'Half-Cent to City Govs'!L78)</f>
        <v>37995.22</v>
      </c>
      <c r="M78" s="5">
        <f>SUM('Half-Cent to County before'!M78+'Half-Cent to City Govs'!M78)</f>
        <v>0</v>
      </c>
      <c r="N78" s="5">
        <f t="shared" si="0"/>
        <v>387159.13</v>
      </c>
    </row>
    <row r="79" spans="1:14" x14ac:dyDescent="0.2">
      <c r="A79" t="s">
        <v>72</v>
      </c>
      <c r="B79" s="5">
        <f>SUM('Half-Cent to County before'!B79+'Half-Cent to City Govs'!B79)</f>
        <v>4719112.04</v>
      </c>
      <c r="C79" s="8">
        <f>SUM('Half-Cent to County before'!C79+'Half-Cent to City Govs'!C79)</f>
        <v>4766805.07</v>
      </c>
      <c r="D79" s="8">
        <f>SUM('Half-Cent to County before'!D79+'Half-Cent to City Govs'!D79)</f>
        <v>4810637.88</v>
      </c>
      <c r="E79" s="8">
        <f>SUM('Half-Cent to County before'!E79+'Half-Cent to City Govs'!E79)</f>
        <v>4210508.43</v>
      </c>
      <c r="F79" s="8">
        <f>SUM('Half-Cent to County before'!F79+'Half-Cent to City Govs'!F79)</f>
        <v>4398237.87</v>
      </c>
      <c r="G79" s="5">
        <f>SUM('Half-Cent to County before'!G79+'Half-Cent to City Govs'!G79)</f>
        <v>4489246.7200000007</v>
      </c>
      <c r="H79" s="5">
        <f>SUM('Half-Cent to County before'!H79+'Half-Cent to City Govs'!H79)</f>
        <v>4422137.5999999996</v>
      </c>
      <c r="I79" s="5">
        <f>SUM('Half-Cent to County before'!I79+'Half-Cent to City Govs'!I79)</f>
        <v>5269221.2300000004</v>
      </c>
      <c r="J79" s="5">
        <f>SUM('Half-Cent to County before'!J79+'Half-Cent to City Govs'!J79)</f>
        <v>4603061.84</v>
      </c>
      <c r="K79" s="5">
        <f>SUM('Half-Cent to County before'!K79+'Half-Cent to City Govs'!K79)</f>
        <v>4808370.66</v>
      </c>
      <c r="L79" s="5">
        <f>SUM('Half-Cent to County before'!L79+'Half-Cent to City Govs'!L79)</f>
        <v>5514117.6500000004</v>
      </c>
      <c r="M79" s="5">
        <f>SUM('Half-Cent to County before'!M79+'Half-Cent to City Govs'!M79)</f>
        <v>0</v>
      </c>
      <c r="N79" s="5">
        <f t="shared" si="0"/>
        <v>52011456.990000002</v>
      </c>
    </row>
    <row r="80" spans="1:14" x14ac:dyDescent="0.2">
      <c r="A80" t="s">
        <v>73</v>
      </c>
      <c r="B80" s="5">
        <f>SUM('Half-Cent to County before'!B80+'Half-Cent to City Govs'!B80)</f>
        <v>143194.16</v>
      </c>
      <c r="C80" s="8">
        <f>SUM('Half-Cent to County before'!C80+'Half-Cent to City Govs'!C80)</f>
        <v>141720.78999999998</v>
      </c>
      <c r="D80" s="8">
        <f>SUM('Half-Cent to County before'!D80+'Half-Cent to City Govs'!D80)</f>
        <v>130017.52</v>
      </c>
      <c r="E80" s="8">
        <f>SUM('Half-Cent to County before'!E80+'Half-Cent to City Govs'!E80)</f>
        <v>117970.26</v>
      </c>
      <c r="F80" s="8">
        <f>SUM('Half-Cent to County before'!F80+'Half-Cent to City Govs'!F80)</f>
        <v>122811.03</v>
      </c>
      <c r="G80" s="5">
        <f>SUM('Half-Cent to County before'!G80+'Half-Cent to City Govs'!G80)</f>
        <v>116763.21</v>
      </c>
      <c r="H80" s="5">
        <f>SUM('Half-Cent to County before'!H80+'Half-Cent to City Govs'!H80)</f>
        <v>38460.829999999994</v>
      </c>
      <c r="I80" s="5">
        <f>SUM('Half-Cent to County before'!I80+'Half-Cent to City Govs'!I80)</f>
        <v>111965.68</v>
      </c>
      <c r="J80" s="5">
        <f>SUM('Half-Cent to County before'!J80+'Half-Cent to City Govs'!J80)</f>
        <v>91603.340000000011</v>
      </c>
      <c r="K80" s="5">
        <f>SUM('Half-Cent to County before'!K80+'Half-Cent to City Govs'!K80)</f>
        <v>123804.34000000001</v>
      </c>
      <c r="L80" s="5">
        <f>SUM('Half-Cent to County before'!L80+'Half-Cent to City Govs'!L80)</f>
        <v>145325.4</v>
      </c>
      <c r="M80" s="5">
        <f>SUM('Half-Cent to County before'!M80+'Half-Cent to City Govs'!M80)</f>
        <v>0</v>
      </c>
      <c r="N80" s="5">
        <f>SUM(B80:M80)</f>
        <v>1283636.5599999998</v>
      </c>
    </row>
    <row r="81" spans="1:14" x14ac:dyDescent="0.2">
      <c r="A81" t="s">
        <v>74</v>
      </c>
      <c r="B81" s="5">
        <f>SUM('Half-Cent to County before'!B81+'Half-Cent to City Govs'!B81)</f>
        <v>2142293.54</v>
      </c>
      <c r="C81" s="8">
        <f>SUM('Half-Cent to County before'!C81+'Half-Cent to City Govs'!C81)</f>
        <v>2577529.3499999996</v>
      </c>
      <c r="D81" s="8">
        <f>SUM('Half-Cent to County before'!D81+'Half-Cent to City Govs'!D81)</f>
        <v>2761650.03</v>
      </c>
      <c r="E81" s="8">
        <f>SUM('Half-Cent to County before'!E81+'Half-Cent to City Govs'!E81)</f>
        <v>1825091.23</v>
      </c>
      <c r="F81" s="8">
        <f>SUM('Half-Cent to County before'!F81+'Half-Cent to City Govs'!F81)</f>
        <v>1581567.09</v>
      </c>
      <c r="G81" s="5">
        <f>SUM('Half-Cent to County before'!G81+'Half-Cent to City Govs'!G81)</f>
        <v>1572499.56</v>
      </c>
      <c r="H81" s="5">
        <f>SUM('Half-Cent to County before'!H81+'Half-Cent to City Govs'!H81)</f>
        <v>1102482.6000000001</v>
      </c>
      <c r="I81" s="5">
        <f>SUM('Half-Cent to County before'!I81+'Half-Cent to City Govs'!I81)</f>
        <v>1305898.52</v>
      </c>
      <c r="J81" s="5">
        <f>SUM('Half-Cent to County before'!J81+'Half-Cent to City Govs'!J81)</f>
        <v>1154928.1500000001</v>
      </c>
      <c r="K81" s="5">
        <f>SUM('Half-Cent to County before'!K81+'Half-Cent to City Govs'!K81)</f>
        <v>1358694.13</v>
      </c>
      <c r="L81" s="5">
        <f>SUM('Half-Cent to County before'!L81+'Half-Cent to City Govs'!L81)</f>
        <v>2107472.87</v>
      </c>
      <c r="M81" s="5">
        <f>SUM('Half-Cent to County before'!M81+'Half-Cent to City Govs'!M81)</f>
        <v>0</v>
      </c>
      <c r="N81" s="5">
        <f>SUM(B81:M81)</f>
        <v>19490107.07</v>
      </c>
    </row>
    <row r="82" spans="1:14" x14ac:dyDescent="0.2">
      <c r="A82" t="s">
        <v>30</v>
      </c>
      <c r="B82" s="5">
        <f>SUM('Half-Cent to County before'!B82+'Half-Cent to City Govs'!B82)</f>
        <v>102916.94</v>
      </c>
      <c r="C82" s="8">
        <f>SUM('Half-Cent to County before'!C82+'Half-Cent to City Govs'!C82)</f>
        <v>104742.45</v>
      </c>
      <c r="D82" s="8">
        <f>SUM('Half-Cent to County before'!D82+'Half-Cent to City Govs'!D82)</f>
        <v>101632.16</v>
      </c>
      <c r="E82" s="8">
        <f>SUM('Half-Cent to County before'!E82+'Half-Cent to City Govs'!E82)</f>
        <v>97491.06</v>
      </c>
      <c r="F82" s="8">
        <f>SUM('Half-Cent to County before'!F82+'Half-Cent to City Govs'!F82)</f>
        <v>91835.17</v>
      </c>
      <c r="G82" s="5">
        <f>SUM('Half-Cent to County before'!G82+'Half-Cent to City Govs'!G82)</f>
        <v>111298.70000000001</v>
      </c>
      <c r="H82" s="5">
        <f>SUM('Half-Cent to County before'!H82+'Half-Cent to City Govs'!H82)</f>
        <v>100602.73999999999</v>
      </c>
      <c r="I82" s="5">
        <f>SUM('Half-Cent to County before'!I82+'Half-Cent to City Govs'!I82)</f>
        <v>114905.75</v>
      </c>
      <c r="J82" s="5">
        <f>SUM('Half-Cent to County before'!J82+'Half-Cent to City Govs'!J82)</f>
        <v>94220.040000000008</v>
      </c>
      <c r="K82" s="5">
        <f>SUM('Half-Cent to County before'!K82+'Half-Cent to City Govs'!K82)</f>
        <v>99929.86</v>
      </c>
      <c r="L82" s="5">
        <f>SUM('Half-Cent to County before'!L82+'Half-Cent to City Govs'!L82)</f>
        <v>118886.54999999999</v>
      </c>
      <c r="M82" s="5">
        <f>SUM('Half-Cent to County before'!M82+'Half-Cent to City Govs'!M82)</f>
        <v>0</v>
      </c>
      <c r="N82" s="5">
        <f>SUM(B82:M82)</f>
        <v>1138461.42</v>
      </c>
    </row>
    <row r="83" spans="1:14" x14ac:dyDescent="0.2">
      <c r="A83" t="s">
        <v>1</v>
      </c>
    </row>
    <row r="84" spans="1:14" x14ac:dyDescent="0.2">
      <c r="A84" t="s">
        <v>31</v>
      </c>
      <c r="B84" s="5">
        <f>SUM(B16:B82)</f>
        <v>220509241.40999997</v>
      </c>
      <c r="C84" s="5">
        <f t="shared" ref="C84:M84" si="1">SUM(C16:C82)</f>
        <v>224558763.57999998</v>
      </c>
      <c r="D84" s="5">
        <f t="shared" si="1"/>
        <v>220680943.72000006</v>
      </c>
      <c r="E84" s="5">
        <f t="shared" si="1"/>
        <v>199946025.27999991</v>
      </c>
      <c r="F84" s="5">
        <f t="shared" si="1"/>
        <v>207470644.29000002</v>
      </c>
      <c r="G84" s="5">
        <f t="shared" si="1"/>
        <v>219367114.26000005</v>
      </c>
      <c r="H84" s="5">
        <f t="shared" si="1"/>
        <v>225249408.59999999</v>
      </c>
      <c r="I84" s="5">
        <f t="shared" si="1"/>
        <v>266581879.06000003</v>
      </c>
      <c r="J84" s="5">
        <f t="shared" si="1"/>
        <v>221460320.42000011</v>
      </c>
      <c r="K84" s="5">
        <f t="shared" si="1"/>
        <v>234462923.55000007</v>
      </c>
      <c r="L84" s="5">
        <f t="shared" si="1"/>
        <v>270954151.60999995</v>
      </c>
      <c r="M84" s="5">
        <f t="shared" si="1"/>
        <v>0</v>
      </c>
      <c r="N84" s="5">
        <f>SUM(B84:M84)</f>
        <v>2511241415.7800002</v>
      </c>
    </row>
  </sheetData>
  <mergeCells count="5">
    <mergeCell ref="A9:N9"/>
    <mergeCell ref="A5:N5"/>
    <mergeCell ref="A6:N6"/>
    <mergeCell ref="A7:N7"/>
    <mergeCell ref="A8:N8"/>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9D6B-338E-498C-A8D6-77B1C6F74A89}">
  <sheetPr>
    <tabColor rgb="FF7030A0"/>
  </sheetPr>
  <dimension ref="A1:I13"/>
  <sheetViews>
    <sheetView workbookViewId="0">
      <pane ySplit="2" topLeftCell="A3" activePane="bottomLeft" state="frozen"/>
      <selection activeCell="A5" sqref="A5"/>
      <selection pane="bottomLeft" activeCell="A5" sqref="A5"/>
    </sheetView>
  </sheetViews>
  <sheetFormatPr defaultRowHeight="15" x14ac:dyDescent="0.25"/>
  <cols>
    <col min="1" max="2" width="3.33203125" style="31" customWidth="1"/>
    <col min="3" max="3" width="40.33203125" style="34" customWidth="1"/>
    <col min="4" max="4" width="101.83203125" style="33" customWidth="1"/>
    <col min="5" max="5" width="21.6640625" style="32" bestFit="1" customWidth="1"/>
    <col min="6" max="6" width="20.5" style="32" customWidth="1"/>
    <col min="7" max="7" width="15.6640625" style="32" customWidth="1"/>
    <col min="8" max="8" width="83.5" style="32" bestFit="1" customWidth="1"/>
    <col min="9" max="16384" width="9.33203125" style="31"/>
  </cols>
  <sheetData>
    <row r="1" spans="1:9" ht="26.25" customHeight="1" thickBot="1" x14ac:dyDescent="0.3">
      <c r="A1" s="48" t="s">
        <v>134</v>
      </c>
      <c r="B1" s="48"/>
      <c r="C1" s="48"/>
      <c r="D1" s="44" t="s">
        <v>133</v>
      </c>
      <c r="E1" s="49" t="s">
        <v>132</v>
      </c>
      <c r="F1" s="49"/>
      <c r="G1" s="50" t="s">
        <v>131</v>
      </c>
      <c r="H1" s="51"/>
    </row>
    <row r="2" spans="1:9" ht="26.25" thickBot="1" x14ac:dyDescent="0.3">
      <c r="A2" s="52" t="s">
        <v>130</v>
      </c>
      <c r="B2" s="53"/>
      <c r="C2" s="54"/>
      <c r="D2" s="43" t="s">
        <v>129</v>
      </c>
      <c r="E2" s="42" t="s">
        <v>128</v>
      </c>
      <c r="F2" s="41" t="s">
        <v>127</v>
      </c>
      <c r="G2" s="41" t="s">
        <v>126</v>
      </c>
      <c r="H2" s="40" t="s">
        <v>125</v>
      </c>
    </row>
    <row r="3" spans="1:9" x14ac:dyDescent="0.25">
      <c r="A3" s="47" t="s">
        <v>124</v>
      </c>
      <c r="B3" s="47"/>
      <c r="C3" s="47"/>
      <c r="D3" s="38"/>
    </row>
    <row r="4" spans="1:9" ht="69" customHeight="1" x14ac:dyDescent="0.25">
      <c r="B4" s="39" t="s">
        <v>123</v>
      </c>
      <c r="C4" s="39"/>
      <c r="D4" s="45" t="s">
        <v>122</v>
      </c>
      <c r="E4" s="38"/>
      <c r="F4" s="37" t="s">
        <v>118</v>
      </c>
      <c r="G4" s="36" t="s">
        <v>117</v>
      </c>
      <c r="H4" s="36" t="s">
        <v>116</v>
      </c>
      <c r="I4" s="35"/>
    </row>
    <row r="5" spans="1:9" ht="69" customHeight="1" x14ac:dyDescent="0.25">
      <c r="B5" s="39" t="s">
        <v>121</v>
      </c>
      <c r="C5" s="39"/>
      <c r="D5" s="46"/>
      <c r="E5" s="38"/>
      <c r="F5" s="37" t="s">
        <v>120</v>
      </c>
      <c r="G5" s="36" t="s">
        <v>117</v>
      </c>
      <c r="H5" s="36" t="s">
        <v>116</v>
      </c>
      <c r="I5" s="35"/>
    </row>
    <row r="6" spans="1:9" ht="69" customHeight="1" x14ac:dyDescent="0.25">
      <c r="B6" s="39" t="s">
        <v>119</v>
      </c>
      <c r="C6" s="39"/>
      <c r="D6" s="46"/>
      <c r="E6" s="38"/>
      <c r="F6" s="37" t="s">
        <v>118</v>
      </c>
      <c r="G6" s="36" t="s">
        <v>117</v>
      </c>
      <c r="H6" s="36" t="s">
        <v>116</v>
      </c>
      <c r="I6" s="35"/>
    </row>
    <row r="7" spans="1:9" ht="61.5" x14ac:dyDescent="0.25">
      <c r="I7" s="35"/>
    </row>
    <row r="10" spans="1:9" x14ac:dyDescent="0.25">
      <c r="D10" s="33" t="s">
        <v>115</v>
      </c>
    </row>
    <row r="13" spans="1:9" x14ac:dyDescent="0.25">
      <c r="D13" s="31"/>
    </row>
  </sheetData>
  <mergeCells count="6">
    <mergeCell ref="D4:D6"/>
    <mergeCell ref="A3:C3"/>
    <mergeCell ref="A1:C1"/>
    <mergeCell ref="E1:F1"/>
    <mergeCell ref="G1:H1"/>
    <mergeCell ref="A2:C2"/>
  </mergeCells>
  <hyperlinks>
    <hyperlink ref="D1" r:id="rId1" xr:uid="{3756315C-7EFE-4FAD-BAAA-524F7C28CF44}"/>
    <hyperlink ref="G1" r:id="rId2" xr:uid="{032E396F-8289-4AA1-A12D-5814212186B2}"/>
    <hyperlink ref="G4" r:id="rId3" xr:uid="{7C724E9F-E31F-4B82-B763-B416730CBD38}"/>
    <hyperlink ref="H4" r:id="rId4" xr:uid="{EEB5A2E4-250A-4D6A-B0EC-4347BF6D00D9}"/>
    <hyperlink ref="G5" r:id="rId5" xr:uid="{D33CF84D-8873-4D5E-96A4-6A61B92EA5BC}"/>
    <hyperlink ref="H5" r:id="rId6" xr:uid="{2F415D49-AE13-47E8-A3AF-5D75A6E522D3}"/>
    <hyperlink ref="G6" r:id="rId7" xr:uid="{E54CFA72-99B6-49F8-8CBD-A8F7B9699916}"/>
    <hyperlink ref="H6" r:id="rId8" xr:uid="{3C853EFA-70EF-422B-A837-9D0AA7F78C84}"/>
  </hyperlinks>
  <pageMargins left="0.25" right="0.25" top="0.75" bottom="0.75" header="0.3" footer="0.3"/>
  <pageSetup paperSize="5"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L86"/>
  <sheetViews>
    <sheetView workbookViewId="0">
      <pane ySplit="14" topLeftCell="A15" activePane="bottomLeft" state="frozen"/>
      <selection pane="bottomLeft" activeCell="E44" sqref="E44"/>
    </sheetView>
  </sheetViews>
  <sheetFormatPr defaultRowHeight="12.75" x14ac:dyDescent="0.2"/>
  <cols>
    <col min="1" max="1" width="16.83203125" customWidth="1"/>
    <col min="2" max="2" width="12.6640625" bestFit="1" customWidth="1"/>
    <col min="3" max="3" width="15.5" bestFit="1" customWidth="1"/>
    <col min="4" max="4" width="11" bestFit="1" customWidth="1"/>
    <col min="5" max="5" width="12.33203125" bestFit="1" customWidth="1"/>
    <col min="6" max="6" width="11.83203125" bestFit="1" customWidth="1"/>
    <col min="7" max="7" width="13.33203125" bestFit="1" customWidth="1"/>
    <col min="8" max="8" width="12" bestFit="1" customWidth="1"/>
    <col min="9" max="9" width="16.83203125" customWidth="1"/>
    <col min="10" max="10" width="13.6640625" bestFit="1" customWidth="1"/>
    <col min="11" max="11" width="12.6640625" bestFit="1" customWidth="1"/>
  </cols>
  <sheetData>
    <row r="1" spans="1:12" x14ac:dyDescent="0.2">
      <c r="A1" s="23" t="s">
        <v>102</v>
      </c>
      <c r="K1" t="s">
        <v>75</v>
      </c>
    </row>
    <row r="2" spans="1:12" x14ac:dyDescent="0.2">
      <c r="E2" s="6"/>
      <c r="F2" s="6"/>
      <c r="G2" s="6"/>
      <c r="H2" s="6"/>
      <c r="I2" s="6"/>
    </row>
    <row r="3" spans="1:12" x14ac:dyDescent="0.2">
      <c r="A3" s="55" t="s">
        <v>76</v>
      </c>
      <c r="B3" s="55"/>
      <c r="C3" s="55"/>
      <c r="D3" s="55"/>
      <c r="E3" s="55"/>
      <c r="F3" s="55"/>
      <c r="G3" s="55"/>
      <c r="H3" s="55"/>
      <c r="I3" s="55"/>
      <c r="J3" s="55"/>
      <c r="K3" s="55"/>
      <c r="L3" s="55"/>
    </row>
    <row r="4" spans="1:12" x14ac:dyDescent="0.2">
      <c r="A4" s="55" t="s">
        <v>77</v>
      </c>
      <c r="B4" s="55"/>
      <c r="C4" s="55"/>
      <c r="D4" s="55"/>
      <c r="E4" s="55"/>
      <c r="F4" s="55"/>
      <c r="G4" s="55"/>
      <c r="H4" s="55"/>
      <c r="I4" s="55"/>
      <c r="J4" s="55"/>
      <c r="K4" s="55"/>
      <c r="L4" s="55"/>
    </row>
    <row r="5" spans="1:12" x14ac:dyDescent="0.2">
      <c r="A5" s="55" t="s">
        <v>35</v>
      </c>
      <c r="B5" s="55"/>
      <c r="C5" s="55"/>
      <c r="D5" s="55"/>
      <c r="E5" s="55"/>
      <c r="F5" s="55"/>
      <c r="G5" s="55"/>
      <c r="H5" s="55"/>
      <c r="I5" s="55"/>
      <c r="J5" s="55"/>
      <c r="K5" s="55"/>
      <c r="L5" s="55"/>
    </row>
    <row r="6" spans="1:12" x14ac:dyDescent="0.2">
      <c r="A6" s="55" t="s">
        <v>36</v>
      </c>
      <c r="B6" s="55"/>
      <c r="C6" s="55"/>
      <c r="D6" s="55"/>
      <c r="E6" s="55"/>
      <c r="F6" s="55"/>
      <c r="G6" s="55"/>
      <c r="H6" s="55"/>
      <c r="I6" s="55"/>
      <c r="J6" s="55"/>
      <c r="K6" s="55"/>
      <c r="L6" s="55"/>
    </row>
    <row r="7" spans="1:12" x14ac:dyDescent="0.2">
      <c r="A7" s="55" t="s">
        <v>78</v>
      </c>
      <c r="B7" s="55"/>
      <c r="C7" s="55"/>
      <c r="D7" s="55"/>
      <c r="E7" s="55"/>
      <c r="F7" s="55"/>
      <c r="G7" s="55"/>
      <c r="H7" s="55"/>
      <c r="I7" s="55"/>
      <c r="J7" s="55"/>
      <c r="K7" s="55"/>
      <c r="L7" s="55"/>
    </row>
    <row r="9" spans="1:12" x14ac:dyDescent="0.2">
      <c r="B9" s="2"/>
      <c r="C9" s="2"/>
      <c r="D9" s="2"/>
      <c r="E9" s="2"/>
      <c r="F9" s="2"/>
      <c r="G9" s="2"/>
      <c r="H9" s="2"/>
      <c r="I9" s="55" t="s">
        <v>93</v>
      </c>
      <c r="J9" s="55"/>
      <c r="K9" s="55"/>
    </row>
    <row r="10" spans="1:12" x14ac:dyDescent="0.2">
      <c r="B10" s="6" t="s">
        <v>79</v>
      </c>
      <c r="C10" s="6" t="s">
        <v>79</v>
      </c>
      <c r="D10" s="2"/>
      <c r="E10" s="2"/>
      <c r="F10" s="2"/>
      <c r="G10" s="2"/>
      <c r="H10" s="2"/>
      <c r="I10" s="2"/>
      <c r="J10" s="2" t="s">
        <v>80</v>
      </c>
      <c r="K10" s="2"/>
    </row>
    <row r="11" spans="1:12" x14ac:dyDescent="0.2">
      <c r="B11" s="6" t="s">
        <v>100</v>
      </c>
      <c r="C11" s="6" t="s">
        <v>97</v>
      </c>
      <c r="D11" s="2" t="s">
        <v>79</v>
      </c>
      <c r="E11" s="2" t="s">
        <v>81</v>
      </c>
      <c r="F11" s="2" t="s">
        <v>82</v>
      </c>
      <c r="G11" s="2" t="s">
        <v>83</v>
      </c>
      <c r="H11" s="2" t="s">
        <v>95</v>
      </c>
      <c r="I11" s="2" t="s">
        <v>81</v>
      </c>
      <c r="J11" s="2" t="s">
        <v>81</v>
      </c>
      <c r="K11" s="2" t="s">
        <v>81</v>
      </c>
    </row>
    <row r="12" spans="1:12" x14ac:dyDescent="0.2">
      <c r="A12" t="s">
        <v>0</v>
      </c>
      <c r="B12" s="2" t="s">
        <v>97</v>
      </c>
      <c r="C12" s="6" t="s">
        <v>84</v>
      </c>
      <c r="D12" s="2" t="s">
        <v>97</v>
      </c>
      <c r="E12" s="2" t="s">
        <v>79</v>
      </c>
      <c r="F12" s="2" t="s">
        <v>97</v>
      </c>
      <c r="G12" s="2" t="s">
        <v>97</v>
      </c>
      <c r="H12" s="2" t="s">
        <v>96</v>
      </c>
      <c r="I12" s="2" t="s">
        <v>97</v>
      </c>
      <c r="J12" s="2" t="s">
        <v>97</v>
      </c>
      <c r="K12" s="2" t="s">
        <v>97</v>
      </c>
    </row>
    <row r="13" spans="1:12" x14ac:dyDescent="0.2">
      <c r="B13" s="6" t="s">
        <v>84</v>
      </c>
      <c r="C13" s="6" t="s">
        <v>99</v>
      </c>
      <c r="D13" s="2" t="s">
        <v>85</v>
      </c>
      <c r="E13" s="2" t="s">
        <v>97</v>
      </c>
      <c r="F13" s="2" t="s">
        <v>86</v>
      </c>
      <c r="G13" s="2" t="s">
        <v>86</v>
      </c>
      <c r="H13" s="2" t="s">
        <v>97</v>
      </c>
      <c r="I13" s="2" t="s">
        <v>84</v>
      </c>
      <c r="J13" s="2" t="s">
        <v>87</v>
      </c>
      <c r="K13" s="2" t="s">
        <v>88</v>
      </c>
    </row>
    <row r="14" spans="1:12" x14ac:dyDescent="0.2">
      <c r="B14" s="6" t="s">
        <v>89</v>
      </c>
      <c r="C14" s="6" t="s">
        <v>101</v>
      </c>
      <c r="D14" s="2" t="s">
        <v>89</v>
      </c>
      <c r="E14" s="2"/>
      <c r="F14" s="2" t="s">
        <v>90</v>
      </c>
      <c r="G14" s="2" t="s">
        <v>91</v>
      </c>
      <c r="H14" s="2"/>
      <c r="I14" s="2" t="s">
        <v>89</v>
      </c>
      <c r="J14" s="2" t="s">
        <v>89</v>
      </c>
      <c r="K14" s="2" t="s">
        <v>92</v>
      </c>
    </row>
    <row r="15" spans="1:12" x14ac:dyDescent="0.2">
      <c r="A15" t="s">
        <v>1</v>
      </c>
      <c r="B15" s="2" t="s">
        <v>32</v>
      </c>
      <c r="C15" s="6" t="s">
        <v>32</v>
      </c>
      <c r="D15" s="2" t="s">
        <v>37</v>
      </c>
      <c r="E15" s="2" t="s">
        <v>37</v>
      </c>
      <c r="F15" s="2" t="s">
        <v>34</v>
      </c>
      <c r="G15" s="2" t="s">
        <v>34</v>
      </c>
      <c r="H15" s="2" t="s">
        <v>34</v>
      </c>
      <c r="I15" s="2" t="s">
        <v>33</v>
      </c>
      <c r="J15" s="2" t="s">
        <v>37</v>
      </c>
    </row>
    <row r="16" spans="1:12" x14ac:dyDescent="0.2">
      <c r="A16" t="s">
        <v>38</v>
      </c>
      <c r="B16" s="4">
        <f>SUM('Half-Cent to County before'!B16:M16)</f>
        <v>13778408.620000001</v>
      </c>
      <c r="C16" s="4">
        <f>'Half-cent County Adj'!N16</f>
        <v>-2814882.6199999996</v>
      </c>
      <c r="D16" s="4">
        <f>SUM('Half-Cent to City Govs'!B16:M16)</f>
        <v>10404661.620000001</v>
      </c>
      <c r="E16" s="4">
        <f>SUM(B16:D16)</f>
        <v>21368187.620000005</v>
      </c>
      <c r="F16" s="4">
        <f>SUM('Emergency Distribution'!B16:M16)</f>
        <v>0</v>
      </c>
      <c r="G16" s="4">
        <f>SUM('Supplemental Distribution'!B16:M16)</f>
        <v>0</v>
      </c>
      <c r="H16" s="4">
        <f>SUM('Fiscally Constrained'!B16:M16)</f>
        <v>0</v>
      </c>
      <c r="I16" s="4">
        <f>SUM(B16+C16+F16+G16+H16)</f>
        <v>10963526.000000002</v>
      </c>
      <c r="J16" s="5">
        <f>D16</f>
        <v>10404661.620000001</v>
      </c>
      <c r="K16" s="5">
        <f>SUM(I16:J16)</f>
        <v>21368187.620000005</v>
      </c>
    </row>
    <row r="17" spans="1:11" x14ac:dyDescent="0.2">
      <c r="A17" t="s">
        <v>39</v>
      </c>
      <c r="B17" s="4">
        <f>SUM('Half-Cent to County before'!B17:M17)</f>
        <v>1097851.4200000002</v>
      </c>
      <c r="C17" s="4">
        <f>'Half-cent County Adj'!N17</f>
        <v>-411646.61999999988</v>
      </c>
      <c r="D17" s="4">
        <f>SUM('Half-Cent to City Govs'!B17:M17)</f>
        <v>354813.16</v>
      </c>
      <c r="E17" s="4">
        <f t="shared" ref="E17:E80" si="0">SUM(B17:D17)</f>
        <v>1041017.9600000002</v>
      </c>
      <c r="F17" s="4">
        <f>SUM('Emergency Distribution'!B17:M17)</f>
        <v>1306744.6600000001</v>
      </c>
      <c r="G17" s="4">
        <f>SUM('Supplemental Distribution'!B17:M17)</f>
        <v>34054.130000000005</v>
      </c>
      <c r="H17" s="4">
        <f>SUM('Fiscally Constrained'!B17:M17)</f>
        <v>490554.18000000005</v>
      </c>
      <c r="I17" s="4">
        <f t="shared" ref="I17:I80" si="1">SUM(B17+C17+F17+G17+H17)</f>
        <v>2517557.7700000005</v>
      </c>
      <c r="J17" s="5">
        <f t="shared" ref="J17:J80" si="2">D17</f>
        <v>354813.16</v>
      </c>
      <c r="K17" s="5">
        <f t="shared" ref="K17:K80" si="3">SUM(I17:J17)</f>
        <v>2872370.9300000006</v>
      </c>
    </row>
    <row r="18" spans="1:11" x14ac:dyDescent="0.2">
      <c r="A18" t="s">
        <v>40</v>
      </c>
      <c r="B18" s="4">
        <f>SUM('Half-Cent to County before'!B18:M18)</f>
        <v>17867287.149999999</v>
      </c>
      <c r="C18" s="4">
        <f>'Half-cent County Adj'!N18</f>
        <v>0</v>
      </c>
      <c r="D18" s="4">
        <f>SUM('Half-Cent to City Govs'!B18:M18)</f>
        <v>12154827.579999998</v>
      </c>
      <c r="E18" s="4">
        <f t="shared" si="0"/>
        <v>30022114.729999997</v>
      </c>
      <c r="F18" s="4">
        <f>SUM('Emergency Distribution'!B18:M18)</f>
        <v>0</v>
      </c>
      <c r="G18" s="4">
        <f>SUM('Supplemental Distribution'!B18:M18)</f>
        <v>0</v>
      </c>
      <c r="H18" s="4">
        <f>SUM('Fiscally Constrained'!B18:M18)</f>
        <v>0</v>
      </c>
      <c r="I18" s="4">
        <f t="shared" si="1"/>
        <v>17867287.149999999</v>
      </c>
      <c r="J18" s="5">
        <f t="shared" si="2"/>
        <v>12154827.579999998</v>
      </c>
      <c r="K18" s="5">
        <f t="shared" si="3"/>
        <v>30022114.729999997</v>
      </c>
    </row>
    <row r="19" spans="1:11" x14ac:dyDescent="0.2">
      <c r="A19" t="s">
        <v>2</v>
      </c>
      <c r="B19" s="4">
        <f>SUM('Half-Cent to County before'!B19:M19)</f>
        <v>1527789.41</v>
      </c>
      <c r="C19" s="4">
        <f>'Half-cent County Adj'!N19</f>
        <v>0</v>
      </c>
      <c r="D19" s="4">
        <f>SUM('Half-Cent to City Govs'!B19:M19)</f>
        <v>473624.19</v>
      </c>
      <c r="E19" s="4">
        <f t="shared" si="0"/>
        <v>2001413.5999999999</v>
      </c>
      <c r="F19" s="4">
        <f>SUM('Emergency Distribution'!B19:M19)</f>
        <v>0</v>
      </c>
      <c r="G19" s="4">
        <f>SUM('Supplemental Distribution'!B19:M19)</f>
        <v>53831.139999999985</v>
      </c>
      <c r="H19" s="4">
        <f>SUM('Fiscally Constrained'!B19:M19)</f>
        <v>563141.94000000006</v>
      </c>
      <c r="I19" s="4">
        <f t="shared" si="1"/>
        <v>2144762.4899999998</v>
      </c>
      <c r="J19" s="5">
        <f t="shared" si="2"/>
        <v>473624.19</v>
      </c>
      <c r="K19" s="5">
        <f t="shared" si="3"/>
        <v>2618386.6799999997</v>
      </c>
    </row>
    <row r="20" spans="1:11" x14ac:dyDescent="0.2">
      <c r="A20" t="s">
        <v>41</v>
      </c>
      <c r="B20" s="4">
        <f>SUM('Half-Cent to County before'!B20:M20)</f>
        <v>30421557.130000003</v>
      </c>
      <c r="C20" s="4">
        <f>'Half-cent County Adj'!N20</f>
        <v>-6203632.3799999999</v>
      </c>
      <c r="D20" s="4">
        <f>SUM('Half-Cent to City Govs'!B20:M20)</f>
        <v>24158837.510000002</v>
      </c>
      <c r="E20" s="4">
        <f t="shared" si="0"/>
        <v>48376762.260000005</v>
      </c>
      <c r="F20" s="4">
        <f>SUM('Emergency Distribution'!B20:M20)</f>
        <v>0</v>
      </c>
      <c r="G20" s="4">
        <f>SUM('Supplemental Distribution'!B20:M20)</f>
        <v>0</v>
      </c>
      <c r="H20" s="4">
        <f>SUM('Fiscally Constrained'!B20:M20)</f>
        <v>0</v>
      </c>
      <c r="I20" s="4">
        <f t="shared" si="1"/>
        <v>24217924.750000004</v>
      </c>
      <c r="J20" s="5">
        <f t="shared" si="2"/>
        <v>24158837.510000002</v>
      </c>
      <c r="K20" s="5">
        <f t="shared" si="3"/>
        <v>48376762.260000005</v>
      </c>
    </row>
    <row r="21" spans="1:11" x14ac:dyDescent="0.2">
      <c r="A21" t="s">
        <v>42</v>
      </c>
      <c r="B21" s="4">
        <f>SUM('Half-Cent to County before'!B21:M21)</f>
        <v>94613871.510000005</v>
      </c>
      <c r="C21" s="4">
        <f>'Half-cent County Adj'!N21</f>
        <v>0</v>
      </c>
      <c r="D21" s="4">
        <f>SUM('Half-Cent to City Govs'!B21:M21)</f>
        <v>140240615.45999998</v>
      </c>
      <c r="E21" s="4">
        <f t="shared" si="0"/>
        <v>234854486.96999997</v>
      </c>
      <c r="F21" s="4">
        <f>SUM('Emergency Distribution'!B21:M21)</f>
        <v>0</v>
      </c>
      <c r="G21" s="4">
        <f>SUM('Supplemental Distribution'!B21:M21)</f>
        <v>0</v>
      </c>
      <c r="H21" s="4">
        <f>SUM('Fiscally Constrained'!B21:M21)</f>
        <v>0</v>
      </c>
      <c r="I21" s="4">
        <f t="shared" si="1"/>
        <v>94613871.510000005</v>
      </c>
      <c r="J21" s="5">
        <f t="shared" si="2"/>
        <v>140240615.45999998</v>
      </c>
      <c r="K21" s="5">
        <f t="shared" si="3"/>
        <v>234854486.96999997</v>
      </c>
    </row>
    <row r="22" spans="1:11" x14ac:dyDescent="0.2">
      <c r="A22" t="s">
        <v>3</v>
      </c>
      <c r="B22" s="4">
        <f>SUM('Half-Cent to County before'!B22:M22)</f>
        <v>349114.16</v>
      </c>
      <c r="C22" s="4">
        <f>'Half-cent County Adj'!N22</f>
        <v>0</v>
      </c>
      <c r="D22" s="4">
        <f>SUM('Half-Cent to City Govs'!B22:M22)</f>
        <v>86647.08</v>
      </c>
      <c r="E22" s="4">
        <f t="shared" si="0"/>
        <v>435761.24</v>
      </c>
      <c r="F22" s="4">
        <f>SUM('Emergency Distribution'!B22:M22)</f>
        <v>796120.11999999988</v>
      </c>
      <c r="G22" s="4">
        <f>SUM('Supplemental Distribution'!B22:M22)</f>
        <v>22069.739999999998</v>
      </c>
      <c r="H22" s="4">
        <f>SUM('Fiscally Constrained'!B22:M22)</f>
        <v>594654.66</v>
      </c>
      <c r="I22" s="4">
        <f t="shared" si="1"/>
        <v>1761958.6799999997</v>
      </c>
      <c r="J22" s="5">
        <f t="shared" si="2"/>
        <v>86647.08</v>
      </c>
      <c r="K22" s="5">
        <f t="shared" si="3"/>
        <v>1848605.7599999998</v>
      </c>
    </row>
    <row r="23" spans="1:11" x14ac:dyDescent="0.2">
      <c r="A23" t="s">
        <v>43</v>
      </c>
      <c r="B23" s="4">
        <f>SUM('Half-Cent to County before'!B23:M23)</f>
        <v>17709907.34</v>
      </c>
      <c r="C23" s="4">
        <f>'Half-cent County Adj'!N23</f>
        <v>0</v>
      </c>
      <c r="D23" s="4">
        <f>SUM('Half-Cent to City Govs'!B23:M23)</f>
        <v>2014510.5100000002</v>
      </c>
      <c r="E23" s="4">
        <f t="shared" si="0"/>
        <v>19724417.850000001</v>
      </c>
      <c r="F23" s="4">
        <f>SUM('Emergency Distribution'!B23:M23)</f>
        <v>0</v>
      </c>
      <c r="G23" s="4">
        <f>SUM('Supplemental Distribution'!B23:M23)</f>
        <v>0</v>
      </c>
      <c r="H23" s="4">
        <f>SUM('Fiscally Constrained'!B23:M23)</f>
        <v>0</v>
      </c>
      <c r="I23" s="4">
        <f t="shared" si="1"/>
        <v>17709907.34</v>
      </c>
      <c r="J23" s="5">
        <f t="shared" si="2"/>
        <v>2014510.5100000002</v>
      </c>
      <c r="K23" s="5">
        <f t="shared" si="3"/>
        <v>19724417.850000001</v>
      </c>
    </row>
    <row r="24" spans="1:11" x14ac:dyDescent="0.2">
      <c r="A24" t="s">
        <v>44</v>
      </c>
      <c r="B24" s="4">
        <f>SUM('Half-Cent to County before'!B24:M24)</f>
        <v>10123625.700000001</v>
      </c>
      <c r="C24" s="4">
        <f>'Half-cent County Adj'!N24</f>
        <v>-1929622.75</v>
      </c>
      <c r="D24" s="4">
        <f>SUM('Half-Cent to City Govs'!B24:M24)</f>
        <v>740359.01</v>
      </c>
      <c r="E24" s="4">
        <f t="shared" si="0"/>
        <v>8934361.9600000009</v>
      </c>
      <c r="F24" s="4">
        <f>SUM('Emergency Distribution'!B24:M24)</f>
        <v>0</v>
      </c>
      <c r="G24" s="4">
        <f>SUM('Supplemental Distribution'!B24:M24)</f>
        <v>0</v>
      </c>
      <c r="H24" s="4">
        <f>SUM('Fiscally Constrained'!B24:M24)</f>
        <v>0</v>
      </c>
      <c r="I24" s="4">
        <f t="shared" si="1"/>
        <v>8194002.9500000011</v>
      </c>
      <c r="J24" s="5">
        <f t="shared" si="2"/>
        <v>740359.01</v>
      </c>
      <c r="K24" s="5">
        <f t="shared" si="3"/>
        <v>8934361.9600000009</v>
      </c>
    </row>
    <row r="25" spans="1:11" x14ac:dyDescent="0.2">
      <c r="A25" t="s">
        <v>45</v>
      </c>
      <c r="B25" s="4">
        <f>SUM('Half-Cent to County before'!B25:M25)</f>
        <v>12590230.93</v>
      </c>
      <c r="C25" s="4">
        <f>'Half-cent County Adj'!N25</f>
        <v>-2290275.1300000004</v>
      </c>
      <c r="D25" s="4">
        <f>SUM('Half-Cent to City Govs'!B25:M25)</f>
        <v>1118507.56</v>
      </c>
      <c r="E25" s="4">
        <f t="shared" si="0"/>
        <v>11418463.359999999</v>
      </c>
      <c r="F25" s="4">
        <f>SUM('Emergency Distribution'!B25:M25)</f>
        <v>0</v>
      </c>
      <c r="G25" s="4">
        <f>SUM('Supplemental Distribution'!B25:M25)</f>
        <v>0</v>
      </c>
      <c r="H25" s="4">
        <f>SUM('Fiscally Constrained'!B25:M25)</f>
        <v>0</v>
      </c>
      <c r="I25" s="4">
        <f t="shared" si="1"/>
        <v>10299955.799999999</v>
      </c>
      <c r="J25" s="5">
        <f t="shared" si="2"/>
        <v>1118507.56</v>
      </c>
      <c r="K25" s="5">
        <f t="shared" si="3"/>
        <v>11418463.359999999</v>
      </c>
    </row>
    <row r="26" spans="1:11" x14ac:dyDescent="0.2">
      <c r="A26" t="s">
        <v>46</v>
      </c>
      <c r="B26" s="4">
        <f>SUM('Half-Cent to County before'!B26:M26)</f>
        <v>57762256.850000001</v>
      </c>
      <c r="C26" s="4">
        <f>'Half-cent County Adj'!N26</f>
        <v>0</v>
      </c>
      <c r="D26" s="4">
        <f>SUM('Half-Cent to City Govs'!B26:M26)</f>
        <v>6056575.3700000001</v>
      </c>
      <c r="E26" s="4">
        <f t="shared" si="0"/>
        <v>63818832.219999999</v>
      </c>
      <c r="F26" s="4">
        <f>SUM('Emergency Distribution'!B26:M26)</f>
        <v>0</v>
      </c>
      <c r="G26" s="4">
        <f>SUM('Supplemental Distribution'!B26:M26)</f>
        <v>0</v>
      </c>
      <c r="H26" s="4">
        <f>SUM('Fiscally Constrained'!B26:M26)</f>
        <v>0</v>
      </c>
      <c r="I26" s="4">
        <f t="shared" si="1"/>
        <v>57762256.850000001</v>
      </c>
      <c r="J26" s="5">
        <f t="shared" si="2"/>
        <v>6056575.3700000001</v>
      </c>
      <c r="K26" s="5">
        <f t="shared" si="3"/>
        <v>63818832.219999999</v>
      </c>
    </row>
    <row r="27" spans="1:11" x14ac:dyDescent="0.2">
      <c r="A27" t="s">
        <v>4</v>
      </c>
      <c r="B27" s="4">
        <f>SUM('Half-Cent to County before'!B27:M27)</f>
        <v>6295885.9399999995</v>
      </c>
      <c r="C27" s="4">
        <f>'Half-cent County Adj'!N27</f>
        <v>-1219809.25</v>
      </c>
      <c r="D27" s="4">
        <f>SUM('Half-Cent to City Govs'!B27:M27)</f>
        <v>1264443.8999999999</v>
      </c>
      <c r="E27" s="4">
        <f t="shared" si="0"/>
        <v>6340520.5899999999</v>
      </c>
      <c r="F27" s="4">
        <f>SUM('Emergency Distribution'!B27:M27)</f>
        <v>0</v>
      </c>
      <c r="G27" s="4">
        <f>SUM('Supplemental Distribution'!B27:M27)</f>
        <v>0</v>
      </c>
      <c r="H27" s="4">
        <f>SUM('Fiscally Constrained'!B27:M27)</f>
        <v>519424.86</v>
      </c>
      <c r="I27" s="4">
        <f t="shared" si="1"/>
        <v>5595501.5499999998</v>
      </c>
      <c r="J27" s="5">
        <f t="shared" si="2"/>
        <v>1264443.8999999999</v>
      </c>
      <c r="K27" s="5">
        <f t="shared" si="3"/>
        <v>6859945.4499999993</v>
      </c>
    </row>
    <row r="28" spans="1:11" x14ac:dyDescent="0.2">
      <c r="A28" t="s">
        <v>94</v>
      </c>
      <c r="B28" s="4">
        <f>SUM('Half-Cent to County before'!B28:M28)</f>
        <v>200398542.27000001</v>
      </c>
      <c r="C28" s="4">
        <f>'Half-cent County Adj'!N28</f>
        <v>0</v>
      </c>
      <c r="D28" s="4">
        <f>SUM('Half-Cent to City Govs'!B28:M28)</f>
        <v>141016678.00999999</v>
      </c>
      <c r="E28" s="4">
        <f t="shared" si="0"/>
        <v>341415220.27999997</v>
      </c>
      <c r="F28" s="4">
        <f>SUM('Emergency Distribution'!B28:M28)</f>
        <v>0</v>
      </c>
      <c r="G28" s="4">
        <f>SUM('Supplemental Distribution'!B28:M28)</f>
        <v>0</v>
      </c>
      <c r="H28" s="4">
        <f>SUM('Fiscally Constrained'!B28:M28)</f>
        <v>0</v>
      </c>
      <c r="I28" s="4">
        <f t="shared" si="1"/>
        <v>200398542.27000001</v>
      </c>
      <c r="J28" s="5">
        <f t="shared" si="2"/>
        <v>141016678.00999999</v>
      </c>
      <c r="K28" s="5">
        <f t="shared" si="3"/>
        <v>341415220.27999997</v>
      </c>
    </row>
    <row r="29" spans="1:11" x14ac:dyDescent="0.2">
      <c r="A29" t="s">
        <v>5</v>
      </c>
      <c r="B29" s="4">
        <f>SUM('Half-Cent to County before'!B29:M29)</f>
        <v>1381478.3299999996</v>
      </c>
      <c r="C29" s="4">
        <f>'Half-cent County Adj'!N29</f>
        <v>-527379.38000000012</v>
      </c>
      <c r="D29" s="4">
        <f>SUM('Half-Cent to City Govs'!B29:M29)</f>
        <v>344105.39</v>
      </c>
      <c r="E29" s="4">
        <f t="shared" si="0"/>
        <v>1198204.3399999994</v>
      </c>
      <c r="F29" s="4">
        <f>SUM('Emergency Distribution'!B29:M29)</f>
        <v>1845312.42</v>
      </c>
      <c r="G29" s="4">
        <f>SUM('Supplemental Distribution'!B29:M29)</f>
        <v>0</v>
      </c>
      <c r="H29" s="4">
        <f>SUM('Fiscally Constrained'!B29:M29)</f>
        <v>339471.99</v>
      </c>
      <c r="I29" s="4">
        <f t="shared" si="1"/>
        <v>3038883.3599999994</v>
      </c>
      <c r="J29" s="5">
        <f t="shared" si="2"/>
        <v>344105.39</v>
      </c>
      <c r="K29" s="5">
        <f t="shared" si="3"/>
        <v>3382988.7499999995</v>
      </c>
    </row>
    <row r="30" spans="1:11" x14ac:dyDescent="0.2">
      <c r="A30" t="s">
        <v>6</v>
      </c>
      <c r="B30" s="4">
        <f>SUM('Half-Cent to County before'!B30:M30)</f>
        <v>403664.57</v>
      </c>
      <c r="C30" s="4">
        <f>'Half-cent County Adj'!N30</f>
        <v>0</v>
      </c>
      <c r="D30" s="4">
        <f>SUM('Half-Cent to City Govs'!B30:M30)</f>
        <v>52898.310000000005</v>
      </c>
      <c r="E30" s="4">
        <f t="shared" si="0"/>
        <v>456562.88</v>
      </c>
      <c r="F30" s="4">
        <f>SUM('Emergency Distribution'!B30:M30)</f>
        <v>914013.67000000016</v>
      </c>
      <c r="G30" s="4">
        <f>SUM('Supplemental Distribution'!B30:M30)</f>
        <v>23602.920000000002</v>
      </c>
      <c r="H30" s="4">
        <f>SUM('Fiscally Constrained'!B30:M30)</f>
        <v>598645.62</v>
      </c>
      <c r="I30" s="4">
        <f t="shared" si="1"/>
        <v>1939926.7800000003</v>
      </c>
      <c r="J30" s="5">
        <f t="shared" si="2"/>
        <v>52898.310000000005</v>
      </c>
      <c r="K30" s="5">
        <f t="shared" si="3"/>
        <v>1992825.0900000003</v>
      </c>
    </row>
    <row r="31" spans="1:11" x14ac:dyDescent="0.2">
      <c r="A31" t="s">
        <v>47</v>
      </c>
      <c r="B31" s="4">
        <f>SUM('Half-Cent to County before'!B31:M31)</f>
        <v>113490160.27999999</v>
      </c>
      <c r="C31" s="4">
        <f>'Half-cent County Adj'!N31</f>
        <v>0</v>
      </c>
      <c r="D31" s="4">
        <f>SUM('Half-Cent to City Govs'!B31:M31)</f>
        <v>5398401.8700000001</v>
      </c>
      <c r="E31" s="4">
        <f t="shared" si="0"/>
        <v>118888562.14999999</v>
      </c>
      <c r="F31" s="4">
        <f>SUM('Emergency Distribution'!B31:M31)</f>
        <v>0</v>
      </c>
      <c r="G31" s="4">
        <f>SUM('Supplemental Distribution'!B31:M31)</f>
        <v>0</v>
      </c>
      <c r="H31" s="4">
        <f>SUM('Fiscally Constrained'!B31:M31)</f>
        <v>0</v>
      </c>
      <c r="I31" s="4">
        <f t="shared" si="1"/>
        <v>113490160.27999999</v>
      </c>
      <c r="J31" s="5">
        <f t="shared" si="2"/>
        <v>5398401.8700000001</v>
      </c>
      <c r="K31" s="5">
        <f t="shared" si="3"/>
        <v>118888562.14999999</v>
      </c>
    </row>
    <row r="32" spans="1:11" x14ac:dyDescent="0.2">
      <c r="A32" t="s">
        <v>48</v>
      </c>
      <c r="B32" s="4">
        <f>SUM('Half-Cent to County before'!B32:M32)</f>
        <v>31722389.799999997</v>
      </c>
      <c r="C32" s="4">
        <f>'Half-cent County Adj'!N32</f>
        <v>0</v>
      </c>
      <c r="D32" s="4">
        <f>SUM('Half-Cent to City Govs'!B32:M32)</f>
        <v>6009899.0599999996</v>
      </c>
      <c r="E32" s="4">
        <f t="shared" si="0"/>
        <v>37732288.859999999</v>
      </c>
      <c r="F32" s="4">
        <f>SUM('Emergency Distribution'!B32:M32)</f>
        <v>0</v>
      </c>
      <c r="G32" s="4">
        <f>SUM('Supplemental Distribution'!B32:M32)</f>
        <v>0</v>
      </c>
      <c r="H32" s="4">
        <f>SUM('Fiscally Constrained'!B32:M32)</f>
        <v>0</v>
      </c>
      <c r="I32" s="4">
        <f t="shared" si="1"/>
        <v>31722389.799999997</v>
      </c>
      <c r="J32" s="5">
        <f t="shared" si="2"/>
        <v>6009899.0599999996</v>
      </c>
      <c r="K32" s="5">
        <f t="shared" si="3"/>
        <v>37732288.859999999</v>
      </c>
    </row>
    <row r="33" spans="1:11" x14ac:dyDescent="0.2">
      <c r="A33" t="s">
        <v>7</v>
      </c>
      <c r="B33" s="4">
        <f>SUM('Half-Cent to County before'!B33:M33)</f>
        <v>3406437.1199999996</v>
      </c>
      <c r="C33" s="4">
        <f>'Half-cent County Adj'!N33</f>
        <v>0</v>
      </c>
      <c r="D33" s="4">
        <f>SUM('Half-Cent to City Govs'!B33:M33)</f>
        <v>4099833.88</v>
      </c>
      <c r="E33" s="4">
        <f t="shared" si="0"/>
        <v>7506271</v>
      </c>
      <c r="F33" s="4">
        <f>SUM('Emergency Distribution'!B33:M33)</f>
        <v>0</v>
      </c>
      <c r="G33" s="4">
        <f>SUM('Supplemental Distribution'!B33:M33)</f>
        <v>0</v>
      </c>
      <c r="H33" s="4">
        <f>SUM('Fiscally Constrained'!B33:M33)</f>
        <v>0</v>
      </c>
      <c r="I33" s="4">
        <f t="shared" si="1"/>
        <v>3406437.1199999996</v>
      </c>
      <c r="J33" s="5">
        <f t="shared" si="2"/>
        <v>4099833.88</v>
      </c>
      <c r="K33" s="5">
        <f t="shared" si="3"/>
        <v>7506271</v>
      </c>
    </row>
    <row r="34" spans="1:11" x14ac:dyDescent="0.2">
      <c r="A34" t="s">
        <v>8</v>
      </c>
      <c r="B34" s="4">
        <f>SUM('Half-Cent to County before'!B34:M34)</f>
        <v>1000952.7000000001</v>
      </c>
      <c r="C34" s="4">
        <f>'Half-cent County Adj'!N34</f>
        <v>-152866.12000000002</v>
      </c>
      <c r="D34" s="4">
        <f>SUM('Half-Cent to City Govs'!B34:M34)</f>
        <v>423674.09000000008</v>
      </c>
      <c r="E34" s="4">
        <f t="shared" si="0"/>
        <v>1271760.6700000002</v>
      </c>
      <c r="F34" s="4">
        <f>SUM('Emergency Distribution'!B34:M34)</f>
        <v>0</v>
      </c>
      <c r="G34" s="4">
        <f>SUM('Supplemental Distribution'!B34:M34)</f>
        <v>17610.78</v>
      </c>
      <c r="H34" s="4">
        <f>SUM('Fiscally Constrained'!B34:M34)</f>
        <v>230522.46000000002</v>
      </c>
      <c r="I34" s="4">
        <f t="shared" si="1"/>
        <v>1096219.82</v>
      </c>
      <c r="J34" s="5">
        <f t="shared" si="2"/>
        <v>423674.09000000008</v>
      </c>
      <c r="K34" s="5">
        <f t="shared" si="3"/>
        <v>1519893.9100000001</v>
      </c>
    </row>
    <row r="35" spans="1:11" x14ac:dyDescent="0.2">
      <c r="A35" t="s">
        <v>9</v>
      </c>
      <c r="B35" s="4">
        <f>SUM('Half-Cent to County before'!B35:M35)</f>
        <v>1768117.47</v>
      </c>
      <c r="C35" s="4">
        <f>'Half-cent County Adj'!N35</f>
        <v>0</v>
      </c>
      <c r="D35" s="4">
        <f>SUM('Half-Cent to City Govs'!B35:M35)</f>
        <v>820394.46</v>
      </c>
      <c r="E35" s="4">
        <f t="shared" si="0"/>
        <v>2588511.9299999997</v>
      </c>
      <c r="F35" s="4">
        <f>SUM('Emergency Distribution'!B35:M35)</f>
        <v>2283241.44</v>
      </c>
      <c r="G35" s="4">
        <f>SUM('Supplemental Distribution'!B35:M35)</f>
        <v>0</v>
      </c>
      <c r="H35" s="4">
        <f>SUM('Fiscally Constrained'!B35:M35)</f>
        <v>555000.36</v>
      </c>
      <c r="I35" s="4">
        <f t="shared" si="1"/>
        <v>4606359.2700000005</v>
      </c>
      <c r="J35" s="5">
        <f t="shared" si="2"/>
        <v>820394.46</v>
      </c>
      <c r="K35" s="5">
        <f t="shared" si="3"/>
        <v>5426753.7300000004</v>
      </c>
    </row>
    <row r="36" spans="1:11" x14ac:dyDescent="0.2">
      <c r="A36" t="s">
        <v>10</v>
      </c>
      <c r="B36" s="4">
        <f>SUM('Half-Cent to County before'!B36:M36)</f>
        <v>568892.51</v>
      </c>
      <c r="C36" s="4">
        <f>'Half-cent County Adj'!N36</f>
        <v>0</v>
      </c>
      <c r="D36" s="4">
        <f>SUM('Half-Cent to City Govs'!B36:M36)</f>
        <v>107732.06999999999</v>
      </c>
      <c r="E36" s="4">
        <f t="shared" si="0"/>
        <v>676624.58</v>
      </c>
      <c r="F36" s="4">
        <f>SUM('Emergency Distribution'!B36:M36)</f>
        <v>1031982.52</v>
      </c>
      <c r="G36" s="4">
        <f>SUM('Supplemental Distribution'!B36:M36)</f>
        <v>0</v>
      </c>
      <c r="H36" s="4">
        <f>SUM('Fiscally Constrained'!B36:M36)</f>
        <v>375151.25</v>
      </c>
      <c r="I36" s="4">
        <f t="shared" si="1"/>
        <v>1976026.28</v>
      </c>
      <c r="J36" s="5">
        <f t="shared" si="2"/>
        <v>107732.06999999999</v>
      </c>
      <c r="K36" s="5">
        <f t="shared" si="3"/>
        <v>2083758.35</v>
      </c>
    </row>
    <row r="37" spans="1:11" x14ac:dyDescent="0.2">
      <c r="A37" t="s">
        <v>11</v>
      </c>
      <c r="B37" s="4">
        <f>SUM('Half-Cent to County before'!B37:M37)</f>
        <v>340198.01</v>
      </c>
      <c r="C37" s="4">
        <f>'Half-cent County Adj'!N37</f>
        <v>0</v>
      </c>
      <c r="D37" s="4">
        <f>SUM('Half-Cent to City Govs'!B37:M37)</f>
        <v>50583.859999999993</v>
      </c>
      <c r="E37" s="4">
        <f t="shared" si="0"/>
        <v>390781.87</v>
      </c>
      <c r="F37" s="4">
        <f>SUM('Emergency Distribution'!B37:M37)</f>
        <v>828410.62</v>
      </c>
      <c r="G37" s="4">
        <f>SUM('Supplemental Distribution'!B37:M37)</f>
        <v>13475.330000000002</v>
      </c>
      <c r="H37" s="4">
        <f>SUM('Fiscally Constrained'!B37:M37)</f>
        <v>364643.02999999991</v>
      </c>
      <c r="I37" s="4">
        <f t="shared" si="1"/>
        <v>1546726.9899999998</v>
      </c>
      <c r="J37" s="5">
        <f t="shared" si="2"/>
        <v>50583.859999999993</v>
      </c>
      <c r="K37" s="5">
        <f t="shared" si="3"/>
        <v>1597310.8499999999</v>
      </c>
    </row>
    <row r="38" spans="1:11" x14ac:dyDescent="0.2">
      <c r="A38" t="s">
        <v>49</v>
      </c>
      <c r="B38" s="4">
        <f>SUM('Half-Cent to County before'!B38:M38)</f>
        <v>919255.86999999988</v>
      </c>
      <c r="C38" s="4">
        <f>'Half-cent County Adj'!N38</f>
        <v>-171288.37000000002</v>
      </c>
      <c r="D38" s="4">
        <f>SUM('Half-Cent to City Govs'!B38:M38)</f>
        <v>450724.41</v>
      </c>
      <c r="E38" s="4">
        <f t="shared" si="0"/>
        <v>1198691.9099999999</v>
      </c>
      <c r="F38" s="4">
        <f>SUM('Emergency Distribution'!B38:M38)</f>
        <v>0</v>
      </c>
      <c r="G38" s="4">
        <f>SUM('Supplemental Distribution'!B38:M38)</f>
        <v>15303.86</v>
      </c>
      <c r="H38" s="4">
        <f>SUM('Fiscally Constrained'!B38:M38)</f>
        <v>283358.93000000005</v>
      </c>
      <c r="I38" s="4">
        <f t="shared" si="1"/>
        <v>1046630.2899999999</v>
      </c>
      <c r="J38" s="5">
        <f t="shared" si="2"/>
        <v>450724.41</v>
      </c>
      <c r="K38" s="5">
        <f t="shared" si="3"/>
        <v>1497354.7</v>
      </c>
    </row>
    <row r="39" spans="1:11" x14ac:dyDescent="0.2">
      <c r="A39" t="s">
        <v>12</v>
      </c>
      <c r="B39" s="4">
        <f>SUM('Half-Cent to County before'!B39:M39)</f>
        <v>435435.44999999995</v>
      </c>
      <c r="C39" s="4">
        <f>'Half-cent County Adj'!N39</f>
        <v>0</v>
      </c>
      <c r="D39" s="4">
        <f>SUM('Half-Cent to City Govs'!B39:M39)</f>
        <v>129626.55</v>
      </c>
      <c r="E39" s="4">
        <f t="shared" si="0"/>
        <v>565062</v>
      </c>
      <c r="F39" s="4">
        <f>SUM('Emergency Distribution'!B39:M39)</f>
        <v>674016.50999999989</v>
      </c>
      <c r="G39" s="4">
        <f>SUM('Supplemental Distribution'!B39:M39)</f>
        <v>32281.700000000004</v>
      </c>
      <c r="H39" s="4">
        <f>SUM('Fiscally Constrained'!B39:M39)</f>
        <v>399097.07</v>
      </c>
      <c r="I39" s="4">
        <f t="shared" si="1"/>
        <v>1540830.73</v>
      </c>
      <c r="J39" s="5">
        <f t="shared" si="2"/>
        <v>129626.55</v>
      </c>
      <c r="K39" s="5">
        <f t="shared" si="3"/>
        <v>1670457.28</v>
      </c>
    </row>
    <row r="40" spans="1:11" x14ac:dyDescent="0.2">
      <c r="A40" t="s">
        <v>13</v>
      </c>
      <c r="B40" s="4">
        <f>SUM('Half-Cent to County before'!B40:M40)</f>
        <v>814501.71</v>
      </c>
      <c r="C40" s="4">
        <f>'Half-cent County Adj'!N40</f>
        <v>0</v>
      </c>
      <c r="D40" s="4">
        <f>SUM('Half-Cent to City Govs'!B40:M40)</f>
        <v>360038.37</v>
      </c>
      <c r="E40" s="4">
        <f t="shared" si="0"/>
        <v>1174540.08</v>
      </c>
      <c r="F40" s="4">
        <f>SUM('Emergency Distribution'!B40:M40)</f>
        <v>1535603.7899999998</v>
      </c>
      <c r="G40" s="4">
        <f>SUM('Supplemental Distribution'!B40:M40)</f>
        <v>0</v>
      </c>
      <c r="H40" s="4">
        <f>SUM('Fiscally Constrained'!B40:M40)</f>
        <v>351357.08999999997</v>
      </c>
      <c r="I40" s="4">
        <f t="shared" si="1"/>
        <v>2701462.59</v>
      </c>
      <c r="J40" s="5">
        <f t="shared" si="2"/>
        <v>360038.37</v>
      </c>
      <c r="K40" s="5">
        <f t="shared" si="3"/>
        <v>3061500.96</v>
      </c>
    </row>
    <row r="41" spans="1:11" x14ac:dyDescent="0.2">
      <c r="A41" t="s">
        <v>14</v>
      </c>
      <c r="B41" s="4">
        <f>SUM('Half-Cent to County before'!B41:M41)</f>
        <v>1828545.53</v>
      </c>
      <c r="C41" s="4">
        <f>'Half-cent County Adj'!N41</f>
        <v>0</v>
      </c>
      <c r="D41" s="4">
        <f>SUM('Half-Cent to City Govs'!B41:M41)</f>
        <v>661579.25</v>
      </c>
      <c r="E41" s="4">
        <f t="shared" si="0"/>
        <v>2490124.7800000003</v>
      </c>
      <c r="F41" s="4">
        <f>SUM('Emergency Distribution'!B41:M41)</f>
        <v>2036844.0399999998</v>
      </c>
      <c r="G41" s="4">
        <f>SUM('Supplemental Distribution'!B41:M41)</f>
        <v>0</v>
      </c>
      <c r="H41" s="4">
        <f>SUM('Fiscally Constrained'!B41:M41)</f>
        <v>309300.23</v>
      </c>
      <c r="I41" s="4">
        <f t="shared" si="1"/>
        <v>4174689.8</v>
      </c>
      <c r="J41" s="5">
        <f t="shared" si="2"/>
        <v>661579.25</v>
      </c>
      <c r="K41" s="5">
        <f t="shared" si="3"/>
        <v>4836269.05</v>
      </c>
    </row>
    <row r="42" spans="1:11" x14ac:dyDescent="0.2">
      <c r="A42" t="s">
        <v>50</v>
      </c>
      <c r="B42" s="4">
        <f>SUM('Half-Cent to County before'!B42:M42)</f>
        <v>12005688.939999999</v>
      </c>
      <c r="C42" s="4">
        <f>'Half-cent County Adj'!N42</f>
        <v>0</v>
      </c>
      <c r="D42" s="4">
        <f>SUM('Half-Cent to City Govs'!B42:M42)</f>
        <v>569491.64</v>
      </c>
      <c r="E42" s="4">
        <f t="shared" si="0"/>
        <v>12575180.58</v>
      </c>
      <c r="F42" s="4">
        <f>SUM('Emergency Distribution'!B42:M42)</f>
        <v>0</v>
      </c>
      <c r="G42" s="4">
        <f>SUM('Supplemental Distribution'!B42:M42)</f>
        <v>0</v>
      </c>
      <c r="H42" s="4">
        <f>SUM('Fiscally Constrained'!B42:M42)</f>
        <v>0</v>
      </c>
      <c r="I42" s="4">
        <f t="shared" si="1"/>
        <v>12005688.939999999</v>
      </c>
      <c r="J42" s="5">
        <f t="shared" si="2"/>
        <v>569491.64</v>
      </c>
      <c r="K42" s="5">
        <f t="shared" si="3"/>
        <v>12575180.58</v>
      </c>
    </row>
    <row r="43" spans="1:11" x14ac:dyDescent="0.2">
      <c r="A43" t="s">
        <v>15</v>
      </c>
      <c r="B43" s="4">
        <f>SUM('Half-Cent to County before'!B43:M43)</f>
        <v>5719640.209999999</v>
      </c>
      <c r="C43" s="4">
        <f>'Half-cent County Adj'!N43</f>
        <v>0</v>
      </c>
      <c r="D43" s="4">
        <f>SUM('Half-Cent to City Govs'!B43:M43)</f>
        <v>1519410.5999999999</v>
      </c>
      <c r="E43" s="4">
        <f t="shared" si="0"/>
        <v>7239050.8099999987</v>
      </c>
      <c r="F43" s="4">
        <f>SUM('Emergency Distribution'!B43:M43)</f>
        <v>0</v>
      </c>
      <c r="G43" s="4">
        <f>SUM('Supplemental Distribution'!B43:M43)</f>
        <v>0</v>
      </c>
      <c r="H43" s="4">
        <f>SUM('Fiscally Constrained'!B43:M43)</f>
        <v>341228.00999999995</v>
      </c>
      <c r="I43" s="4">
        <f t="shared" si="1"/>
        <v>6060868.2199999988</v>
      </c>
      <c r="J43" s="5">
        <f t="shared" si="2"/>
        <v>1519410.5999999999</v>
      </c>
      <c r="K43" s="5">
        <f t="shared" si="3"/>
        <v>7580278.8199999984</v>
      </c>
    </row>
    <row r="44" spans="1:11" x14ac:dyDescent="0.2">
      <c r="A44" t="s">
        <v>51</v>
      </c>
      <c r="B44" s="4">
        <f>SUM('Half-Cent to County before'!B44:M44)</f>
        <v>131842469.64</v>
      </c>
      <c r="C44" s="4">
        <f>'Half-cent County Adj'!N44</f>
        <v>0</v>
      </c>
      <c r="D44" s="4">
        <f>SUM('Half-Cent to City Govs'!B44:M44)</f>
        <v>45907755.360000007</v>
      </c>
      <c r="E44" s="4">
        <f t="shared" si="0"/>
        <v>177750225</v>
      </c>
      <c r="F44" s="4">
        <f>SUM('Emergency Distribution'!B44:M44)</f>
        <v>0</v>
      </c>
      <c r="G44" s="4">
        <f>SUM('Supplemental Distribution'!B44:M44)</f>
        <v>0</v>
      </c>
      <c r="H44" s="4">
        <f>SUM('Fiscally Constrained'!B44:M44)</f>
        <v>0</v>
      </c>
      <c r="I44" s="4">
        <f t="shared" si="1"/>
        <v>131842469.64</v>
      </c>
      <c r="J44" s="5">
        <f t="shared" si="2"/>
        <v>45907755.360000007</v>
      </c>
      <c r="K44" s="5">
        <f t="shared" si="3"/>
        <v>177750225</v>
      </c>
    </row>
    <row r="45" spans="1:11" x14ac:dyDescent="0.2">
      <c r="A45" t="s">
        <v>16</v>
      </c>
      <c r="B45" s="4">
        <f>SUM('Half-Cent to County before'!B45:M45)</f>
        <v>526401.13000000012</v>
      </c>
      <c r="C45" s="4">
        <f>'Half-cent County Adj'!N45</f>
        <v>0</v>
      </c>
      <c r="D45" s="4">
        <f>SUM('Half-Cent to City Govs'!B45:M45)</f>
        <v>128774.60999999999</v>
      </c>
      <c r="E45" s="4">
        <f t="shared" si="0"/>
        <v>655175.74000000011</v>
      </c>
      <c r="F45" s="4">
        <f>SUM('Emergency Distribution'!B45:M45)</f>
        <v>1152107.0200000003</v>
      </c>
      <c r="G45" s="4">
        <f>SUM('Supplemental Distribution'!B45:M45)</f>
        <v>20944.440000000006</v>
      </c>
      <c r="H45" s="4">
        <f>SUM('Fiscally Constrained'!B45:M45)</f>
        <v>678129.80999999994</v>
      </c>
      <c r="I45" s="4">
        <f t="shared" si="1"/>
        <v>2377582.4000000004</v>
      </c>
      <c r="J45" s="5">
        <f t="shared" si="2"/>
        <v>128774.60999999999</v>
      </c>
      <c r="K45" s="5">
        <f t="shared" si="3"/>
        <v>2506357.0100000002</v>
      </c>
    </row>
    <row r="46" spans="1:11" x14ac:dyDescent="0.2">
      <c r="A46" t="s">
        <v>52</v>
      </c>
      <c r="B46" s="4">
        <f>SUM('Half-Cent to County before'!B46:M46)</f>
        <v>11862770.310000001</v>
      </c>
      <c r="C46" s="4">
        <f>'Half-cent County Adj'!N46</f>
        <v>-1583696.6199999999</v>
      </c>
      <c r="D46" s="4">
        <f>SUM('Half-Cent to City Govs'!B46:M46)</f>
        <v>4466912.1999999993</v>
      </c>
      <c r="E46" s="4">
        <f t="shared" si="0"/>
        <v>14745985.890000001</v>
      </c>
      <c r="F46" s="4">
        <f>SUM('Emergency Distribution'!B46:M46)</f>
        <v>0</v>
      </c>
      <c r="G46" s="4">
        <f>SUM('Supplemental Distribution'!B46:M46)</f>
        <v>0</v>
      </c>
      <c r="H46" s="4">
        <f>SUM('Fiscally Constrained'!B46:M46)</f>
        <v>0</v>
      </c>
      <c r="I46" s="4">
        <f t="shared" si="1"/>
        <v>10279073.690000001</v>
      </c>
      <c r="J46" s="5">
        <f t="shared" si="2"/>
        <v>4466912.1999999993</v>
      </c>
      <c r="K46" s="5">
        <f t="shared" si="3"/>
        <v>14745985.890000001</v>
      </c>
    </row>
    <row r="47" spans="1:11" x14ac:dyDescent="0.2">
      <c r="A47" t="s">
        <v>17</v>
      </c>
      <c r="B47" s="4">
        <f>SUM('Half-Cent to County before'!B47:M47)</f>
        <v>2166772.6799999997</v>
      </c>
      <c r="C47" s="4">
        <f>'Half-cent County Adj'!N47</f>
        <v>0</v>
      </c>
      <c r="D47" s="4">
        <f>SUM('Half-Cent to City Govs'!B47:M47)</f>
        <v>817600.13000000012</v>
      </c>
      <c r="E47" s="4">
        <f t="shared" si="0"/>
        <v>2984372.8099999996</v>
      </c>
      <c r="F47" s="4">
        <f>SUM('Emergency Distribution'!B47:M47)</f>
        <v>1641876.6</v>
      </c>
      <c r="G47" s="4">
        <f>SUM('Supplemental Distribution'!B47:M47)</f>
        <v>78348.489999999976</v>
      </c>
      <c r="H47" s="4">
        <f>SUM('Fiscally Constrained'!B47:M47)</f>
        <v>496676.31000000006</v>
      </c>
      <c r="I47" s="4">
        <f t="shared" si="1"/>
        <v>4383674.08</v>
      </c>
      <c r="J47" s="5">
        <f t="shared" si="2"/>
        <v>817600.13000000012</v>
      </c>
      <c r="K47" s="5">
        <f t="shared" si="3"/>
        <v>5201274.21</v>
      </c>
    </row>
    <row r="48" spans="1:11" x14ac:dyDescent="0.2">
      <c r="A48" t="s">
        <v>18</v>
      </c>
      <c r="B48" s="4">
        <f>SUM('Half-Cent to County before'!B48:M48)</f>
        <v>1867465.2999999998</v>
      </c>
      <c r="C48" s="4">
        <f>'Half-cent County Adj'!N48</f>
        <v>-178795.87000000002</v>
      </c>
      <c r="D48" s="4">
        <f>SUM('Half-Cent to City Govs'!B48:M48)</f>
        <v>356540.15</v>
      </c>
      <c r="E48" s="4">
        <f t="shared" si="0"/>
        <v>2045209.5799999996</v>
      </c>
      <c r="F48" s="4">
        <f>SUM('Emergency Distribution'!B48:M48)</f>
        <v>0</v>
      </c>
      <c r="G48" s="4">
        <f>SUM('Supplemental Distribution'!B48:M48)</f>
        <v>0</v>
      </c>
      <c r="H48" s="4">
        <f>SUM('Fiscally Constrained'!B48:M48)</f>
        <v>317282.19000000006</v>
      </c>
      <c r="I48" s="4">
        <f t="shared" si="1"/>
        <v>2005951.6199999996</v>
      </c>
      <c r="J48" s="5">
        <f t="shared" si="2"/>
        <v>356540.15</v>
      </c>
      <c r="K48" s="5">
        <f t="shared" si="3"/>
        <v>2362491.7699999996</v>
      </c>
    </row>
    <row r="49" spans="1:11" x14ac:dyDescent="0.2">
      <c r="A49" t="s">
        <v>19</v>
      </c>
      <c r="B49" s="4">
        <f>SUM('Half-Cent to County before'!B49:M49)</f>
        <v>183249.49</v>
      </c>
      <c r="C49" s="4">
        <f>'Half-cent County Adj'!N49</f>
        <v>0</v>
      </c>
      <c r="D49" s="4">
        <f>SUM('Half-Cent to City Govs'!B49:M49)</f>
        <v>32446.080000000002</v>
      </c>
      <c r="E49" s="4">
        <f t="shared" si="0"/>
        <v>215695.57</v>
      </c>
      <c r="F49" s="4">
        <f>SUM('Emergency Distribution'!B49:M49)</f>
        <v>469349.61</v>
      </c>
      <c r="G49" s="4">
        <f>SUM('Supplemental Distribution'!B49:M49)</f>
        <v>19650.289999999997</v>
      </c>
      <c r="H49" s="4">
        <f>SUM('Fiscally Constrained'!B49:M49)</f>
        <v>586672.72</v>
      </c>
      <c r="I49" s="4">
        <f t="shared" si="1"/>
        <v>1258922.1099999999</v>
      </c>
      <c r="J49" s="5">
        <f t="shared" si="2"/>
        <v>32446.080000000002</v>
      </c>
      <c r="K49" s="5">
        <f t="shared" si="3"/>
        <v>1291368.19</v>
      </c>
    </row>
    <row r="50" spans="1:11" x14ac:dyDescent="0.2">
      <c r="A50" t="s">
        <v>53</v>
      </c>
      <c r="B50" s="4">
        <f>SUM('Half-Cent to County before'!B50:M50)</f>
        <v>19941534.470000003</v>
      </c>
      <c r="C50" s="4">
        <f>'Half-cent County Adj'!N50</f>
        <v>0</v>
      </c>
      <c r="D50" s="4">
        <f>SUM('Half-Cent to City Govs'!B50:M50)</f>
        <v>13196020.059999999</v>
      </c>
      <c r="E50" s="4">
        <f t="shared" si="0"/>
        <v>33137554.530000001</v>
      </c>
      <c r="F50" s="4">
        <f>SUM('Emergency Distribution'!B50:M50)</f>
        <v>0</v>
      </c>
      <c r="G50" s="4">
        <f>SUM('Supplemental Distribution'!B50:M50)</f>
        <v>0</v>
      </c>
      <c r="H50" s="4">
        <f>SUM('Fiscally Constrained'!B50:M50)</f>
        <v>0</v>
      </c>
      <c r="I50" s="4">
        <f t="shared" si="1"/>
        <v>19941534.470000003</v>
      </c>
      <c r="J50" s="5">
        <f t="shared" si="2"/>
        <v>13196020.059999999</v>
      </c>
      <c r="K50" s="5">
        <f t="shared" si="3"/>
        <v>33137554.530000001</v>
      </c>
    </row>
    <row r="51" spans="1:11" x14ac:dyDescent="0.2">
      <c r="A51" t="s">
        <v>54</v>
      </c>
      <c r="B51" s="4">
        <f>SUM('Half-Cent to County before'!B51:M51)</f>
        <v>62548498.630000003</v>
      </c>
      <c r="C51" s="4">
        <f>'Half-cent County Adj'!N51</f>
        <v>0</v>
      </c>
      <c r="D51" s="4">
        <f>SUM('Half-Cent to City Govs'!B51:M51)</f>
        <v>38346043.629999995</v>
      </c>
      <c r="E51" s="4">
        <f t="shared" si="0"/>
        <v>100894542.25999999</v>
      </c>
      <c r="F51" s="4">
        <f>SUM('Emergency Distribution'!B51:M51)</f>
        <v>0</v>
      </c>
      <c r="G51" s="4">
        <f>SUM('Supplemental Distribution'!B51:M51)</f>
        <v>0</v>
      </c>
      <c r="H51" s="4">
        <f>SUM('Fiscally Constrained'!B51:M51)</f>
        <v>0</v>
      </c>
      <c r="I51" s="4">
        <f t="shared" si="1"/>
        <v>62548498.630000003</v>
      </c>
      <c r="J51" s="5">
        <f t="shared" si="2"/>
        <v>38346043.629999995</v>
      </c>
      <c r="K51" s="5">
        <f t="shared" si="3"/>
        <v>100894542.25999999</v>
      </c>
    </row>
    <row r="52" spans="1:11" x14ac:dyDescent="0.2">
      <c r="A52" t="s">
        <v>55</v>
      </c>
      <c r="B52" s="4">
        <f>SUM('Half-Cent to County before'!B52:M52)</f>
        <v>13831960.059999999</v>
      </c>
      <c r="C52" s="4">
        <f>'Half-cent County Adj'!N52</f>
        <v>0</v>
      </c>
      <c r="D52" s="4">
        <f>SUM('Half-Cent to City Govs'!B52:M52)</f>
        <v>11728004.18</v>
      </c>
      <c r="E52" s="4">
        <f t="shared" si="0"/>
        <v>25559964.239999998</v>
      </c>
      <c r="F52" s="4">
        <f>SUM('Emergency Distribution'!B52:M52)</f>
        <v>0</v>
      </c>
      <c r="G52" s="4">
        <f>SUM('Supplemental Distribution'!B52:M52)</f>
        <v>0</v>
      </c>
      <c r="H52" s="4">
        <f>SUM('Fiscally Constrained'!B52:M52)</f>
        <v>0</v>
      </c>
      <c r="I52" s="4">
        <f t="shared" si="1"/>
        <v>13831960.059999999</v>
      </c>
      <c r="J52" s="5">
        <f t="shared" si="2"/>
        <v>11728004.18</v>
      </c>
      <c r="K52" s="5">
        <f t="shared" si="3"/>
        <v>25559964.239999998</v>
      </c>
    </row>
    <row r="53" spans="1:11" x14ac:dyDescent="0.2">
      <c r="A53" t="s">
        <v>20</v>
      </c>
      <c r="B53" s="4">
        <f>SUM('Half-Cent to County before'!B53:M53)</f>
        <v>2360325.13</v>
      </c>
      <c r="C53" s="4">
        <f>'Half-cent County Adj'!N53</f>
        <v>-667019.87</v>
      </c>
      <c r="D53" s="4">
        <f>SUM('Half-Cent to City Govs'!B53:M53)</f>
        <v>581522.39999999991</v>
      </c>
      <c r="E53" s="4">
        <f t="shared" si="0"/>
        <v>2274827.6599999997</v>
      </c>
      <c r="F53" s="4">
        <f>SUM('Emergency Distribution'!B53:M53)</f>
        <v>1879575.0499999998</v>
      </c>
      <c r="G53" s="4">
        <f>SUM('Supplemental Distribution'!B53:M53)</f>
        <v>0</v>
      </c>
      <c r="H53" s="4">
        <f>SUM('Fiscally Constrained'!B53:M53)</f>
        <v>359187.38999999996</v>
      </c>
      <c r="I53" s="4">
        <f t="shared" si="1"/>
        <v>3932067.6999999997</v>
      </c>
      <c r="J53" s="5">
        <f t="shared" si="2"/>
        <v>581522.39999999991</v>
      </c>
      <c r="K53" s="5">
        <f t="shared" si="3"/>
        <v>4513590.0999999996</v>
      </c>
    </row>
    <row r="54" spans="1:11" x14ac:dyDescent="0.2">
      <c r="A54" t="s">
        <v>21</v>
      </c>
      <c r="B54" s="4">
        <f>SUM('Half-Cent to County before'!B54:M54)</f>
        <v>193286.47000000003</v>
      </c>
      <c r="C54" s="4">
        <f>'Half-cent County Adj'!N54</f>
        <v>-111804.88</v>
      </c>
      <c r="D54" s="4">
        <f>SUM('Half-Cent to City Govs'!B54:M54)</f>
        <v>27035.39</v>
      </c>
      <c r="E54" s="4">
        <f t="shared" si="0"/>
        <v>108516.98000000003</v>
      </c>
      <c r="F54" s="4">
        <f>SUM('Emergency Distribution'!B54:M54)</f>
        <v>437338.18999999994</v>
      </c>
      <c r="G54" s="4">
        <f>SUM('Supplemental Distribution'!B54:M54)</f>
        <v>24601.610000000008</v>
      </c>
      <c r="H54" s="4">
        <f>SUM('Fiscally Constrained'!B54:M54)</f>
        <v>571694.59000000008</v>
      </c>
      <c r="I54" s="4">
        <f t="shared" si="1"/>
        <v>1115115.98</v>
      </c>
      <c r="J54" s="5">
        <f t="shared" si="2"/>
        <v>27035.39</v>
      </c>
      <c r="K54" s="5">
        <f t="shared" si="3"/>
        <v>1142151.3699999999</v>
      </c>
    </row>
    <row r="55" spans="1:11" x14ac:dyDescent="0.2">
      <c r="A55" t="s">
        <v>22</v>
      </c>
      <c r="B55" s="4">
        <f>SUM('Half-Cent to County before'!B55:M55)</f>
        <v>515725.89000000007</v>
      </c>
      <c r="C55" s="4">
        <f>'Half-cent County Adj'!N55</f>
        <v>0</v>
      </c>
      <c r="D55" s="4">
        <f>SUM('Half-Cent to City Govs'!B55:M55)</f>
        <v>126087.63999999998</v>
      </c>
      <c r="E55" s="4">
        <f t="shared" si="0"/>
        <v>641813.53</v>
      </c>
      <c r="F55" s="4">
        <f>SUM('Emergency Distribution'!B55:M55)</f>
        <v>1076584.8600000001</v>
      </c>
      <c r="G55" s="4">
        <f>SUM('Supplemental Distribution'!B55:M55)</f>
        <v>18764.129999999997</v>
      </c>
      <c r="H55" s="4">
        <f>SUM('Fiscally Constrained'!B55:M55)</f>
        <v>598645.62</v>
      </c>
      <c r="I55" s="4">
        <f t="shared" si="1"/>
        <v>2209720.5</v>
      </c>
      <c r="J55" s="5">
        <f t="shared" si="2"/>
        <v>126087.63999999998</v>
      </c>
      <c r="K55" s="5">
        <f t="shared" si="3"/>
        <v>2335808.14</v>
      </c>
    </row>
    <row r="56" spans="1:11" x14ac:dyDescent="0.2">
      <c r="A56" t="s">
        <v>56</v>
      </c>
      <c r="B56" s="4">
        <f>SUM('Half-Cent to County before'!B56:M56)</f>
        <v>33237244.669999998</v>
      </c>
      <c r="C56" s="4">
        <f>'Half-cent County Adj'!N56</f>
        <v>0</v>
      </c>
      <c r="D56" s="4">
        <f>SUM('Half-Cent to City Govs'!B56:M56)</f>
        <v>7300497.7300000014</v>
      </c>
      <c r="E56" s="4">
        <f t="shared" si="0"/>
        <v>40537742.399999999</v>
      </c>
      <c r="F56" s="4">
        <f>SUM('Emergency Distribution'!B56:M56)</f>
        <v>0</v>
      </c>
      <c r="G56" s="4">
        <f>SUM('Supplemental Distribution'!B56:M56)</f>
        <v>0</v>
      </c>
      <c r="H56" s="4">
        <f>SUM('Fiscally Constrained'!B56:M56)</f>
        <v>0</v>
      </c>
      <c r="I56" s="4">
        <f t="shared" si="1"/>
        <v>33237244.669999998</v>
      </c>
      <c r="J56" s="5">
        <f t="shared" si="2"/>
        <v>7300497.7300000014</v>
      </c>
      <c r="K56" s="5">
        <f t="shared" si="3"/>
        <v>40537742.399999999</v>
      </c>
    </row>
    <row r="57" spans="1:11" x14ac:dyDescent="0.2">
      <c r="A57" t="s">
        <v>23</v>
      </c>
      <c r="B57" s="4">
        <f>SUM('Half-Cent to County before'!B57:M57)</f>
        <v>29329944.16</v>
      </c>
      <c r="C57" s="4">
        <f>'Half-cent County Adj'!N57</f>
        <v>0</v>
      </c>
      <c r="D57" s="4">
        <f>SUM('Half-Cent to City Govs'!B57:M57)</f>
        <v>6077315.2199999988</v>
      </c>
      <c r="E57" s="4">
        <f t="shared" si="0"/>
        <v>35407259.379999995</v>
      </c>
      <c r="F57" s="4">
        <f>SUM('Emergency Distribution'!B57:M57)</f>
        <v>0</v>
      </c>
      <c r="G57" s="4">
        <f>SUM('Supplemental Distribution'!B57:M57)</f>
        <v>0</v>
      </c>
      <c r="H57" s="4">
        <f>SUM('Fiscally Constrained'!B57:M57)</f>
        <v>0</v>
      </c>
      <c r="I57" s="4">
        <f t="shared" si="1"/>
        <v>29329944.16</v>
      </c>
      <c r="J57" s="5">
        <f t="shared" si="2"/>
        <v>6077315.2199999988</v>
      </c>
      <c r="K57" s="5">
        <f t="shared" si="3"/>
        <v>35407259.379999995</v>
      </c>
    </row>
    <row r="58" spans="1:11" x14ac:dyDescent="0.2">
      <c r="A58" t="s">
        <v>24</v>
      </c>
      <c r="B58" s="4">
        <f>SUM('Half-Cent to County before'!B58:M58)</f>
        <v>18928102.399999999</v>
      </c>
      <c r="C58" s="4">
        <f>'Half-cent County Adj'!N58</f>
        <v>0</v>
      </c>
      <c r="D58" s="4">
        <f>SUM('Half-Cent to City Govs'!B58:M58)</f>
        <v>3396751.3199999994</v>
      </c>
      <c r="E58" s="4">
        <f t="shared" si="0"/>
        <v>22324853.719999999</v>
      </c>
      <c r="F58" s="4">
        <f>SUM('Emergency Distribution'!B58:M58)</f>
        <v>0</v>
      </c>
      <c r="G58" s="4">
        <f>SUM('Supplemental Distribution'!B58:M58)</f>
        <v>0</v>
      </c>
      <c r="H58" s="4">
        <f>SUM('Fiscally Constrained'!B58:M58)</f>
        <v>0</v>
      </c>
      <c r="I58" s="4">
        <f t="shared" si="1"/>
        <v>18928102.399999999</v>
      </c>
      <c r="J58" s="5">
        <f t="shared" si="2"/>
        <v>3396751.3199999994</v>
      </c>
      <c r="K58" s="5">
        <f t="shared" si="3"/>
        <v>22324853.719999999</v>
      </c>
    </row>
    <row r="59" spans="1:11" x14ac:dyDescent="0.2">
      <c r="A59" t="s">
        <v>57</v>
      </c>
      <c r="B59" s="4">
        <f>SUM('Half-Cent to County before'!B59:M59)</f>
        <v>16083985.130000003</v>
      </c>
      <c r="C59" s="4">
        <f>'Half-cent County Adj'!N59</f>
        <v>-636412.37000000081</v>
      </c>
      <c r="D59" s="4">
        <f>SUM('Half-Cent to City Govs'!B59:M59)</f>
        <v>10421180.33</v>
      </c>
      <c r="E59" s="4">
        <f t="shared" si="0"/>
        <v>25868753.090000004</v>
      </c>
      <c r="F59" s="4">
        <f>SUM('Emergency Distribution'!B59:M59)</f>
        <v>0</v>
      </c>
      <c r="G59" s="4">
        <f>SUM('Supplemental Distribution'!B59:M59)</f>
        <v>0</v>
      </c>
      <c r="H59" s="4">
        <f>SUM('Fiscally Constrained'!B59:M59)</f>
        <v>0</v>
      </c>
      <c r="I59" s="4">
        <f t="shared" si="1"/>
        <v>15447572.760000002</v>
      </c>
      <c r="J59" s="5">
        <f t="shared" si="2"/>
        <v>10421180.33</v>
      </c>
      <c r="K59" s="5">
        <f t="shared" si="3"/>
        <v>25868753.090000004</v>
      </c>
    </row>
    <row r="60" spans="1:11" x14ac:dyDescent="0.2">
      <c r="A60" t="s">
        <v>58</v>
      </c>
      <c r="B60" s="4">
        <f>SUM('Half-Cent to County before'!B60:M60)</f>
        <v>6369861.7800000003</v>
      </c>
      <c r="C60" s="4">
        <f>'Half-cent County Adj'!N60</f>
        <v>0</v>
      </c>
      <c r="D60" s="4">
        <f>SUM('Half-Cent to City Govs'!B60:M60)</f>
        <v>1377620.78</v>
      </c>
      <c r="E60" s="4">
        <f t="shared" si="0"/>
        <v>7747482.5600000005</v>
      </c>
      <c r="F60" s="4">
        <f>SUM('Emergency Distribution'!B60:M60)</f>
        <v>0</v>
      </c>
      <c r="G60" s="4">
        <f>SUM('Supplemental Distribution'!B60:M60)</f>
        <v>0</v>
      </c>
      <c r="H60" s="4">
        <f>SUM('Fiscally Constrained'!B60:M60)</f>
        <v>0</v>
      </c>
      <c r="I60" s="4">
        <f t="shared" si="1"/>
        <v>6369861.7800000003</v>
      </c>
      <c r="J60" s="5">
        <f t="shared" si="2"/>
        <v>1377620.78</v>
      </c>
      <c r="K60" s="5">
        <f t="shared" si="3"/>
        <v>7747482.5600000005</v>
      </c>
    </row>
    <row r="61" spans="1:11" x14ac:dyDescent="0.2">
      <c r="A61" t="s">
        <v>59</v>
      </c>
      <c r="B61" s="4">
        <f>SUM('Half-Cent to County before'!B61:M61)</f>
        <v>20797833.380000003</v>
      </c>
      <c r="C61" s="4">
        <f>'Half-cent County Adj'!N61</f>
        <v>0</v>
      </c>
      <c r="D61" s="4">
        <f>SUM('Half-Cent to City Govs'!B61:M61)</f>
        <v>10420938.1</v>
      </c>
      <c r="E61" s="4">
        <f t="shared" si="0"/>
        <v>31218771.480000004</v>
      </c>
      <c r="F61" s="4">
        <f>SUM('Emergency Distribution'!B61:M61)</f>
        <v>0</v>
      </c>
      <c r="G61" s="4">
        <f>SUM('Supplemental Distribution'!B61:M61)</f>
        <v>0</v>
      </c>
      <c r="H61" s="4">
        <f>SUM('Fiscally Constrained'!B61:M61)</f>
        <v>0</v>
      </c>
      <c r="I61" s="4">
        <f t="shared" si="1"/>
        <v>20797833.380000003</v>
      </c>
      <c r="J61" s="5">
        <f t="shared" si="2"/>
        <v>10420938.1</v>
      </c>
      <c r="K61" s="5">
        <f t="shared" si="3"/>
        <v>31218771.480000004</v>
      </c>
    </row>
    <row r="62" spans="1:11" x14ac:dyDescent="0.2">
      <c r="A62" t="s">
        <v>25</v>
      </c>
      <c r="B62" s="4">
        <f>SUM('Half-Cent to County before'!B62:M62)</f>
        <v>2842270.39</v>
      </c>
      <c r="C62" s="4">
        <f>'Half-cent County Adj'!N62</f>
        <v>0</v>
      </c>
      <c r="D62" s="4">
        <f>SUM('Half-Cent to City Govs'!B62:M62)</f>
        <v>426885.70999999996</v>
      </c>
      <c r="E62" s="4">
        <f t="shared" si="0"/>
        <v>3269156.1</v>
      </c>
      <c r="F62" s="4">
        <f>SUM('Emergency Distribution'!B62:M62)</f>
        <v>0</v>
      </c>
      <c r="G62" s="4">
        <f>SUM('Supplemental Distribution'!B62:M62)</f>
        <v>0</v>
      </c>
      <c r="H62" s="4">
        <f>SUM('Fiscally Constrained'!B62:M62)</f>
        <v>319277.65000000002</v>
      </c>
      <c r="I62" s="4">
        <f t="shared" si="1"/>
        <v>3161548.04</v>
      </c>
      <c r="J62" s="5">
        <f t="shared" si="2"/>
        <v>426885.70999999996</v>
      </c>
      <c r="K62" s="5">
        <f t="shared" si="3"/>
        <v>3588433.75</v>
      </c>
    </row>
    <row r="63" spans="1:11" x14ac:dyDescent="0.2">
      <c r="A63" t="s">
        <v>60</v>
      </c>
      <c r="B63" s="4">
        <f>SUM('Half-Cent to County before'!B63:M63)</f>
        <v>200336851.39000005</v>
      </c>
      <c r="C63" s="4">
        <f>'Half-cent County Adj'!N63</f>
        <v>0</v>
      </c>
      <c r="D63" s="4">
        <f>SUM('Half-Cent to City Govs'!B63:M63)</f>
        <v>84262013.209999993</v>
      </c>
      <c r="E63" s="4">
        <f t="shared" si="0"/>
        <v>284598864.60000002</v>
      </c>
      <c r="F63" s="4">
        <f>SUM('Emergency Distribution'!B63:M63)</f>
        <v>0</v>
      </c>
      <c r="G63" s="4">
        <f>SUM('Supplemental Distribution'!B63:M63)</f>
        <v>0</v>
      </c>
      <c r="H63" s="4">
        <f>SUM('Fiscally Constrained'!B63:M63)</f>
        <v>0</v>
      </c>
      <c r="I63" s="4">
        <f t="shared" si="1"/>
        <v>200336851.39000005</v>
      </c>
      <c r="J63" s="5">
        <f t="shared" si="2"/>
        <v>84262013.209999993</v>
      </c>
      <c r="K63" s="5">
        <f t="shared" si="3"/>
        <v>284598864.60000002</v>
      </c>
    </row>
    <row r="64" spans="1:11" x14ac:dyDescent="0.2">
      <c r="A64" t="s">
        <v>61</v>
      </c>
      <c r="B64" s="4">
        <f>SUM('Half-Cent to County before'!B64:M64)</f>
        <v>26129849.260000002</v>
      </c>
      <c r="C64" s="4">
        <f>'Half-cent County Adj'!N64</f>
        <v>0</v>
      </c>
      <c r="D64" s="4">
        <f>SUM('Half-Cent to City Govs'!B64:M64)</f>
        <v>9618556.1300000008</v>
      </c>
      <c r="E64" s="4">
        <f t="shared" si="0"/>
        <v>35748405.390000001</v>
      </c>
      <c r="F64" s="4">
        <f>SUM('Emergency Distribution'!B64:M64)</f>
        <v>0</v>
      </c>
      <c r="G64" s="4">
        <f>SUM('Supplemental Distribution'!B64:M64)</f>
        <v>0</v>
      </c>
      <c r="H64" s="4">
        <f>SUM('Fiscally Constrained'!B64:M64)</f>
        <v>0</v>
      </c>
      <c r="I64" s="4">
        <f t="shared" si="1"/>
        <v>26129849.260000002</v>
      </c>
      <c r="J64" s="5">
        <f t="shared" si="2"/>
        <v>9618556.1300000008</v>
      </c>
      <c r="K64" s="5">
        <f t="shared" si="3"/>
        <v>35748405.390000001</v>
      </c>
    </row>
    <row r="65" spans="1:11" x14ac:dyDescent="0.2">
      <c r="A65" t="s">
        <v>62</v>
      </c>
      <c r="B65" s="4">
        <f>SUM('Half-Cent to County before'!B65:M65)</f>
        <v>107281348.73999999</v>
      </c>
      <c r="C65" s="4">
        <f>'Half-cent County Adj'!N65</f>
        <v>0</v>
      </c>
      <c r="D65" s="4">
        <f>SUM('Half-Cent to City Govs'!B65:M65)</f>
        <v>74412277.890000001</v>
      </c>
      <c r="E65" s="4">
        <f t="shared" si="0"/>
        <v>181693626.63</v>
      </c>
      <c r="F65" s="4">
        <f>SUM('Emergency Distribution'!B65:M65)</f>
        <v>0</v>
      </c>
      <c r="G65" s="4">
        <f>SUM('Supplemental Distribution'!B65:M65)</f>
        <v>0</v>
      </c>
      <c r="H65" s="4">
        <f>SUM('Fiscally Constrained'!B65:M65)</f>
        <v>0</v>
      </c>
      <c r="I65" s="4">
        <f t="shared" si="1"/>
        <v>107281348.73999999</v>
      </c>
      <c r="J65" s="5">
        <f t="shared" si="2"/>
        <v>74412277.890000001</v>
      </c>
      <c r="K65" s="5">
        <f t="shared" si="3"/>
        <v>181693626.63</v>
      </c>
    </row>
    <row r="66" spans="1:11" x14ac:dyDescent="0.2">
      <c r="A66" t="s">
        <v>26</v>
      </c>
      <c r="B66" s="4">
        <f>SUM('Half-Cent to County before'!B66:M66)</f>
        <v>40856961.419999994</v>
      </c>
      <c r="C66" s="4">
        <f>'Half-cent County Adj'!N66</f>
        <v>-6624346.6300000008</v>
      </c>
      <c r="D66" s="4">
        <f>SUM('Half-Cent to City Govs'!B66:M66)</f>
        <v>3657810.67</v>
      </c>
      <c r="E66" s="4">
        <f t="shared" si="0"/>
        <v>37890425.459999993</v>
      </c>
      <c r="F66" s="4">
        <f>SUM('Emergency Distribution'!B66:M66)</f>
        <v>0</v>
      </c>
      <c r="G66" s="4">
        <f>SUM('Supplemental Distribution'!B66:M66)</f>
        <v>0</v>
      </c>
      <c r="H66" s="4">
        <f>SUM('Fiscally Constrained'!B66:M66)</f>
        <v>0</v>
      </c>
      <c r="I66" s="4">
        <f t="shared" si="1"/>
        <v>34232614.789999992</v>
      </c>
      <c r="J66" s="5">
        <f t="shared" si="2"/>
        <v>3657810.67</v>
      </c>
      <c r="K66" s="5">
        <f t="shared" si="3"/>
        <v>37890425.459999993</v>
      </c>
    </row>
    <row r="67" spans="1:11" x14ac:dyDescent="0.2">
      <c r="A67" t="s">
        <v>63</v>
      </c>
      <c r="B67" s="4">
        <f>SUM('Half-Cent to County before'!B67:M67)</f>
        <v>53865249.530000001</v>
      </c>
      <c r="C67" s="4">
        <f>'Half-cent County Adj'!N67</f>
        <v>-9670635.3699999992</v>
      </c>
      <c r="D67" s="4">
        <f>SUM('Half-Cent to City Govs'!B67:M67)</f>
        <v>50831640.089999996</v>
      </c>
      <c r="E67" s="4">
        <f t="shared" si="0"/>
        <v>95026254.25</v>
      </c>
      <c r="F67" s="4">
        <f>SUM('Emergency Distribution'!B67:M67)</f>
        <v>0</v>
      </c>
      <c r="G67" s="4">
        <f>SUM('Supplemental Distribution'!B67:M67)</f>
        <v>0</v>
      </c>
      <c r="H67" s="4">
        <f>SUM('Fiscally Constrained'!B67:M67)</f>
        <v>0</v>
      </c>
      <c r="I67" s="4">
        <f t="shared" si="1"/>
        <v>44194614.160000004</v>
      </c>
      <c r="J67" s="5">
        <f t="shared" si="2"/>
        <v>50831640.089999996</v>
      </c>
      <c r="K67" s="5">
        <f t="shared" si="3"/>
        <v>95026254.25</v>
      </c>
    </row>
    <row r="68" spans="1:11" x14ac:dyDescent="0.2">
      <c r="A68" t="s">
        <v>64</v>
      </c>
      <c r="B68" s="4">
        <f>SUM('Half-Cent to County before'!B68:M68)</f>
        <v>45329484.079999998</v>
      </c>
      <c r="C68" s="4">
        <f>'Half-cent County Adj'!N68</f>
        <v>0</v>
      </c>
      <c r="D68" s="4">
        <f>SUM('Half-Cent to City Govs'!B68:M68)</f>
        <v>20274494.640000001</v>
      </c>
      <c r="E68" s="4">
        <f t="shared" si="0"/>
        <v>65603978.719999999</v>
      </c>
      <c r="F68" s="4">
        <f>SUM('Emergency Distribution'!B68:M68)</f>
        <v>0</v>
      </c>
      <c r="G68" s="4">
        <f>SUM('Supplemental Distribution'!B68:M68)</f>
        <v>0</v>
      </c>
      <c r="H68" s="4">
        <f>SUM('Fiscally Constrained'!B68:M68)</f>
        <v>0</v>
      </c>
      <c r="I68" s="4">
        <f t="shared" si="1"/>
        <v>45329484.079999998</v>
      </c>
      <c r="J68" s="5">
        <f t="shared" si="2"/>
        <v>20274494.640000001</v>
      </c>
      <c r="K68" s="5">
        <f t="shared" si="3"/>
        <v>65603978.719999999</v>
      </c>
    </row>
    <row r="69" spans="1:11" x14ac:dyDescent="0.2">
      <c r="A69" t="s">
        <v>65</v>
      </c>
      <c r="B69" s="4">
        <f>SUM('Half-Cent to County before'!B69:M69)</f>
        <v>3516183.34</v>
      </c>
      <c r="C69" s="4">
        <f>'Half-cent County Adj'!N69</f>
        <v>0</v>
      </c>
      <c r="D69" s="4">
        <f>SUM('Half-Cent to City Govs'!B69:M69)</f>
        <v>791578.42000000016</v>
      </c>
      <c r="E69" s="4">
        <f t="shared" si="0"/>
        <v>4307761.76</v>
      </c>
      <c r="F69" s="4">
        <f>SUM('Emergency Distribution'!B69:M69)</f>
        <v>0</v>
      </c>
      <c r="G69" s="4">
        <f>SUM('Supplemental Distribution'!B69:M69)</f>
        <v>0</v>
      </c>
      <c r="H69" s="4">
        <f>SUM('Fiscally Constrained'!B69:M69)</f>
        <v>376763.6</v>
      </c>
      <c r="I69" s="4">
        <f t="shared" si="1"/>
        <v>3892946.94</v>
      </c>
      <c r="J69" s="5">
        <f t="shared" si="2"/>
        <v>791578.42000000016</v>
      </c>
      <c r="K69" s="5">
        <f t="shared" si="3"/>
        <v>4684525.3600000003</v>
      </c>
    </row>
    <row r="70" spans="1:11" x14ac:dyDescent="0.2">
      <c r="A70" t="s">
        <v>66</v>
      </c>
      <c r="B70" s="4">
        <f>SUM('Half-Cent to County before'!B70:M70)</f>
        <v>24731736.140000001</v>
      </c>
      <c r="C70" s="4">
        <f>'Half-cent County Adj'!N70</f>
        <v>0</v>
      </c>
      <c r="D70" s="4">
        <f>SUM('Half-Cent to City Govs'!B70:M70)</f>
        <v>2150831.9899999998</v>
      </c>
      <c r="E70" s="4">
        <f t="shared" si="0"/>
        <v>26882568.129999999</v>
      </c>
      <c r="F70" s="4">
        <f>SUM('Emergency Distribution'!B70:M70)</f>
        <v>0</v>
      </c>
      <c r="G70" s="4">
        <f>SUM('Supplemental Distribution'!B70:M70)</f>
        <v>0</v>
      </c>
      <c r="H70" s="4">
        <f>SUM('Fiscally Constrained'!B70:M70)</f>
        <v>0</v>
      </c>
      <c r="I70" s="4">
        <f t="shared" si="1"/>
        <v>24731736.140000001</v>
      </c>
      <c r="J70" s="5">
        <f t="shared" si="2"/>
        <v>2150831.9899999998</v>
      </c>
      <c r="K70" s="5">
        <f t="shared" si="3"/>
        <v>26882568.129999999</v>
      </c>
    </row>
    <row r="71" spans="1:11" x14ac:dyDescent="0.2">
      <c r="A71" t="s">
        <v>67</v>
      </c>
      <c r="B71" s="4">
        <f>SUM('Half-Cent to County before'!B71:M71)</f>
        <v>12992875.300000001</v>
      </c>
      <c r="C71" s="4">
        <f>'Half-cent County Adj'!N71</f>
        <v>0</v>
      </c>
      <c r="D71" s="4">
        <f>SUM('Half-Cent to City Govs'!B71:M71)</f>
        <v>13419581.369999999</v>
      </c>
      <c r="E71" s="4">
        <f t="shared" si="0"/>
        <v>26412456.670000002</v>
      </c>
      <c r="F71" s="4">
        <f>SUM('Emergency Distribution'!B71:M71)</f>
        <v>0</v>
      </c>
      <c r="G71" s="4">
        <f>SUM('Supplemental Distribution'!B71:M71)</f>
        <v>0</v>
      </c>
      <c r="H71" s="4">
        <f>SUM('Fiscally Constrained'!B71:M71)</f>
        <v>0</v>
      </c>
      <c r="I71" s="4">
        <f t="shared" si="1"/>
        <v>12992875.300000001</v>
      </c>
      <c r="J71" s="5">
        <f t="shared" si="2"/>
        <v>13419581.369999999</v>
      </c>
      <c r="K71" s="5">
        <f t="shared" si="3"/>
        <v>26412456.670000002</v>
      </c>
    </row>
    <row r="72" spans="1:11" x14ac:dyDescent="0.2">
      <c r="A72" t="s">
        <v>68</v>
      </c>
      <c r="B72" s="4">
        <f>SUM('Half-Cent to County before'!B72:M72)</f>
        <v>10720973.860000001</v>
      </c>
      <c r="C72" s="4">
        <f>'Half-cent County Adj'!N72</f>
        <v>0</v>
      </c>
      <c r="D72" s="4">
        <f>SUM('Half-Cent to City Govs'!B72:M72)</f>
        <v>1060198.7400000002</v>
      </c>
      <c r="E72" s="4">
        <f t="shared" si="0"/>
        <v>11781172.600000001</v>
      </c>
      <c r="F72" s="4">
        <f>SUM('Emergency Distribution'!B72:M72)</f>
        <v>0</v>
      </c>
      <c r="G72" s="4">
        <f>SUM('Supplemental Distribution'!B72:M72)</f>
        <v>0</v>
      </c>
      <c r="H72" s="4">
        <f>SUM('Fiscally Constrained'!B72:M72)</f>
        <v>0</v>
      </c>
      <c r="I72" s="4">
        <f t="shared" si="1"/>
        <v>10720973.860000001</v>
      </c>
      <c r="J72" s="5">
        <f t="shared" si="2"/>
        <v>1060198.7400000002</v>
      </c>
      <c r="K72" s="5">
        <f t="shared" si="3"/>
        <v>11781172.600000001</v>
      </c>
    </row>
    <row r="73" spans="1:11" x14ac:dyDescent="0.2">
      <c r="A73" t="s">
        <v>69</v>
      </c>
      <c r="B73" s="4">
        <f>SUM('Half-Cent to County before'!B73:M73)</f>
        <v>40636322.560000002</v>
      </c>
      <c r="C73" s="4">
        <f>'Half-cent County Adj'!N73</f>
        <v>0</v>
      </c>
      <c r="D73" s="4">
        <f>SUM('Half-Cent to City Govs'!B73:M73)</f>
        <v>17302767.32</v>
      </c>
      <c r="E73" s="4">
        <f t="shared" si="0"/>
        <v>57939089.880000003</v>
      </c>
      <c r="F73" s="4">
        <f>SUM('Emergency Distribution'!B73:M73)</f>
        <v>0</v>
      </c>
      <c r="G73" s="4">
        <f>SUM('Supplemental Distribution'!B73:M73)</f>
        <v>0</v>
      </c>
      <c r="H73" s="4">
        <f>SUM('Fiscally Constrained'!B73:M73)</f>
        <v>0</v>
      </c>
      <c r="I73" s="4">
        <f t="shared" si="1"/>
        <v>40636322.560000002</v>
      </c>
      <c r="J73" s="5">
        <f t="shared" si="2"/>
        <v>17302767.32</v>
      </c>
      <c r="K73" s="5">
        <f t="shared" si="3"/>
        <v>57939089.880000003</v>
      </c>
    </row>
    <row r="74" spans="1:11" x14ac:dyDescent="0.2">
      <c r="A74" t="s">
        <v>70</v>
      </c>
      <c r="B74" s="4">
        <f>SUM('Half-Cent to County before'!B74:M74)</f>
        <v>27975905.840000004</v>
      </c>
      <c r="C74" s="4">
        <f>'Half-cent County Adj'!N74</f>
        <v>0</v>
      </c>
      <c r="D74" s="4">
        <f>SUM('Half-Cent to City Govs'!B74:M74)</f>
        <v>17789730.420000002</v>
      </c>
      <c r="E74" s="4">
        <f t="shared" si="0"/>
        <v>45765636.260000005</v>
      </c>
      <c r="F74" s="4">
        <f>SUM('Emergency Distribution'!B74:M74)</f>
        <v>0</v>
      </c>
      <c r="G74" s="4">
        <f>SUM('Supplemental Distribution'!B74:M74)</f>
        <v>0</v>
      </c>
      <c r="H74" s="4">
        <f>SUM('Fiscally Constrained'!B74:M74)</f>
        <v>0</v>
      </c>
      <c r="I74" s="4">
        <f t="shared" si="1"/>
        <v>27975905.840000004</v>
      </c>
      <c r="J74" s="5">
        <f t="shared" si="2"/>
        <v>17789730.420000002</v>
      </c>
      <c r="K74" s="5">
        <f t="shared" si="3"/>
        <v>45765636.260000005</v>
      </c>
    </row>
    <row r="75" spans="1:11" x14ac:dyDescent="0.2">
      <c r="A75" t="s">
        <v>27</v>
      </c>
      <c r="B75" s="4">
        <f>SUM('Half-Cent to County before'!B75:M75)</f>
        <v>8994925.2100000009</v>
      </c>
      <c r="C75" s="4">
        <f>'Half-cent County Adj'!N75</f>
        <v>-764329.5</v>
      </c>
      <c r="D75" s="4">
        <f>SUM('Half-Cent to City Govs'!B75:M75)</f>
        <v>1562900.9500000002</v>
      </c>
      <c r="E75" s="4">
        <f t="shared" si="0"/>
        <v>9793496.6600000001</v>
      </c>
      <c r="F75" s="4">
        <f>SUM('Emergency Distribution'!B75:M75)</f>
        <v>0</v>
      </c>
      <c r="G75" s="4">
        <f>SUM('Supplemental Distribution'!B75:M75)</f>
        <v>0</v>
      </c>
      <c r="H75" s="4">
        <f>SUM('Fiscally Constrained'!B75:M75)</f>
        <v>0</v>
      </c>
      <c r="I75" s="4">
        <f t="shared" si="1"/>
        <v>8230595.7100000009</v>
      </c>
      <c r="J75" s="5">
        <f t="shared" si="2"/>
        <v>1562900.9500000002</v>
      </c>
      <c r="K75" s="5">
        <f t="shared" si="3"/>
        <v>9793496.6600000001</v>
      </c>
    </row>
    <row r="76" spans="1:11" x14ac:dyDescent="0.2">
      <c r="A76" t="s">
        <v>71</v>
      </c>
      <c r="B76" s="4">
        <f>SUM('Half-Cent to County before'!B76:M76)</f>
        <v>2304666.96</v>
      </c>
      <c r="C76" s="4">
        <f>'Half-cent County Adj'!N76</f>
        <v>0</v>
      </c>
      <c r="D76" s="4">
        <f>SUM('Half-Cent to City Govs'!B76:M76)</f>
        <v>430254.1</v>
      </c>
      <c r="E76" s="4">
        <f t="shared" si="0"/>
        <v>2734921.06</v>
      </c>
      <c r="F76" s="4">
        <f>SUM('Emergency Distribution'!B76:M76)</f>
        <v>1887903.93</v>
      </c>
      <c r="G76" s="4">
        <f>SUM('Supplemental Distribution'!B76:M76)</f>
        <v>0</v>
      </c>
      <c r="H76" s="4">
        <f>SUM('Fiscally Constrained'!B76:M76)</f>
        <v>558735.91</v>
      </c>
      <c r="I76" s="4">
        <f t="shared" si="1"/>
        <v>4751306.8</v>
      </c>
      <c r="J76" s="5">
        <f t="shared" si="2"/>
        <v>430254.1</v>
      </c>
      <c r="K76" s="5">
        <f t="shared" si="3"/>
        <v>5181560.8999999994</v>
      </c>
    </row>
    <row r="77" spans="1:11" x14ac:dyDescent="0.2">
      <c r="A77" t="s">
        <v>28</v>
      </c>
      <c r="B77" s="4">
        <f>SUM('Half-Cent to County before'!B77:M77)</f>
        <v>1224283.9899999998</v>
      </c>
      <c r="C77" s="4">
        <f>'Half-cent County Adj'!N77</f>
        <v>0</v>
      </c>
      <c r="D77" s="4">
        <f>SUM('Half-Cent to City Govs'!B77:M77)</f>
        <v>477527.22000000003</v>
      </c>
      <c r="E77" s="4">
        <f t="shared" si="0"/>
        <v>1701811.2099999997</v>
      </c>
      <c r="F77" s="4">
        <f>SUM('Emergency Distribution'!B77:M77)</f>
        <v>0</v>
      </c>
      <c r="G77" s="4">
        <f>SUM('Supplemental Distribution'!B77:M77)</f>
        <v>32112.960000000003</v>
      </c>
      <c r="H77" s="4">
        <f>SUM('Fiscally Constrained'!B77:M77)</f>
        <v>289050.04000000004</v>
      </c>
      <c r="I77" s="4">
        <f t="shared" si="1"/>
        <v>1545446.9899999998</v>
      </c>
      <c r="J77" s="5">
        <f t="shared" si="2"/>
        <v>477527.22000000003</v>
      </c>
      <c r="K77" s="5">
        <f t="shared" si="3"/>
        <v>2022974.2099999997</v>
      </c>
    </row>
    <row r="78" spans="1:11" x14ac:dyDescent="0.2">
      <c r="A78" t="s">
        <v>29</v>
      </c>
      <c r="B78" s="4">
        <f>SUM('Half-Cent to County before'!B78:M78)</f>
        <v>311513</v>
      </c>
      <c r="C78" s="4">
        <f>'Half-cent County Adj'!N78</f>
        <v>0</v>
      </c>
      <c r="D78" s="4">
        <f>SUM('Half-Cent to City Govs'!B78:M78)</f>
        <v>75646.13</v>
      </c>
      <c r="E78" s="4">
        <f t="shared" si="0"/>
        <v>387159.13</v>
      </c>
      <c r="F78" s="4">
        <f>SUM('Emergency Distribution'!B78:M78)</f>
        <v>632110.92000000004</v>
      </c>
      <c r="G78" s="4">
        <f>SUM('Supplemental Distribution'!B78:M78)</f>
        <v>67404.92</v>
      </c>
      <c r="H78" s="4">
        <f>SUM('Fiscally Constrained'!B78:M78)</f>
        <v>698419.90000000014</v>
      </c>
      <c r="I78" s="4">
        <f t="shared" si="1"/>
        <v>1709448.7400000002</v>
      </c>
      <c r="J78" s="5">
        <f t="shared" si="2"/>
        <v>75646.13</v>
      </c>
      <c r="K78" s="5">
        <f t="shared" si="3"/>
        <v>1785094.87</v>
      </c>
    </row>
    <row r="79" spans="1:11" x14ac:dyDescent="0.2">
      <c r="A79" t="s">
        <v>72</v>
      </c>
      <c r="B79" s="4">
        <f>SUM('Half-Cent to County before'!B79:M79)</f>
        <v>25177319.309999999</v>
      </c>
      <c r="C79" s="4">
        <f>'Half-cent County Adj'!N79</f>
        <v>0</v>
      </c>
      <c r="D79" s="4">
        <f>SUM('Half-Cent to City Govs'!B79:M79)</f>
        <v>26834137.680000003</v>
      </c>
      <c r="E79" s="4">
        <f t="shared" si="0"/>
        <v>52011456.990000002</v>
      </c>
      <c r="F79" s="4">
        <f>SUM('Emergency Distribution'!B79:M79)</f>
        <v>0</v>
      </c>
      <c r="G79" s="4">
        <f>SUM('Supplemental Distribution'!B79:M79)</f>
        <v>0</v>
      </c>
      <c r="H79" s="4">
        <f>SUM('Fiscally Constrained'!B79:M79)</f>
        <v>0</v>
      </c>
      <c r="I79" s="4">
        <f t="shared" si="1"/>
        <v>25177319.309999999</v>
      </c>
      <c r="J79" s="5">
        <f t="shared" si="2"/>
        <v>26834137.680000003</v>
      </c>
      <c r="K79" s="5">
        <f t="shared" si="3"/>
        <v>52011456.990000002</v>
      </c>
    </row>
    <row r="80" spans="1:11" x14ac:dyDescent="0.2">
      <c r="A80" t="s">
        <v>73</v>
      </c>
      <c r="B80" s="4">
        <f>SUM('Half-Cent to County before'!B80:M80)</f>
        <v>1248144.1700000002</v>
      </c>
      <c r="C80" s="4">
        <f>'Half-cent County Adj'!N80</f>
        <v>0</v>
      </c>
      <c r="D80" s="4">
        <f>SUM('Half-Cent to City Govs'!B80:M80)</f>
        <v>35492.39</v>
      </c>
      <c r="E80" s="4">
        <f t="shared" si="0"/>
        <v>1283636.56</v>
      </c>
      <c r="F80" s="4">
        <f>SUM('Emergency Distribution'!B80:M80)</f>
        <v>1448130.2000000002</v>
      </c>
      <c r="G80" s="4">
        <f>SUM('Supplemental Distribution'!B80:M80)</f>
        <v>41790.43</v>
      </c>
      <c r="H80" s="4">
        <f>SUM('Fiscally Constrained'!B80:M80)</f>
        <v>319277.65000000002</v>
      </c>
      <c r="I80" s="4">
        <f t="shared" si="1"/>
        <v>3057342.45</v>
      </c>
      <c r="J80" s="5">
        <f t="shared" si="2"/>
        <v>35492.39</v>
      </c>
      <c r="K80" s="5">
        <f t="shared" si="3"/>
        <v>3092834.8400000003</v>
      </c>
    </row>
    <row r="81" spans="1:11" x14ac:dyDescent="0.2">
      <c r="A81" t="s">
        <v>74</v>
      </c>
      <c r="B81" s="4">
        <f>SUM('Half-Cent to County before'!B81:M81)</f>
        <v>16673772.459999997</v>
      </c>
      <c r="C81" s="4">
        <f>'Half-cent County Adj'!N81</f>
        <v>0</v>
      </c>
      <c r="D81" s="4">
        <f>SUM('Half-Cent to City Govs'!B81:M81)</f>
        <v>2816334.6100000003</v>
      </c>
      <c r="E81" s="4">
        <f>SUM(B81:D81)</f>
        <v>19490107.069999997</v>
      </c>
      <c r="F81" s="4">
        <f>SUM('Emergency Distribution'!B81:M81)</f>
        <v>0</v>
      </c>
      <c r="G81" s="4">
        <f>SUM('Supplemental Distribution'!B81:M81)</f>
        <v>0</v>
      </c>
      <c r="H81" s="4">
        <f>SUM('Fiscally Constrained'!B81:M81)</f>
        <v>0</v>
      </c>
      <c r="I81" s="4">
        <f>SUM(B81+C81+F81+G81+H81)</f>
        <v>16673772.459999997</v>
      </c>
      <c r="J81" s="5">
        <f>D81</f>
        <v>2816334.6100000003</v>
      </c>
      <c r="K81" s="5">
        <f>SUM(I81:J81)</f>
        <v>19490107.069999997</v>
      </c>
    </row>
    <row r="82" spans="1:11" x14ac:dyDescent="0.2">
      <c r="A82" t="s">
        <v>30</v>
      </c>
      <c r="B82" s="4">
        <f>SUM('Half-Cent to County before'!B82:M82)</f>
        <v>917381.41</v>
      </c>
      <c r="C82" s="4">
        <f>'Half-cent County Adj'!N82</f>
        <v>-407315.36999999988</v>
      </c>
      <c r="D82" s="4">
        <f>SUM('Half-Cent to City Govs'!B82:M82)</f>
        <v>221080.01000000004</v>
      </c>
      <c r="E82" s="4">
        <f>SUM(B82:D82)</f>
        <v>731146.05000000016</v>
      </c>
      <c r="F82" s="4">
        <f>SUM('Emergency Distribution'!B82:M82)</f>
        <v>1229775.83</v>
      </c>
      <c r="G82" s="4">
        <f>SUM('Supplemental Distribution'!B82:M82)</f>
        <v>27696.130000000005</v>
      </c>
      <c r="H82" s="4">
        <f>SUM('Fiscally Constrained'!B82:M82)</f>
        <v>538781.06000000006</v>
      </c>
      <c r="I82" s="4">
        <f>SUM(B82+C82+F82+G82+H82)</f>
        <v>2306319.06</v>
      </c>
      <c r="J82" s="5">
        <f>D82</f>
        <v>221080.01000000004</v>
      </c>
      <c r="K82" s="5">
        <f>SUM(I82:J82)</f>
        <v>2527399.0700000003</v>
      </c>
    </row>
    <row r="83" spans="1:11" x14ac:dyDescent="0.2">
      <c r="A83" t="s">
        <v>1</v>
      </c>
      <c r="B83" s="4" t="s">
        <v>32</v>
      </c>
      <c r="C83" s="4"/>
      <c r="D83" s="4" t="s">
        <v>33</v>
      </c>
      <c r="E83" s="4" t="s">
        <v>33</v>
      </c>
      <c r="F83" s="4" t="s">
        <v>33</v>
      </c>
      <c r="G83" s="4" t="s">
        <v>33</v>
      </c>
      <c r="H83" s="4" t="s">
        <v>33</v>
      </c>
      <c r="I83" s="4" t="s">
        <v>34</v>
      </c>
      <c r="J83" s="4" t="s">
        <v>34</v>
      </c>
      <c r="K83" s="4" t="s">
        <v>34</v>
      </c>
    </row>
    <row r="84" spans="1:11" x14ac:dyDescent="0.2">
      <c r="A84" t="s">
        <v>31</v>
      </c>
      <c r="B84" s="4">
        <f t="shared" ref="B84:K84" si="4">SUM(B16:B82)</f>
        <v>1666997136.0099998</v>
      </c>
      <c r="C84" s="4">
        <f t="shared" si="4"/>
        <v>-36365759.099999994</v>
      </c>
      <c r="D84" s="4">
        <f t="shared" si="4"/>
        <v>844244279.76999986</v>
      </c>
      <c r="E84" s="4">
        <f t="shared" si="4"/>
        <v>2474875656.6800003</v>
      </c>
      <c r="F84" s="4">
        <f t="shared" si="4"/>
        <v>25107042</v>
      </c>
      <c r="G84" s="4">
        <f t="shared" si="4"/>
        <v>543543</v>
      </c>
      <c r="H84" s="4">
        <f t="shared" si="4"/>
        <v>13024146.119999999</v>
      </c>
      <c r="I84" s="4">
        <f t="shared" si="4"/>
        <v>1669306108.0299997</v>
      </c>
      <c r="J84" s="4">
        <f t="shared" si="4"/>
        <v>844244279.76999986</v>
      </c>
      <c r="K84" s="4">
        <f t="shared" si="4"/>
        <v>2513550387.8000007</v>
      </c>
    </row>
    <row r="86" spans="1:11" x14ac:dyDescent="0.2">
      <c r="A86" s="3"/>
    </row>
  </sheetData>
  <mergeCells count="6">
    <mergeCell ref="A3:L3"/>
    <mergeCell ref="A6:L6"/>
    <mergeCell ref="A7:L7"/>
    <mergeCell ref="I9:K9"/>
    <mergeCell ref="A5:L5"/>
    <mergeCell ref="A4:L4"/>
  </mergeCells>
  <phoneticPr fontId="0" type="noConversion"/>
  <pageMargins left="0.25" right="0.25" top="0.5" bottom="0" header="0" footer="0"/>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9"/>
  </sheetPr>
  <dimension ref="A1:S230"/>
  <sheetViews>
    <sheetView workbookViewId="0">
      <pane ySplit="13" topLeftCell="A14" activePane="bottomLeft" state="frozen"/>
      <selection activeCell="F44" sqref="F44"/>
      <selection pane="bottomLeft" activeCell="B16" sqref="B16:L82"/>
    </sheetView>
  </sheetViews>
  <sheetFormatPr defaultRowHeight="12.75" x14ac:dyDescent="0.2"/>
  <cols>
    <col min="1" max="1" width="16.1640625" bestFit="1" customWidth="1"/>
    <col min="2" max="13" width="11.1640625" bestFit="1" customWidth="1"/>
    <col min="14" max="14" width="12.6640625" bestFit="1" customWidth="1"/>
  </cols>
  <sheetData>
    <row r="1" spans="1:14" x14ac:dyDescent="0.2">
      <c r="A1" t="str">
        <f>'SFY 21-22'!A1</f>
        <v>VALIDATED TAX RECEIPTS DATA FOR: JULY 2021 thru June 2022</v>
      </c>
      <c r="N1" t="s">
        <v>75</v>
      </c>
    </row>
    <row r="2" spans="1:14" ht="12.75" hidden="1" customHeight="1" x14ac:dyDescent="0.2"/>
    <row r="3" spans="1:14" x14ac:dyDescent="0.2">
      <c r="D3" s="6"/>
      <c r="E3" s="6"/>
      <c r="F3" s="6"/>
      <c r="G3" s="6"/>
      <c r="H3" s="6"/>
    </row>
    <row r="4" spans="1:14" x14ac:dyDescent="0.2">
      <c r="A4" s="55" t="s">
        <v>76</v>
      </c>
      <c r="B4" s="55"/>
      <c r="C4" s="55"/>
      <c r="D4" s="55"/>
      <c r="E4" s="55"/>
      <c r="F4" s="55"/>
      <c r="G4" s="55"/>
      <c r="H4" s="55"/>
      <c r="I4" s="55"/>
      <c r="J4" s="55"/>
      <c r="K4" s="55"/>
      <c r="L4" s="55"/>
      <c r="M4" s="55"/>
      <c r="N4" s="55"/>
    </row>
    <row r="5" spans="1:14" x14ac:dyDescent="0.2">
      <c r="A5" s="55" t="s">
        <v>77</v>
      </c>
      <c r="B5" s="55"/>
      <c r="C5" s="55"/>
      <c r="D5" s="55"/>
      <c r="E5" s="55"/>
      <c r="F5" s="55"/>
      <c r="G5" s="55"/>
      <c r="H5" s="55"/>
      <c r="I5" s="55"/>
      <c r="J5" s="55"/>
      <c r="K5" s="55"/>
      <c r="L5" s="55"/>
      <c r="M5" s="55"/>
      <c r="N5" s="55"/>
    </row>
    <row r="6" spans="1:14" x14ac:dyDescent="0.2">
      <c r="A6" s="55" t="s">
        <v>35</v>
      </c>
      <c r="B6" s="55"/>
      <c r="C6" s="55"/>
      <c r="D6" s="55"/>
      <c r="E6" s="55"/>
      <c r="F6" s="55"/>
      <c r="G6" s="55"/>
      <c r="H6" s="55"/>
      <c r="I6" s="55"/>
      <c r="J6" s="55"/>
      <c r="K6" s="55"/>
      <c r="L6" s="55"/>
      <c r="M6" s="55"/>
      <c r="N6" s="55"/>
    </row>
    <row r="7" spans="1:14" x14ac:dyDescent="0.2">
      <c r="A7" s="55" t="s">
        <v>36</v>
      </c>
      <c r="B7" s="55"/>
      <c r="C7" s="55"/>
      <c r="D7" s="55"/>
      <c r="E7" s="55"/>
      <c r="F7" s="55"/>
      <c r="G7" s="55"/>
      <c r="H7" s="55"/>
      <c r="I7" s="55"/>
      <c r="J7" s="55"/>
      <c r="K7" s="55"/>
      <c r="L7" s="55"/>
      <c r="M7" s="55"/>
      <c r="N7" s="55"/>
    </row>
    <row r="8" spans="1:14" x14ac:dyDescent="0.2">
      <c r="A8" s="55" t="s">
        <v>78</v>
      </c>
      <c r="B8" s="55"/>
      <c r="C8" s="55"/>
      <c r="D8" s="55"/>
      <c r="E8" s="55"/>
      <c r="F8" s="55"/>
      <c r="G8" s="55"/>
      <c r="H8" s="55"/>
      <c r="I8" s="55"/>
      <c r="J8" s="55"/>
      <c r="K8" s="55"/>
      <c r="L8" s="55"/>
      <c r="M8" s="55"/>
      <c r="N8" s="55"/>
    </row>
    <row r="9" spans="1:14" ht="12.75" hidden="1" customHeight="1" x14ac:dyDescent="0.2"/>
    <row r="10" spans="1:14" ht="12.75" hidden="1" customHeight="1" x14ac:dyDescent="0.2"/>
    <row r="11" spans="1:14" hidden="1" x14ac:dyDescent="0.2"/>
    <row r="13" spans="1:14" ht="13.5" customHeight="1" x14ac:dyDescent="0.2">
      <c r="B13" s="1">
        <v>44378</v>
      </c>
      <c r="C13" s="1">
        <f>DATE(YEAR(B13),MONTH(B13)+1,DAY(1))</f>
        <v>44409</v>
      </c>
      <c r="D13" s="1">
        <f t="shared" ref="D13:M13" si="0">DATE(YEAR(C13),MONTH(C13)+1,DAY(1))</f>
        <v>44440</v>
      </c>
      <c r="E13" s="1">
        <f t="shared" si="0"/>
        <v>44470</v>
      </c>
      <c r="F13" s="1">
        <f t="shared" si="0"/>
        <v>44501</v>
      </c>
      <c r="G13" s="1">
        <f t="shared" si="0"/>
        <v>44531</v>
      </c>
      <c r="H13" s="1">
        <f t="shared" si="0"/>
        <v>44562</v>
      </c>
      <c r="I13" s="1">
        <f t="shared" si="0"/>
        <v>44593</v>
      </c>
      <c r="J13" s="1">
        <f t="shared" si="0"/>
        <v>44621</v>
      </c>
      <c r="K13" s="1">
        <f t="shared" si="0"/>
        <v>44652</v>
      </c>
      <c r="L13" s="1">
        <f t="shared" si="0"/>
        <v>44682</v>
      </c>
      <c r="M13" s="1">
        <f t="shared" si="0"/>
        <v>44713</v>
      </c>
      <c r="N13" s="24" t="s">
        <v>103</v>
      </c>
    </row>
    <row r="14" spans="1:14" x14ac:dyDescent="0.2">
      <c r="A14" t="s">
        <v>0</v>
      </c>
    </row>
    <row r="15" spans="1:14" x14ac:dyDescent="0.2">
      <c r="A15" t="s">
        <v>1</v>
      </c>
      <c r="B15" s="8"/>
      <c r="C15" s="8"/>
      <c r="D15" s="8"/>
      <c r="E15" s="8"/>
    </row>
    <row r="16" spans="1:14" x14ac:dyDescent="0.2">
      <c r="A16" t="s">
        <v>38</v>
      </c>
      <c r="B16" s="8">
        <v>1250877.4399999999</v>
      </c>
      <c r="C16" s="8">
        <v>1223785.4099999999</v>
      </c>
      <c r="D16" s="8">
        <v>1132717.75</v>
      </c>
      <c r="E16" s="8">
        <v>1177225.8</v>
      </c>
      <c r="F16" s="8">
        <v>1225324.26</v>
      </c>
      <c r="G16" s="8">
        <v>1308451.5900000001</v>
      </c>
      <c r="H16" s="8">
        <v>1238262.27</v>
      </c>
      <c r="I16" s="22">
        <v>1409499.11</v>
      </c>
      <c r="J16" s="5">
        <v>1174387.97</v>
      </c>
      <c r="K16" s="5">
        <v>1233417.6399999999</v>
      </c>
      <c r="L16" s="8">
        <v>1404459.38</v>
      </c>
      <c r="M16" s="21"/>
      <c r="N16" s="5">
        <f>SUM(B16:M16)</f>
        <v>13778408.620000001</v>
      </c>
    </row>
    <row r="17" spans="1:19" x14ac:dyDescent="0.2">
      <c r="A17" t="s">
        <v>39</v>
      </c>
      <c r="B17" s="8">
        <v>104237.18</v>
      </c>
      <c r="C17" s="8">
        <v>99273.2</v>
      </c>
      <c r="D17" s="8">
        <v>94604.14</v>
      </c>
      <c r="E17" s="8">
        <v>97096.46</v>
      </c>
      <c r="F17" s="8">
        <v>95774.38</v>
      </c>
      <c r="G17" s="8">
        <v>97920.12</v>
      </c>
      <c r="H17" s="8">
        <v>80380.570000000007</v>
      </c>
      <c r="I17" s="22">
        <v>115258.52</v>
      </c>
      <c r="J17" s="5">
        <v>100499.84</v>
      </c>
      <c r="K17" s="5">
        <v>89668.77</v>
      </c>
      <c r="L17" s="8">
        <v>123138.24000000001</v>
      </c>
      <c r="M17" s="21"/>
      <c r="N17" s="5">
        <f t="shared" ref="N17:N80" si="1">SUM(B17:M17)</f>
        <v>1097851.4200000002</v>
      </c>
    </row>
    <row r="18" spans="1:19" x14ac:dyDescent="0.2">
      <c r="A18" t="s">
        <v>40</v>
      </c>
      <c r="B18" s="8">
        <v>1836225.5</v>
      </c>
      <c r="C18" s="8">
        <v>2105609.4300000002</v>
      </c>
      <c r="D18" s="8">
        <v>2184535.04</v>
      </c>
      <c r="E18" s="8">
        <v>1680113.02</v>
      </c>
      <c r="F18" s="8">
        <v>1518743.53</v>
      </c>
      <c r="G18" s="8">
        <v>1504339.85</v>
      </c>
      <c r="H18" s="8">
        <v>1255794.82</v>
      </c>
      <c r="I18" s="22">
        <v>1437625.23</v>
      </c>
      <c r="J18" s="5">
        <v>1207264.1200000001</v>
      </c>
      <c r="K18" s="5">
        <v>1376640.69</v>
      </c>
      <c r="L18" s="8">
        <v>1760395.92</v>
      </c>
      <c r="M18" s="21"/>
      <c r="N18" s="5">
        <f t="shared" si="1"/>
        <v>17867287.149999999</v>
      </c>
    </row>
    <row r="19" spans="1:19" x14ac:dyDescent="0.2">
      <c r="A19" t="s">
        <v>2</v>
      </c>
      <c r="B19" s="8">
        <v>137852.04</v>
      </c>
      <c r="C19" s="8">
        <v>135061.65</v>
      </c>
      <c r="D19" s="8">
        <v>126106.54</v>
      </c>
      <c r="E19" s="8">
        <v>125095.76</v>
      </c>
      <c r="F19" s="8">
        <v>130808.22</v>
      </c>
      <c r="G19" s="8">
        <v>145097.79999999999</v>
      </c>
      <c r="H19" s="8">
        <v>127641.69</v>
      </c>
      <c r="I19" s="22">
        <v>172324.54</v>
      </c>
      <c r="J19" s="5">
        <v>135866.26</v>
      </c>
      <c r="K19" s="5">
        <v>144573.73000000001</v>
      </c>
      <c r="L19" s="8">
        <v>147361.18</v>
      </c>
      <c r="M19" s="21"/>
      <c r="N19" s="5">
        <f t="shared" si="1"/>
        <v>1527789.41</v>
      </c>
    </row>
    <row r="20" spans="1:19" x14ac:dyDescent="0.2">
      <c r="A20" t="s">
        <v>41</v>
      </c>
      <c r="B20" s="8">
        <v>2696099.45</v>
      </c>
      <c r="C20" s="8">
        <v>2805888.41</v>
      </c>
      <c r="D20" s="8">
        <v>2736903.88</v>
      </c>
      <c r="E20" s="8">
        <v>2443876.5699999998</v>
      </c>
      <c r="F20" s="8">
        <v>2601777.06</v>
      </c>
      <c r="G20" s="8">
        <v>2642144.8199999998</v>
      </c>
      <c r="H20" s="8">
        <v>2668420.6</v>
      </c>
      <c r="I20" s="22">
        <v>3102532.98</v>
      </c>
      <c r="J20" s="5">
        <v>2654734.96</v>
      </c>
      <c r="K20" s="5">
        <v>2778757.23</v>
      </c>
      <c r="L20" s="8">
        <v>3290421.17</v>
      </c>
      <c r="M20" s="21"/>
      <c r="N20" s="5">
        <f t="shared" si="1"/>
        <v>30421557.130000003</v>
      </c>
    </row>
    <row r="21" spans="1:19" x14ac:dyDescent="0.2">
      <c r="A21" t="s">
        <v>42</v>
      </c>
      <c r="B21" s="8">
        <v>8320877.46</v>
      </c>
      <c r="C21" s="8">
        <v>8409962.0800000001</v>
      </c>
      <c r="D21" s="8">
        <v>8166681.8700000001</v>
      </c>
      <c r="E21" s="8">
        <v>7590711.5999999996</v>
      </c>
      <c r="F21" s="8">
        <v>7886770.1799999997</v>
      </c>
      <c r="G21" s="8">
        <v>8264248.0999999996</v>
      </c>
      <c r="H21" s="8">
        <v>8529211.5800000001</v>
      </c>
      <c r="I21" s="22">
        <v>10273445.939999999</v>
      </c>
      <c r="J21" s="5">
        <v>8515426.1199999992</v>
      </c>
      <c r="K21" s="5">
        <v>8727131.4800000004</v>
      </c>
      <c r="L21" s="8">
        <v>9929405.0999999996</v>
      </c>
      <c r="M21" s="21"/>
      <c r="N21" s="5">
        <f t="shared" si="1"/>
        <v>94613871.510000005</v>
      </c>
    </row>
    <row r="22" spans="1:19" x14ac:dyDescent="0.2">
      <c r="A22" t="s">
        <v>3</v>
      </c>
      <c r="B22" s="8">
        <v>31194.720000000001</v>
      </c>
      <c r="C22" s="8">
        <v>31915.45</v>
      </c>
      <c r="D22" s="8">
        <v>29897.02</v>
      </c>
      <c r="E22" s="8">
        <v>28570.75</v>
      </c>
      <c r="F22" s="8">
        <v>31481.29</v>
      </c>
      <c r="G22" s="8">
        <v>34373.15</v>
      </c>
      <c r="H22" s="8">
        <v>28480.05</v>
      </c>
      <c r="I22" s="22">
        <v>37372.699999999997</v>
      </c>
      <c r="J22" s="5">
        <v>30207.47</v>
      </c>
      <c r="K22" s="5">
        <v>30711.29</v>
      </c>
      <c r="L22" s="8">
        <v>34910.269999999997</v>
      </c>
      <c r="M22" s="21"/>
      <c r="N22" s="5">
        <f t="shared" si="1"/>
        <v>349114.16</v>
      </c>
    </row>
    <row r="23" spans="1:19" x14ac:dyDescent="0.2">
      <c r="A23" t="s">
        <v>43</v>
      </c>
      <c r="B23" s="8">
        <v>1551089.09</v>
      </c>
      <c r="C23" s="8">
        <v>1464112.96</v>
      </c>
      <c r="D23" s="8">
        <v>1444270.23</v>
      </c>
      <c r="E23" s="8">
        <v>1329432.0900000001</v>
      </c>
      <c r="F23" s="8">
        <v>1329623.92</v>
      </c>
      <c r="G23" s="8">
        <v>1564723.85</v>
      </c>
      <c r="H23" s="8">
        <v>1598543.33</v>
      </c>
      <c r="I23" s="22">
        <v>1860524.33</v>
      </c>
      <c r="J23" s="5">
        <v>1713675.72</v>
      </c>
      <c r="K23" s="5">
        <v>1822847.9</v>
      </c>
      <c r="L23" s="8">
        <v>2031063.92</v>
      </c>
      <c r="M23" s="21"/>
      <c r="N23" s="5">
        <f t="shared" si="1"/>
        <v>17709907.34</v>
      </c>
    </row>
    <row r="24" spans="1:19" x14ac:dyDescent="0.2">
      <c r="A24" t="s">
        <v>44</v>
      </c>
      <c r="B24" s="8">
        <v>943859.63</v>
      </c>
      <c r="C24" s="8">
        <v>954425.12</v>
      </c>
      <c r="D24" s="8">
        <v>906212.09</v>
      </c>
      <c r="E24" s="8">
        <v>775094.82</v>
      </c>
      <c r="F24" s="8">
        <v>856316.1</v>
      </c>
      <c r="G24" s="8">
        <v>864824.45</v>
      </c>
      <c r="H24" s="8">
        <v>897809.79</v>
      </c>
      <c r="I24" s="22">
        <v>1039567.56</v>
      </c>
      <c r="J24" s="5">
        <v>876444.68</v>
      </c>
      <c r="K24" s="5">
        <v>935663.3</v>
      </c>
      <c r="L24" s="8">
        <v>1073408.1599999999</v>
      </c>
      <c r="M24" s="21"/>
      <c r="N24" s="5">
        <f t="shared" si="1"/>
        <v>10123625.700000001</v>
      </c>
    </row>
    <row r="25" spans="1:19" x14ac:dyDescent="0.2">
      <c r="A25" t="s">
        <v>45</v>
      </c>
      <c r="B25" s="8">
        <v>1185377.17</v>
      </c>
      <c r="C25" s="8">
        <v>1158113.6499999999</v>
      </c>
      <c r="D25" s="8">
        <v>1123121.58</v>
      </c>
      <c r="E25" s="8">
        <v>1052826.6399999999</v>
      </c>
      <c r="F25" s="8">
        <v>1079162.82</v>
      </c>
      <c r="G25" s="8">
        <v>1122017.1200000001</v>
      </c>
      <c r="H25" s="8">
        <v>1107477.5</v>
      </c>
      <c r="I25" s="22">
        <v>1331020.05</v>
      </c>
      <c r="J25" s="5">
        <v>1069230.79</v>
      </c>
      <c r="K25" s="5">
        <v>1112759.8600000001</v>
      </c>
      <c r="L25" s="8">
        <v>1249123.75</v>
      </c>
      <c r="M25" s="21"/>
      <c r="N25" s="5">
        <f t="shared" si="1"/>
        <v>12590230.93</v>
      </c>
    </row>
    <row r="26" spans="1:19" x14ac:dyDescent="0.2">
      <c r="A26" t="s">
        <v>46</v>
      </c>
      <c r="B26" s="8">
        <v>4664056.79</v>
      </c>
      <c r="C26" s="8">
        <v>4371478.9400000004</v>
      </c>
      <c r="D26" s="8">
        <v>4216171.21</v>
      </c>
      <c r="E26" s="8">
        <v>4042537.38</v>
      </c>
      <c r="F26" s="8">
        <v>4276120.1500000004</v>
      </c>
      <c r="G26" s="8">
        <v>4991830.29</v>
      </c>
      <c r="H26" s="8">
        <v>5550713.8200000003</v>
      </c>
      <c r="I26" s="22">
        <v>6633066.3899999997</v>
      </c>
      <c r="J26" s="5">
        <v>5956888.1299999999</v>
      </c>
      <c r="K26" s="5">
        <v>6261379.8200000003</v>
      </c>
      <c r="L26" s="8">
        <v>6798013.9299999997</v>
      </c>
      <c r="M26" s="21"/>
      <c r="N26" s="5">
        <f t="shared" si="1"/>
        <v>57762256.850000001</v>
      </c>
    </row>
    <row r="27" spans="1:19" x14ac:dyDescent="0.2">
      <c r="A27" t="s">
        <v>4</v>
      </c>
      <c r="B27" s="8">
        <v>579018.39</v>
      </c>
      <c r="C27" s="8">
        <v>562612.09</v>
      </c>
      <c r="D27" s="8">
        <v>543044.96</v>
      </c>
      <c r="E27" s="8">
        <v>512229.09</v>
      </c>
      <c r="F27" s="8">
        <v>550853.44999999995</v>
      </c>
      <c r="G27" s="8">
        <v>588141.18000000005</v>
      </c>
      <c r="H27" s="8">
        <v>532951.99</v>
      </c>
      <c r="I27" s="22">
        <v>641727.77</v>
      </c>
      <c r="J27" s="5">
        <v>531506.67000000004</v>
      </c>
      <c r="K27" s="5">
        <v>561985.59</v>
      </c>
      <c r="L27" s="8">
        <v>691814.76</v>
      </c>
      <c r="M27" s="21"/>
      <c r="N27" s="5">
        <f t="shared" si="1"/>
        <v>6295885.9399999995</v>
      </c>
    </row>
    <row r="28" spans="1:19" x14ac:dyDescent="0.2">
      <c r="A28" t="s">
        <v>94</v>
      </c>
      <c r="B28" s="8">
        <v>17462732.550000001</v>
      </c>
      <c r="C28" s="8">
        <v>17628937.039999999</v>
      </c>
      <c r="D28" s="8">
        <v>17151306.09</v>
      </c>
      <c r="E28" s="8">
        <v>15949047.119999999</v>
      </c>
      <c r="F28" s="8">
        <v>16425071.52</v>
      </c>
      <c r="G28" s="8">
        <v>17145194.399999999</v>
      </c>
      <c r="H28" s="8">
        <v>18249941.629999999</v>
      </c>
      <c r="I28" s="8">
        <v>22228025.829999998</v>
      </c>
      <c r="J28" s="5">
        <v>17850057.75</v>
      </c>
      <c r="K28" s="5">
        <v>18953921.649999999</v>
      </c>
      <c r="L28" s="8">
        <v>21354306.690000001</v>
      </c>
      <c r="M28" s="21"/>
      <c r="N28" s="5">
        <f t="shared" si="1"/>
        <v>200398542.27000001</v>
      </c>
    </row>
    <row r="29" spans="1:19" x14ac:dyDescent="0.2">
      <c r="A29" t="s">
        <v>5</v>
      </c>
      <c r="B29" s="8">
        <v>124037.94</v>
      </c>
      <c r="C29" s="8">
        <v>114968.65</v>
      </c>
      <c r="D29" s="8">
        <v>116829.17</v>
      </c>
      <c r="E29" s="8">
        <v>104923.83</v>
      </c>
      <c r="F29" s="8">
        <v>112168.51</v>
      </c>
      <c r="G29" s="8">
        <v>118766.75</v>
      </c>
      <c r="H29" s="8">
        <v>116716.83</v>
      </c>
      <c r="I29" s="8">
        <v>137335.67999999999</v>
      </c>
      <c r="J29" s="5">
        <v>131773.46</v>
      </c>
      <c r="K29" s="5">
        <v>147832.60999999999</v>
      </c>
      <c r="L29" s="8">
        <v>156124.9</v>
      </c>
      <c r="M29" s="21"/>
      <c r="N29" s="5">
        <f t="shared" si="1"/>
        <v>1381478.3299999996</v>
      </c>
      <c r="Q29" s="11"/>
      <c r="R29" s="10"/>
      <c r="S29" s="9"/>
    </row>
    <row r="30" spans="1:19" x14ac:dyDescent="0.2">
      <c r="A30" t="s">
        <v>6</v>
      </c>
      <c r="B30" s="8">
        <v>37298.28</v>
      </c>
      <c r="C30" s="8">
        <v>38817.199999999997</v>
      </c>
      <c r="D30" s="8">
        <v>37462.28</v>
      </c>
      <c r="E30" s="8">
        <v>31264.47</v>
      </c>
      <c r="F30" s="8">
        <v>33530.93</v>
      </c>
      <c r="G30" s="8">
        <v>35250.93</v>
      </c>
      <c r="H30" s="8">
        <v>35186.07</v>
      </c>
      <c r="I30" s="8">
        <v>34921.089999999997</v>
      </c>
      <c r="J30" s="5">
        <v>34183.5</v>
      </c>
      <c r="K30" s="5">
        <v>35690.21</v>
      </c>
      <c r="L30" s="8">
        <v>50059.61</v>
      </c>
      <c r="M30" s="21"/>
      <c r="N30" s="5">
        <f t="shared" si="1"/>
        <v>403664.57</v>
      </c>
      <c r="Q30" s="11"/>
      <c r="R30" s="10"/>
      <c r="S30" s="9"/>
    </row>
    <row r="31" spans="1:19" x14ac:dyDescent="0.2">
      <c r="A31" t="s">
        <v>47</v>
      </c>
      <c r="B31" s="8">
        <v>10156162.18</v>
      </c>
      <c r="C31" s="8">
        <v>10189983.58</v>
      </c>
      <c r="D31" s="8">
        <v>9962948.7300000004</v>
      </c>
      <c r="E31" s="8">
        <v>9419523.6600000001</v>
      </c>
      <c r="F31" s="8">
        <v>9824518.2699999996</v>
      </c>
      <c r="G31" s="8">
        <v>10300160.939999999</v>
      </c>
      <c r="H31" s="8">
        <v>10391425.74</v>
      </c>
      <c r="I31" s="8">
        <v>11790117.800000001</v>
      </c>
      <c r="J31" s="5">
        <v>9746164.9900000002</v>
      </c>
      <c r="K31" s="5">
        <v>10139919.75</v>
      </c>
      <c r="L31" s="8">
        <v>11569234.640000001</v>
      </c>
      <c r="M31" s="21"/>
      <c r="N31" s="5">
        <f t="shared" si="1"/>
        <v>113490160.27999999</v>
      </c>
      <c r="Q31" s="11"/>
      <c r="R31" s="10"/>
      <c r="S31" s="9"/>
    </row>
    <row r="32" spans="1:19" x14ac:dyDescent="0.2">
      <c r="A32" t="s">
        <v>48</v>
      </c>
      <c r="B32" s="8">
        <v>2973869.58</v>
      </c>
      <c r="C32" s="8">
        <v>3073343.7</v>
      </c>
      <c r="D32" s="8">
        <v>3126404.55</v>
      </c>
      <c r="E32" s="8">
        <v>2822978.3</v>
      </c>
      <c r="F32" s="8">
        <v>2755933.19</v>
      </c>
      <c r="G32" s="8">
        <v>2796316.63</v>
      </c>
      <c r="H32" s="8">
        <v>2740178.2</v>
      </c>
      <c r="I32" s="8">
        <v>3098894.88</v>
      </c>
      <c r="J32" s="5">
        <v>2425524.5699999998</v>
      </c>
      <c r="K32" s="5">
        <v>2643056.94</v>
      </c>
      <c r="L32" s="8">
        <v>3265889.26</v>
      </c>
      <c r="M32" s="21"/>
      <c r="N32" s="5">
        <f t="shared" si="1"/>
        <v>31722389.799999997</v>
      </c>
      <c r="Q32" s="11"/>
      <c r="R32" s="10"/>
      <c r="S32" s="9"/>
    </row>
    <row r="33" spans="1:19" x14ac:dyDescent="0.2">
      <c r="A33" t="s">
        <v>7</v>
      </c>
      <c r="B33" s="8">
        <v>307543.67999999999</v>
      </c>
      <c r="C33" s="8">
        <v>311744.57</v>
      </c>
      <c r="D33" s="8">
        <v>320384.88</v>
      </c>
      <c r="E33" s="8">
        <v>278552.98</v>
      </c>
      <c r="F33" s="8">
        <v>282092.24</v>
      </c>
      <c r="G33" s="8">
        <v>299720.37</v>
      </c>
      <c r="H33" s="8">
        <v>308898.14</v>
      </c>
      <c r="I33" s="8">
        <v>335047.94</v>
      </c>
      <c r="J33" s="5">
        <v>290194.63</v>
      </c>
      <c r="K33" s="5">
        <v>306223.21000000002</v>
      </c>
      <c r="L33" s="8">
        <v>366034.48</v>
      </c>
      <c r="M33" s="21"/>
      <c r="N33" s="5">
        <f t="shared" si="1"/>
        <v>3406437.1199999996</v>
      </c>
      <c r="Q33" s="11"/>
      <c r="R33" s="10"/>
      <c r="S33" s="9"/>
    </row>
    <row r="34" spans="1:19" x14ac:dyDescent="0.2">
      <c r="A34" t="s">
        <v>8</v>
      </c>
      <c r="B34" s="8">
        <v>127293.21</v>
      </c>
      <c r="C34" s="8">
        <v>130643.92</v>
      </c>
      <c r="D34" s="8">
        <v>143744.69</v>
      </c>
      <c r="E34" s="8">
        <v>87713.71</v>
      </c>
      <c r="F34" s="8">
        <v>69187.289999999994</v>
      </c>
      <c r="G34" s="8">
        <v>89991.49</v>
      </c>
      <c r="H34" s="8">
        <v>60227.48</v>
      </c>
      <c r="I34" s="8">
        <v>63134.48</v>
      </c>
      <c r="J34" s="5">
        <v>62219.42</v>
      </c>
      <c r="K34" s="5">
        <v>70120.350000000006</v>
      </c>
      <c r="L34" s="8">
        <v>96676.66</v>
      </c>
      <c r="M34" s="21"/>
      <c r="N34" s="5">
        <f t="shared" si="1"/>
        <v>1000952.7000000001</v>
      </c>
      <c r="Q34" s="11"/>
      <c r="R34" s="10"/>
      <c r="S34" s="9"/>
    </row>
    <row r="35" spans="1:19" x14ac:dyDescent="0.2">
      <c r="A35" t="s">
        <v>9</v>
      </c>
      <c r="B35" s="8">
        <v>155480.26999999999</v>
      </c>
      <c r="C35" s="8">
        <v>153686.23000000001</v>
      </c>
      <c r="D35" s="8">
        <v>158251.67000000001</v>
      </c>
      <c r="E35" s="8">
        <v>148344.39000000001</v>
      </c>
      <c r="F35" s="8">
        <v>144813.88</v>
      </c>
      <c r="G35" s="8">
        <v>178458.91</v>
      </c>
      <c r="H35" s="8">
        <v>159549.32</v>
      </c>
      <c r="I35" s="8">
        <v>178389.7</v>
      </c>
      <c r="J35" s="5">
        <v>149121.95000000001</v>
      </c>
      <c r="K35" s="5">
        <v>165356.24</v>
      </c>
      <c r="L35" s="8">
        <v>176664.91</v>
      </c>
      <c r="M35" s="21"/>
      <c r="N35" s="5">
        <f t="shared" si="1"/>
        <v>1768117.47</v>
      </c>
      <c r="Q35" s="11"/>
      <c r="R35" s="10"/>
      <c r="S35" s="9"/>
    </row>
    <row r="36" spans="1:19" x14ac:dyDescent="0.2">
      <c r="A36" t="s">
        <v>10</v>
      </c>
      <c r="B36" s="8">
        <v>58576.51</v>
      </c>
      <c r="C36" s="8">
        <v>53778.7</v>
      </c>
      <c r="D36" s="8">
        <v>44764.5</v>
      </c>
      <c r="E36" s="8">
        <v>40232.730000000003</v>
      </c>
      <c r="F36" s="8">
        <v>48459.96</v>
      </c>
      <c r="G36" s="8">
        <v>98828.22</v>
      </c>
      <c r="H36" s="8">
        <v>44640.83</v>
      </c>
      <c r="I36" s="8">
        <v>45686.31</v>
      </c>
      <c r="J36" s="5">
        <v>39226.93</v>
      </c>
      <c r="K36" s="5">
        <v>48072.1</v>
      </c>
      <c r="L36" s="8">
        <v>46625.72</v>
      </c>
      <c r="M36" s="21"/>
      <c r="N36" s="5">
        <f t="shared" si="1"/>
        <v>568892.51</v>
      </c>
      <c r="Q36" s="11"/>
      <c r="R36" s="10"/>
      <c r="S36" s="9"/>
    </row>
    <row r="37" spans="1:19" x14ac:dyDescent="0.2">
      <c r="A37" t="s">
        <v>11</v>
      </c>
      <c r="B37" s="8">
        <v>29945.97</v>
      </c>
      <c r="C37" s="8">
        <v>31913.23</v>
      </c>
      <c r="D37" s="8">
        <v>32812.36</v>
      </c>
      <c r="E37" s="8">
        <v>29097.67</v>
      </c>
      <c r="F37" s="8">
        <v>30019.78</v>
      </c>
      <c r="G37" s="8">
        <v>30055.279999999999</v>
      </c>
      <c r="H37" s="8">
        <v>29542.14</v>
      </c>
      <c r="I37" s="8">
        <v>31500.54</v>
      </c>
      <c r="J37" s="5">
        <v>29888.48</v>
      </c>
      <c r="K37" s="5">
        <v>30917.67</v>
      </c>
      <c r="L37" s="8">
        <v>34504.89</v>
      </c>
      <c r="M37" s="21"/>
      <c r="N37" s="5">
        <f t="shared" si="1"/>
        <v>340198.01</v>
      </c>
      <c r="Q37" s="11"/>
      <c r="R37" s="10"/>
      <c r="S37" s="9"/>
    </row>
    <row r="38" spans="1:19" x14ac:dyDescent="0.2">
      <c r="A38" t="s">
        <v>49</v>
      </c>
      <c r="B38" s="8">
        <v>98380.4</v>
      </c>
      <c r="C38" s="8">
        <v>113105.74</v>
      </c>
      <c r="D38" s="8">
        <v>130722.23</v>
      </c>
      <c r="E38" s="8">
        <v>83101.289999999994</v>
      </c>
      <c r="F38" s="8">
        <v>89376.57</v>
      </c>
      <c r="G38" s="8">
        <v>83870.16</v>
      </c>
      <c r="H38" s="8">
        <v>28430.09</v>
      </c>
      <c r="I38" s="8">
        <v>57275.79</v>
      </c>
      <c r="J38" s="5">
        <v>60089.96</v>
      </c>
      <c r="K38" s="5">
        <v>71972.7</v>
      </c>
      <c r="L38" s="8">
        <v>102930.94</v>
      </c>
      <c r="M38" s="21"/>
      <c r="N38" s="5">
        <f t="shared" si="1"/>
        <v>919255.86999999988</v>
      </c>
      <c r="Q38" s="11"/>
      <c r="R38" s="10"/>
      <c r="S38" s="9"/>
    </row>
    <row r="39" spans="1:19" x14ac:dyDescent="0.2">
      <c r="A39" t="s">
        <v>12</v>
      </c>
      <c r="B39" s="8">
        <v>34136.629999999997</v>
      </c>
      <c r="C39" s="8">
        <v>40484.1</v>
      </c>
      <c r="D39" s="8">
        <v>40145.96</v>
      </c>
      <c r="E39" s="8">
        <v>34467.61</v>
      </c>
      <c r="F39" s="8">
        <v>35178.550000000003</v>
      </c>
      <c r="G39" s="8">
        <v>44121.9</v>
      </c>
      <c r="H39" s="8">
        <v>33662.449999999997</v>
      </c>
      <c r="I39" s="8">
        <v>45775.07</v>
      </c>
      <c r="J39" s="5">
        <v>49000.39</v>
      </c>
      <c r="K39" s="5">
        <v>41321.129999999997</v>
      </c>
      <c r="L39" s="8">
        <v>37141.660000000003</v>
      </c>
      <c r="M39" s="21"/>
      <c r="N39" s="5">
        <f t="shared" si="1"/>
        <v>435435.44999999995</v>
      </c>
      <c r="Q39" s="11"/>
      <c r="R39" s="10"/>
      <c r="S39" s="9"/>
    </row>
    <row r="40" spans="1:19" x14ac:dyDescent="0.2">
      <c r="A40" t="s">
        <v>13</v>
      </c>
      <c r="B40" s="5">
        <v>71028.55</v>
      </c>
      <c r="C40" s="8">
        <v>70025</v>
      </c>
      <c r="D40" s="8">
        <v>62668.31</v>
      </c>
      <c r="E40" s="8">
        <v>63887.15</v>
      </c>
      <c r="F40" s="8">
        <v>65720.850000000006</v>
      </c>
      <c r="G40" s="8">
        <v>70397.75</v>
      </c>
      <c r="H40" s="8">
        <v>74610.5</v>
      </c>
      <c r="I40" s="8">
        <v>89134.080000000002</v>
      </c>
      <c r="J40" s="5">
        <v>78577.149999999994</v>
      </c>
      <c r="K40" s="5">
        <v>79286.679999999993</v>
      </c>
      <c r="L40" s="8">
        <v>89165.69</v>
      </c>
      <c r="M40" s="21"/>
      <c r="N40" s="5">
        <f t="shared" si="1"/>
        <v>814501.71</v>
      </c>
      <c r="Q40" s="11"/>
      <c r="R40" s="10"/>
      <c r="S40" s="9"/>
    </row>
    <row r="41" spans="1:19" x14ac:dyDescent="0.2">
      <c r="A41" t="s">
        <v>14</v>
      </c>
      <c r="B41" s="5">
        <v>168311.37</v>
      </c>
      <c r="C41" s="8">
        <v>179443.59</v>
      </c>
      <c r="D41" s="8">
        <v>164869.62</v>
      </c>
      <c r="E41" s="8">
        <v>147894.18</v>
      </c>
      <c r="F41" s="8">
        <v>151459.67000000001</v>
      </c>
      <c r="G41" s="8">
        <v>166589.06</v>
      </c>
      <c r="H41" s="8">
        <v>113503.84</v>
      </c>
      <c r="I41" s="8">
        <v>196601.63</v>
      </c>
      <c r="J41" s="5">
        <v>166215.32</v>
      </c>
      <c r="K41" s="5">
        <v>180029.9</v>
      </c>
      <c r="L41" s="8">
        <v>193627.35</v>
      </c>
      <c r="M41" s="21"/>
      <c r="N41" s="5">
        <f t="shared" si="1"/>
        <v>1828545.53</v>
      </c>
      <c r="Q41" s="11"/>
      <c r="R41" s="10"/>
      <c r="S41" s="9"/>
    </row>
    <row r="42" spans="1:19" x14ac:dyDescent="0.2">
      <c r="A42" t="s">
        <v>50</v>
      </c>
      <c r="B42" s="5">
        <v>1062717.79</v>
      </c>
      <c r="C42" s="8">
        <v>1081033.1000000001</v>
      </c>
      <c r="D42" s="8">
        <v>1065863.3700000001</v>
      </c>
      <c r="E42" s="8">
        <v>972957.13</v>
      </c>
      <c r="F42" s="8">
        <v>1030905.72</v>
      </c>
      <c r="G42" s="8">
        <v>1083362.02</v>
      </c>
      <c r="H42" s="8">
        <v>1041762.68</v>
      </c>
      <c r="I42" s="8">
        <v>1314629.77</v>
      </c>
      <c r="J42" s="5">
        <v>1037231.94</v>
      </c>
      <c r="K42" s="5">
        <v>1085399.73</v>
      </c>
      <c r="L42" s="8">
        <v>1229825.69</v>
      </c>
      <c r="M42" s="21"/>
      <c r="N42" s="5">
        <f t="shared" si="1"/>
        <v>12005688.939999999</v>
      </c>
      <c r="Q42" s="11"/>
      <c r="R42" s="10"/>
      <c r="S42" s="9"/>
    </row>
    <row r="43" spans="1:19" x14ac:dyDescent="0.2">
      <c r="A43" t="s">
        <v>15</v>
      </c>
      <c r="B43" s="5">
        <v>509903.97</v>
      </c>
      <c r="C43" s="8">
        <v>485237.15</v>
      </c>
      <c r="D43" s="8">
        <v>480946.74</v>
      </c>
      <c r="E43" s="8">
        <v>433557.47</v>
      </c>
      <c r="F43" s="8">
        <v>487127.15</v>
      </c>
      <c r="G43" s="8">
        <v>486929.86</v>
      </c>
      <c r="H43" s="8">
        <v>504562.01</v>
      </c>
      <c r="I43" s="8">
        <v>614791.61</v>
      </c>
      <c r="J43" s="5">
        <v>520294.33</v>
      </c>
      <c r="K43" s="5">
        <v>550636.51</v>
      </c>
      <c r="L43" s="8">
        <v>645653.41</v>
      </c>
      <c r="M43" s="21"/>
      <c r="N43" s="5">
        <f t="shared" si="1"/>
        <v>5719640.209999999</v>
      </c>
      <c r="Q43" s="11"/>
      <c r="R43" s="10"/>
      <c r="S43" s="9"/>
    </row>
    <row r="44" spans="1:19" x14ac:dyDescent="0.2">
      <c r="A44" t="s">
        <v>51</v>
      </c>
      <c r="B44" s="5">
        <v>11454258.189999999</v>
      </c>
      <c r="C44" s="8">
        <v>11680450.93</v>
      </c>
      <c r="D44" s="8">
        <v>11336232.02</v>
      </c>
      <c r="E44" s="8">
        <v>10772583.439999999</v>
      </c>
      <c r="F44" s="8">
        <v>11289769.27</v>
      </c>
      <c r="G44" s="8">
        <v>11657076.390000001</v>
      </c>
      <c r="H44" s="8">
        <v>11975748.529999999</v>
      </c>
      <c r="I44" s="8">
        <v>14022021.82</v>
      </c>
      <c r="J44" s="5">
        <v>11714859.300000001</v>
      </c>
      <c r="K44" s="5">
        <v>12130393.890000001</v>
      </c>
      <c r="L44" s="8">
        <v>13809075.859999999</v>
      </c>
      <c r="M44" s="21"/>
      <c r="N44" s="5">
        <f t="shared" si="1"/>
        <v>131842469.64</v>
      </c>
    </row>
    <row r="45" spans="1:19" x14ac:dyDescent="0.2">
      <c r="A45" t="s">
        <v>16</v>
      </c>
      <c r="B45" s="5">
        <v>54352.73</v>
      </c>
      <c r="C45" s="8">
        <v>50100.73</v>
      </c>
      <c r="D45" s="8">
        <v>44812.39</v>
      </c>
      <c r="E45" s="8">
        <v>43436.99</v>
      </c>
      <c r="F45" s="8">
        <v>43244.480000000003</v>
      </c>
      <c r="G45" s="8">
        <v>51442.75</v>
      </c>
      <c r="H45" s="8">
        <v>38754.769999999997</v>
      </c>
      <c r="I45" s="8">
        <v>44758.080000000002</v>
      </c>
      <c r="J45" s="5">
        <v>53125.120000000003</v>
      </c>
      <c r="K45" s="5">
        <v>48544.66</v>
      </c>
      <c r="L45" s="8">
        <v>53828.43</v>
      </c>
      <c r="M45" s="21"/>
      <c r="N45" s="5">
        <f t="shared" si="1"/>
        <v>526401.13000000012</v>
      </c>
    </row>
    <row r="46" spans="1:19" x14ac:dyDescent="0.2">
      <c r="A46" t="s">
        <v>52</v>
      </c>
      <c r="B46" s="5">
        <v>1001936.25</v>
      </c>
      <c r="C46" s="8">
        <v>997736.19</v>
      </c>
      <c r="D46" s="8">
        <v>990388.05</v>
      </c>
      <c r="E46" s="8">
        <v>950377.63</v>
      </c>
      <c r="F46" s="8">
        <v>1001813.8</v>
      </c>
      <c r="G46" s="8">
        <v>1034238.06</v>
      </c>
      <c r="H46" s="8">
        <v>1092749.8899999999</v>
      </c>
      <c r="I46" s="8">
        <v>1357657.97</v>
      </c>
      <c r="J46" s="5">
        <v>1050680</v>
      </c>
      <c r="K46" s="5">
        <v>1142872.24</v>
      </c>
      <c r="L46" s="8">
        <v>1242320.23</v>
      </c>
      <c r="M46" s="21"/>
      <c r="N46" s="5">
        <f t="shared" si="1"/>
        <v>11862770.310000001</v>
      </c>
    </row>
    <row r="47" spans="1:19" x14ac:dyDescent="0.2">
      <c r="A47" t="s">
        <v>17</v>
      </c>
      <c r="B47" s="5">
        <v>200751.02</v>
      </c>
      <c r="C47" s="8">
        <v>208825.83</v>
      </c>
      <c r="D47" s="8">
        <v>205021.78</v>
      </c>
      <c r="E47" s="8">
        <v>174370.75</v>
      </c>
      <c r="F47" s="8">
        <v>191832.34</v>
      </c>
      <c r="G47" s="8">
        <v>194114.22</v>
      </c>
      <c r="H47" s="8">
        <v>188714.62</v>
      </c>
      <c r="I47" s="8">
        <v>213758.02</v>
      </c>
      <c r="J47" s="5">
        <v>176257.65</v>
      </c>
      <c r="K47" s="5">
        <v>188694.18</v>
      </c>
      <c r="L47" s="8">
        <v>224432.27</v>
      </c>
      <c r="M47" s="21"/>
      <c r="N47" s="5">
        <f t="shared" si="1"/>
        <v>2166772.6799999997</v>
      </c>
    </row>
    <row r="48" spans="1:19" x14ac:dyDescent="0.2">
      <c r="A48" t="s">
        <v>18</v>
      </c>
      <c r="B48" s="5">
        <v>155042.03</v>
      </c>
      <c r="C48" s="8">
        <v>150283.07</v>
      </c>
      <c r="D48" s="8">
        <v>180790.12</v>
      </c>
      <c r="E48" s="8">
        <v>163283.54999999999</v>
      </c>
      <c r="F48" s="8">
        <v>175604.68</v>
      </c>
      <c r="G48" s="8">
        <v>146483.29999999999</v>
      </c>
      <c r="H48" s="8">
        <v>212110.91</v>
      </c>
      <c r="I48" s="8">
        <v>164333.99</v>
      </c>
      <c r="J48" s="5">
        <v>192094.67</v>
      </c>
      <c r="K48" s="5">
        <v>133291.04999999999</v>
      </c>
      <c r="L48" s="8">
        <v>194147.93</v>
      </c>
      <c r="M48" s="21"/>
      <c r="N48" s="5">
        <f t="shared" si="1"/>
        <v>1867465.2999999998</v>
      </c>
    </row>
    <row r="49" spans="1:14" x14ac:dyDescent="0.2">
      <c r="A49" t="s">
        <v>19</v>
      </c>
      <c r="B49" s="5">
        <v>15651.1</v>
      </c>
      <c r="C49" s="8">
        <v>14992.38</v>
      </c>
      <c r="D49" s="8">
        <v>15331.98</v>
      </c>
      <c r="E49" s="8">
        <v>15061.66</v>
      </c>
      <c r="F49" s="8">
        <v>18220.11</v>
      </c>
      <c r="G49" s="8">
        <v>16491.89</v>
      </c>
      <c r="H49" s="8">
        <v>16351.11</v>
      </c>
      <c r="I49" s="8">
        <v>17467.330000000002</v>
      </c>
      <c r="J49" s="5">
        <v>16574.13</v>
      </c>
      <c r="K49" s="5">
        <v>17844.27</v>
      </c>
      <c r="L49" s="8">
        <v>19263.53</v>
      </c>
      <c r="M49" s="21"/>
      <c r="N49" s="5">
        <f t="shared" si="1"/>
        <v>183249.49</v>
      </c>
    </row>
    <row r="50" spans="1:14" x14ac:dyDescent="0.2">
      <c r="A50" t="s">
        <v>53</v>
      </c>
      <c r="B50" s="5">
        <v>1814973.74</v>
      </c>
      <c r="C50" s="8">
        <v>1762443.84</v>
      </c>
      <c r="D50" s="8">
        <v>1743839.82</v>
      </c>
      <c r="E50" s="8">
        <v>1617410.72</v>
      </c>
      <c r="F50" s="8">
        <v>1695483.58</v>
      </c>
      <c r="G50" s="8">
        <v>1746556.6</v>
      </c>
      <c r="H50" s="8">
        <v>1780913.83</v>
      </c>
      <c r="I50" s="8">
        <v>2055971.67</v>
      </c>
      <c r="J50" s="5">
        <v>1742965.88</v>
      </c>
      <c r="K50" s="5">
        <v>1833161.35</v>
      </c>
      <c r="L50" s="8">
        <v>2147813.44</v>
      </c>
      <c r="M50" s="21"/>
      <c r="N50" s="5">
        <f t="shared" si="1"/>
        <v>19941534.470000003</v>
      </c>
    </row>
    <row r="51" spans="1:14" x14ac:dyDescent="0.2">
      <c r="A51" t="s">
        <v>54</v>
      </c>
      <c r="B51" s="5">
        <v>5262757.22</v>
      </c>
      <c r="C51" s="8">
        <v>5282783.2</v>
      </c>
      <c r="D51" s="8">
        <v>5032803.1500000004</v>
      </c>
      <c r="E51" s="8">
        <v>4654977.4800000004</v>
      </c>
      <c r="F51" s="8">
        <v>4744342.0199999996</v>
      </c>
      <c r="G51" s="8">
        <v>5238729.1100000003</v>
      </c>
      <c r="H51" s="8">
        <v>5817214.8499999996</v>
      </c>
      <c r="I51" s="8">
        <v>6750841.7400000002</v>
      </c>
      <c r="J51" s="5">
        <v>6062045.7300000004</v>
      </c>
      <c r="K51" s="5">
        <v>6420023.9199999999</v>
      </c>
      <c r="L51" s="8">
        <v>7281980.21</v>
      </c>
      <c r="M51" s="21"/>
      <c r="N51" s="5">
        <f t="shared" si="1"/>
        <v>62548498.630000003</v>
      </c>
    </row>
    <row r="52" spans="1:14" x14ac:dyDescent="0.2">
      <c r="A52" t="s">
        <v>55</v>
      </c>
      <c r="B52" s="5">
        <v>1231388.82</v>
      </c>
      <c r="C52" s="8">
        <v>1229366.3400000001</v>
      </c>
      <c r="D52" s="8">
        <v>1236049.3899999999</v>
      </c>
      <c r="E52" s="8">
        <v>1171569.31</v>
      </c>
      <c r="F52" s="8">
        <v>1254848.03</v>
      </c>
      <c r="G52" s="8">
        <v>1262216.06</v>
      </c>
      <c r="H52" s="8">
        <v>1236528.92</v>
      </c>
      <c r="I52" s="8">
        <v>1408958.88</v>
      </c>
      <c r="J52" s="5">
        <v>1166253.19</v>
      </c>
      <c r="K52" s="5">
        <v>1250617.25</v>
      </c>
      <c r="L52" s="8">
        <v>1384163.87</v>
      </c>
      <c r="M52" s="21"/>
      <c r="N52" s="5">
        <f t="shared" si="1"/>
        <v>13831960.059999999</v>
      </c>
    </row>
    <row r="53" spans="1:14" x14ac:dyDescent="0.2">
      <c r="A53" t="s">
        <v>20</v>
      </c>
      <c r="B53" s="5">
        <v>198174.37</v>
      </c>
      <c r="C53" s="8">
        <v>208656.23</v>
      </c>
      <c r="D53" s="8">
        <v>204282.36</v>
      </c>
      <c r="E53" s="8">
        <v>186922.95</v>
      </c>
      <c r="F53" s="8">
        <v>205890.14</v>
      </c>
      <c r="G53" s="8">
        <v>213043.58</v>
      </c>
      <c r="H53" s="8">
        <v>222331.3</v>
      </c>
      <c r="I53" s="8">
        <v>239624.55</v>
      </c>
      <c r="J53" s="5">
        <v>213383.61</v>
      </c>
      <c r="K53" s="5">
        <v>204726.81</v>
      </c>
      <c r="L53" s="8">
        <v>263289.23</v>
      </c>
      <c r="M53" s="21"/>
      <c r="N53" s="5">
        <f t="shared" si="1"/>
        <v>2360325.13</v>
      </c>
    </row>
    <row r="54" spans="1:14" x14ac:dyDescent="0.2">
      <c r="A54" t="s">
        <v>21</v>
      </c>
      <c r="B54" s="5">
        <v>15678.08</v>
      </c>
      <c r="C54" s="8">
        <v>13194.02</v>
      </c>
      <c r="D54" s="8">
        <v>17347.36</v>
      </c>
      <c r="E54" s="8">
        <v>12991.09</v>
      </c>
      <c r="F54" s="8">
        <v>13044.86</v>
      </c>
      <c r="G54" s="8">
        <v>22965.88</v>
      </c>
      <c r="H54" s="8">
        <v>12159.58</v>
      </c>
      <c r="I54" s="8">
        <v>17558.650000000001</v>
      </c>
      <c r="J54" s="5">
        <v>15143.76</v>
      </c>
      <c r="K54" s="5">
        <v>15850.19</v>
      </c>
      <c r="L54" s="8">
        <v>37353</v>
      </c>
      <c r="M54" s="21"/>
      <c r="N54" s="5">
        <f t="shared" si="1"/>
        <v>193286.47000000003</v>
      </c>
    </row>
    <row r="55" spans="1:14" x14ac:dyDescent="0.2">
      <c r="A55" t="s">
        <v>22</v>
      </c>
      <c r="B55" s="5">
        <v>47328.75</v>
      </c>
      <c r="C55" s="8">
        <v>45008.73</v>
      </c>
      <c r="D55" s="8">
        <v>50225.74</v>
      </c>
      <c r="E55" s="8">
        <v>44796.57</v>
      </c>
      <c r="F55" s="8">
        <v>46315.3</v>
      </c>
      <c r="G55" s="8">
        <v>53392.92</v>
      </c>
      <c r="H55" s="8">
        <v>43078.66</v>
      </c>
      <c r="I55" s="8">
        <v>50047.95</v>
      </c>
      <c r="J55" s="5">
        <v>42059</v>
      </c>
      <c r="K55" s="5">
        <v>42746.71</v>
      </c>
      <c r="L55" s="8">
        <v>50725.56</v>
      </c>
      <c r="M55" s="21"/>
      <c r="N55" s="5">
        <f t="shared" si="1"/>
        <v>515725.89000000007</v>
      </c>
    </row>
    <row r="56" spans="1:14" x14ac:dyDescent="0.2">
      <c r="A56" t="s">
        <v>56</v>
      </c>
      <c r="B56" s="5">
        <v>2948462.09</v>
      </c>
      <c r="C56" s="8">
        <v>2968796.19</v>
      </c>
      <c r="D56" s="8">
        <v>2886218.27</v>
      </c>
      <c r="E56" s="8">
        <v>2595423.87</v>
      </c>
      <c r="F56" s="8">
        <v>2638221.02</v>
      </c>
      <c r="G56" s="8">
        <v>2882705.12</v>
      </c>
      <c r="H56" s="8">
        <v>2875546.74</v>
      </c>
      <c r="I56" s="8">
        <v>3461258.21</v>
      </c>
      <c r="J56" s="5">
        <v>3058975.99</v>
      </c>
      <c r="K56" s="5">
        <v>3222980.56</v>
      </c>
      <c r="L56" s="8">
        <v>3698656.61</v>
      </c>
      <c r="M56" s="21"/>
      <c r="N56" s="5">
        <f t="shared" si="1"/>
        <v>33237244.669999998</v>
      </c>
    </row>
    <row r="57" spans="1:14" x14ac:dyDescent="0.2">
      <c r="A57" t="s">
        <v>23</v>
      </c>
      <c r="B57" s="5">
        <v>2569703.91</v>
      </c>
      <c r="C57" s="8">
        <v>2585809.4500000002</v>
      </c>
      <c r="D57" s="8">
        <v>2572752.0699999998</v>
      </c>
      <c r="E57" s="8">
        <v>2401212.61</v>
      </c>
      <c r="F57" s="8">
        <v>2510139.96</v>
      </c>
      <c r="G57" s="8">
        <v>2629842.33</v>
      </c>
      <c r="H57" s="8">
        <v>2530500.44</v>
      </c>
      <c r="I57" s="8">
        <v>3043901.82</v>
      </c>
      <c r="J57" s="5">
        <v>2612473.98</v>
      </c>
      <c r="K57" s="5">
        <v>2740808.7</v>
      </c>
      <c r="L57" s="8">
        <v>3132798.89</v>
      </c>
      <c r="M57" s="21"/>
      <c r="N57" s="5">
        <f t="shared" si="1"/>
        <v>29329944.16</v>
      </c>
    </row>
    <row r="58" spans="1:14" x14ac:dyDescent="0.2">
      <c r="A58" t="s">
        <v>24</v>
      </c>
      <c r="B58" s="5">
        <v>1683424.26</v>
      </c>
      <c r="C58" s="8">
        <v>1627283.74</v>
      </c>
      <c r="D58" s="8">
        <v>1614225.55</v>
      </c>
      <c r="E58" s="8">
        <v>1489838.04</v>
      </c>
      <c r="F58" s="8">
        <v>1627218.43</v>
      </c>
      <c r="G58" s="8">
        <v>1596602.98</v>
      </c>
      <c r="H58" s="8">
        <v>1720332.19</v>
      </c>
      <c r="I58" s="8">
        <v>2073497.34</v>
      </c>
      <c r="J58" s="5">
        <v>1666798.51</v>
      </c>
      <c r="K58" s="5">
        <v>1767158.58</v>
      </c>
      <c r="L58" s="8">
        <v>2061722.78</v>
      </c>
      <c r="M58" s="21"/>
      <c r="N58" s="5">
        <f t="shared" si="1"/>
        <v>18928102.399999999</v>
      </c>
    </row>
    <row r="59" spans="1:14" x14ac:dyDescent="0.2">
      <c r="A59" t="s">
        <v>57</v>
      </c>
      <c r="B59" s="5">
        <v>1478998.59</v>
      </c>
      <c r="C59" s="8">
        <v>1479481.06</v>
      </c>
      <c r="D59" s="8">
        <v>1503053.03</v>
      </c>
      <c r="E59" s="8">
        <v>1265089.5</v>
      </c>
      <c r="F59" s="8">
        <v>985662.11</v>
      </c>
      <c r="G59" s="8">
        <v>1188885.92</v>
      </c>
      <c r="H59" s="8">
        <v>1327872.6399999999</v>
      </c>
      <c r="I59" s="8">
        <v>1708370.33</v>
      </c>
      <c r="J59" s="5">
        <v>1567061.05</v>
      </c>
      <c r="K59" s="5">
        <v>1669985.06</v>
      </c>
      <c r="L59" s="8">
        <v>1909525.84</v>
      </c>
      <c r="M59" s="21"/>
      <c r="N59" s="5">
        <f t="shared" si="1"/>
        <v>16083985.130000003</v>
      </c>
    </row>
    <row r="60" spans="1:14" x14ac:dyDescent="0.2">
      <c r="A60" t="s">
        <v>58</v>
      </c>
      <c r="B60" s="5">
        <v>609816.57999999996</v>
      </c>
      <c r="C60" s="8">
        <v>626230.13</v>
      </c>
      <c r="D60" s="8">
        <v>638954.18999999994</v>
      </c>
      <c r="E60" s="8">
        <v>514983.04</v>
      </c>
      <c r="F60" s="8">
        <v>539810.03</v>
      </c>
      <c r="G60" s="8">
        <v>566246.84</v>
      </c>
      <c r="H60" s="8">
        <v>517569.7</v>
      </c>
      <c r="I60" s="8">
        <v>627279.03</v>
      </c>
      <c r="J60" s="5">
        <v>474708.03</v>
      </c>
      <c r="K60" s="5">
        <v>551703.61</v>
      </c>
      <c r="L60" s="8">
        <v>702560.6</v>
      </c>
      <c r="M60" s="21"/>
      <c r="N60" s="5">
        <f t="shared" si="1"/>
        <v>6369861.7800000003</v>
      </c>
    </row>
    <row r="61" spans="1:14" x14ac:dyDescent="0.2">
      <c r="A61" t="s">
        <v>59</v>
      </c>
      <c r="B61" s="5">
        <v>2163358.6</v>
      </c>
      <c r="C61" s="8">
        <v>2414901.04</v>
      </c>
      <c r="D61" s="8">
        <v>2491442.79</v>
      </c>
      <c r="E61" s="8">
        <v>1922007.45</v>
      </c>
      <c r="F61" s="8">
        <v>1788512.16</v>
      </c>
      <c r="G61" s="8">
        <v>1842365.47</v>
      </c>
      <c r="H61" s="8">
        <v>1523663.11</v>
      </c>
      <c r="I61" s="8">
        <v>1754436.57</v>
      </c>
      <c r="J61" s="5">
        <v>1296750.25</v>
      </c>
      <c r="K61" s="5">
        <v>1563019.84</v>
      </c>
      <c r="L61" s="8">
        <v>2037376.1</v>
      </c>
      <c r="M61" s="21"/>
      <c r="N61" s="5">
        <f t="shared" si="1"/>
        <v>20797833.380000003</v>
      </c>
    </row>
    <row r="62" spans="1:14" x14ac:dyDescent="0.2">
      <c r="A62" t="s">
        <v>25</v>
      </c>
      <c r="B62" s="5">
        <v>238173.84</v>
      </c>
      <c r="C62" s="8">
        <v>236455.82</v>
      </c>
      <c r="D62" s="8">
        <v>224904.42</v>
      </c>
      <c r="E62" s="8">
        <v>214996.37</v>
      </c>
      <c r="F62" s="8">
        <v>218861.2</v>
      </c>
      <c r="G62" s="8">
        <v>245650.57</v>
      </c>
      <c r="H62" s="8">
        <v>338784.85</v>
      </c>
      <c r="I62" s="8">
        <v>302045.59000000003</v>
      </c>
      <c r="J62" s="5">
        <v>254660.77</v>
      </c>
      <c r="K62" s="5">
        <v>261981.75</v>
      </c>
      <c r="L62" s="8">
        <v>305755.21000000002</v>
      </c>
      <c r="M62" s="21"/>
      <c r="N62" s="5">
        <f t="shared" si="1"/>
        <v>2842270.39</v>
      </c>
    </row>
    <row r="63" spans="1:14" x14ac:dyDescent="0.2">
      <c r="A63" t="s">
        <v>60</v>
      </c>
      <c r="B63" s="5">
        <v>16392307.15</v>
      </c>
      <c r="C63" s="8">
        <v>17686805.59</v>
      </c>
      <c r="D63" s="8">
        <v>17733790.859999999</v>
      </c>
      <c r="E63" s="8">
        <v>15182558.859999999</v>
      </c>
      <c r="F63" s="8">
        <v>16284660.25</v>
      </c>
      <c r="G63" s="8">
        <v>17662250.260000002</v>
      </c>
      <c r="H63" s="8">
        <v>19007338.32</v>
      </c>
      <c r="I63" s="8">
        <v>21271042.48</v>
      </c>
      <c r="J63" s="5">
        <v>17298266.77</v>
      </c>
      <c r="K63" s="5">
        <v>18771511.550000001</v>
      </c>
      <c r="L63" s="8">
        <v>23046319.300000001</v>
      </c>
      <c r="M63" s="21"/>
      <c r="N63" s="5">
        <f t="shared" si="1"/>
        <v>200336851.39000005</v>
      </c>
    </row>
    <row r="64" spans="1:14" x14ac:dyDescent="0.2">
      <c r="A64" t="s">
        <v>61</v>
      </c>
      <c r="B64" s="5">
        <v>2252994.1800000002</v>
      </c>
      <c r="C64" s="8">
        <v>2424836.02</v>
      </c>
      <c r="D64" s="8">
        <v>2441374.06</v>
      </c>
      <c r="E64" s="8">
        <v>2005948.22</v>
      </c>
      <c r="F64" s="8">
        <v>1980200.28</v>
      </c>
      <c r="G64" s="8">
        <v>2180855.85</v>
      </c>
      <c r="H64" s="8">
        <v>2325441.71</v>
      </c>
      <c r="I64" s="8">
        <v>2813356.95</v>
      </c>
      <c r="J64" s="5">
        <v>2181776.29</v>
      </c>
      <c r="K64" s="5">
        <v>2404709.1</v>
      </c>
      <c r="L64" s="8">
        <v>3118356.6</v>
      </c>
      <c r="M64" s="21"/>
      <c r="N64" s="5">
        <f t="shared" si="1"/>
        <v>26129849.260000002</v>
      </c>
    </row>
    <row r="65" spans="1:14" x14ac:dyDescent="0.2">
      <c r="A65" t="s">
        <v>62</v>
      </c>
      <c r="B65" s="5">
        <v>9081359.3200000003</v>
      </c>
      <c r="C65" s="8">
        <v>9042622.6899999995</v>
      </c>
      <c r="D65" s="8">
        <v>8747746.7899999991</v>
      </c>
      <c r="E65" s="8">
        <v>8194256.0099999998</v>
      </c>
      <c r="F65" s="8">
        <v>8830425.9000000004</v>
      </c>
      <c r="G65" s="8">
        <v>9281135.3399999999</v>
      </c>
      <c r="H65" s="8">
        <v>10119894.210000001</v>
      </c>
      <c r="I65" s="8">
        <v>12266132.689999999</v>
      </c>
      <c r="J65" s="5">
        <v>9853212.75</v>
      </c>
      <c r="K65" s="5">
        <v>10368939.630000001</v>
      </c>
      <c r="L65" s="8">
        <v>11495623.41</v>
      </c>
      <c r="M65" s="21"/>
      <c r="N65" s="5">
        <f t="shared" si="1"/>
        <v>107281348.73999999</v>
      </c>
    </row>
    <row r="66" spans="1:14" x14ac:dyDescent="0.2">
      <c r="A66" t="s">
        <v>26</v>
      </c>
      <c r="B66" s="5">
        <v>3745626.52</v>
      </c>
      <c r="C66" s="8">
        <v>3571177.76</v>
      </c>
      <c r="D66" s="8">
        <v>3589653.28</v>
      </c>
      <c r="E66" s="8">
        <v>3329634.92</v>
      </c>
      <c r="F66" s="8">
        <v>3516503.48</v>
      </c>
      <c r="G66" s="8">
        <v>3639473.57</v>
      </c>
      <c r="H66" s="8">
        <v>3601100.27</v>
      </c>
      <c r="I66" s="8">
        <v>4462095.6500000004</v>
      </c>
      <c r="J66" s="5">
        <v>3565052.15</v>
      </c>
      <c r="K66" s="5">
        <v>3669571.6</v>
      </c>
      <c r="L66" s="8">
        <v>4167072.22</v>
      </c>
      <c r="M66" s="21"/>
      <c r="N66" s="5">
        <f t="shared" si="1"/>
        <v>40856961.419999994</v>
      </c>
    </row>
    <row r="67" spans="1:14" x14ac:dyDescent="0.2">
      <c r="A67" t="s">
        <v>63</v>
      </c>
      <c r="B67" s="5">
        <v>4936097.08</v>
      </c>
      <c r="C67" s="8">
        <v>4950189.51</v>
      </c>
      <c r="D67" s="8">
        <v>4864164.3499999996</v>
      </c>
      <c r="E67" s="8">
        <v>4314498.79</v>
      </c>
      <c r="F67" s="8">
        <v>4467280.28</v>
      </c>
      <c r="G67" s="8">
        <v>4700814.26</v>
      </c>
      <c r="H67" s="8">
        <v>4613832.25</v>
      </c>
      <c r="I67" s="8">
        <v>5568060.79</v>
      </c>
      <c r="J67" s="5">
        <v>4635818.93</v>
      </c>
      <c r="K67" s="5">
        <v>5038827.28</v>
      </c>
      <c r="L67" s="8">
        <v>5775666.0099999998</v>
      </c>
      <c r="M67" s="21"/>
      <c r="N67" s="5">
        <f t="shared" si="1"/>
        <v>53865249.530000001</v>
      </c>
    </row>
    <row r="68" spans="1:14" x14ac:dyDescent="0.2">
      <c r="A68" t="s">
        <v>64</v>
      </c>
      <c r="B68" s="5">
        <v>4007895.87</v>
      </c>
      <c r="C68" s="8">
        <v>3993378.12</v>
      </c>
      <c r="D68" s="8">
        <v>3890886.09</v>
      </c>
      <c r="E68" s="8">
        <v>3696489.78</v>
      </c>
      <c r="F68" s="8">
        <v>3801734.65</v>
      </c>
      <c r="G68" s="8">
        <v>4105865.61</v>
      </c>
      <c r="H68" s="8">
        <v>3968624.46</v>
      </c>
      <c r="I68" s="8">
        <v>4706762.41</v>
      </c>
      <c r="J68" s="5">
        <v>4052631.38</v>
      </c>
      <c r="K68" s="5">
        <v>4240101.9400000004</v>
      </c>
      <c r="L68" s="8">
        <v>4865113.7699999996</v>
      </c>
      <c r="M68" s="21"/>
      <c r="N68" s="5">
        <f t="shared" si="1"/>
        <v>45329484.079999998</v>
      </c>
    </row>
    <row r="69" spans="1:14" x14ac:dyDescent="0.2">
      <c r="A69" t="s">
        <v>65</v>
      </c>
      <c r="B69" s="5">
        <v>344485.07</v>
      </c>
      <c r="C69" s="8">
        <v>346850.64</v>
      </c>
      <c r="D69" s="8">
        <v>333216.44</v>
      </c>
      <c r="E69" s="8">
        <v>301300.11</v>
      </c>
      <c r="F69" s="8">
        <v>304383.48</v>
      </c>
      <c r="G69" s="8">
        <v>303950.12</v>
      </c>
      <c r="H69" s="8">
        <v>267869.15000000002</v>
      </c>
      <c r="I69" s="8">
        <v>338010.79</v>
      </c>
      <c r="J69" s="5">
        <v>289746.3</v>
      </c>
      <c r="K69" s="5">
        <v>314644.78999999998</v>
      </c>
      <c r="L69" s="8">
        <v>371726.45</v>
      </c>
      <c r="M69" s="21"/>
      <c r="N69" s="5">
        <f t="shared" si="1"/>
        <v>3516183.34</v>
      </c>
    </row>
    <row r="70" spans="1:14" x14ac:dyDescent="0.2">
      <c r="A70" t="s">
        <v>66</v>
      </c>
      <c r="B70" s="5">
        <v>2259768.1</v>
      </c>
      <c r="C70" s="8">
        <v>2270677.9300000002</v>
      </c>
      <c r="D70" s="8">
        <v>2349493.84</v>
      </c>
      <c r="E70" s="8">
        <v>1984851.83</v>
      </c>
      <c r="F70" s="8">
        <v>2037983.72</v>
      </c>
      <c r="G70" s="8">
        <v>2184008.15</v>
      </c>
      <c r="H70" s="8">
        <v>2142085.7200000002</v>
      </c>
      <c r="I70" s="8">
        <v>2618797.2999999998</v>
      </c>
      <c r="J70" s="5">
        <v>2090951.75</v>
      </c>
      <c r="K70" s="5">
        <v>2260574.7599999998</v>
      </c>
      <c r="L70" s="8">
        <v>2532543.04</v>
      </c>
      <c r="M70" s="21"/>
      <c r="N70" s="5">
        <f t="shared" si="1"/>
        <v>24731736.140000001</v>
      </c>
    </row>
    <row r="71" spans="1:14" x14ac:dyDescent="0.2">
      <c r="A71" t="s">
        <v>67</v>
      </c>
      <c r="B71" s="5">
        <v>1145341.98</v>
      </c>
      <c r="C71" s="8">
        <v>1138498.48</v>
      </c>
      <c r="D71" s="8">
        <v>1130181.32</v>
      </c>
      <c r="E71" s="8">
        <v>1031576.31</v>
      </c>
      <c r="F71" s="8">
        <v>1065297.03</v>
      </c>
      <c r="G71" s="8">
        <v>1204493.97</v>
      </c>
      <c r="H71" s="8">
        <v>1127124.45</v>
      </c>
      <c r="I71" s="8">
        <v>1346026.87</v>
      </c>
      <c r="J71" s="5">
        <v>1199474.8</v>
      </c>
      <c r="K71" s="5">
        <v>1206448.32</v>
      </c>
      <c r="L71" s="8">
        <v>1398411.77</v>
      </c>
      <c r="M71" s="21"/>
      <c r="N71" s="5">
        <f t="shared" si="1"/>
        <v>12992875.300000001</v>
      </c>
    </row>
    <row r="72" spans="1:14" x14ac:dyDescent="0.2">
      <c r="A72" t="s">
        <v>68</v>
      </c>
      <c r="B72" s="5">
        <v>1009257.11</v>
      </c>
      <c r="C72" s="8">
        <v>1127564.02</v>
      </c>
      <c r="D72" s="8">
        <v>978180.8</v>
      </c>
      <c r="E72" s="8">
        <v>923355.82</v>
      </c>
      <c r="F72" s="8">
        <v>992110.5</v>
      </c>
      <c r="G72" s="8">
        <v>951449.2</v>
      </c>
      <c r="H72" s="8">
        <v>911909.09</v>
      </c>
      <c r="I72" s="8">
        <v>1045635.4</v>
      </c>
      <c r="J72" s="5">
        <v>835698.85</v>
      </c>
      <c r="K72" s="5">
        <v>899239.13</v>
      </c>
      <c r="L72" s="8">
        <v>1046573.94</v>
      </c>
      <c r="M72" s="21"/>
      <c r="N72" s="5">
        <f t="shared" si="1"/>
        <v>10720973.860000001</v>
      </c>
    </row>
    <row r="73" spans="1:14" x14ac:dyDescent="0.2">
      <c r="A73" t="s">
        <v>69</v>
      </c>
      <c r="B73" s="5">
        <v>3542086.2</v>
      </c>
      <c r="C73" s="8">
        <v>3602096</v>
      </c>
      <c r="D73" s="8">
        <v>3412066.23</v>
      </c>
      <c r="E73" s="8">
        <v>2970094.37</v>
      </c>
      <c r="F73" s="8">
        <v>3133562.38</v>
      </c>
      <c r="G73" s="8">
        <v>3524899</v>
      </c>
      <c r="H73" s="8">
        <v>3603059.49</v>
      </c>
      <c r="I73" s="8">
        <v>4340062.09</v>
      </c>
      <c r="J73" s="5">
        <v>3813089.52</v>
      </c>
      <c r="K73" s="5">
        <v>4097565.34</v>
      </c>
      <c r="L73" s="8">
        <v>4597741.9400000004</v>
      </c>
      <c r="M73" s="21"/>
      <c r="N73" s="5">
        <f t="shared" si="1"/>
        <v>40636322.560000002</v>
      </c>
    </row>
    <row r="74" spans="1:14" x14ac:dyDescent="0.2">
      <c r="A74" t="s">
        <v>70</v>
      </c>
      <c r="B74" s="5">
        <v>2457945.1</v>
      </c>
      <c r="C74" s="8">
        <v>2517896.41</v>
      </c>
      <c r="D74" s="8">
        <v>2465013.38</v>
      </c>
      <c r="E74" s="8">
        <v>2310326.41</v>
      </c>
      <c r="F74" s="8">
        <v>2493733.7200000002</v>
      </c>
      <c r="G74" s="8">
        <v>2478335.7400000002</v>
      </c>
      <c r="H74" s="8">
        <v>2446731.7999999998</v>
      </c>
      <c r="I74" s="8">
        <v>3006908.23</v>
      </c>
      <c r="J74" s="5">
        <v>2386136.0099999998</v>
      </c>
      <c r="K74" s="5">
        <v>2461523.27</v>
      </c>
      <c r="L74" s="8">
        <v>2951355.77</v>
      </c>
      <c r="M74" s="21"/>
      <c r="N74" s="5">
        <f t="shared" si="1"/>
        <v>27975905.840000004</v>
      </c>
    </row>
    <row r="75" spans="1:14" x14ac:dyDescent="0.2">
      <c r="A75" t="s">
        <v>27</v>
      </c>
      <c r="B75" s="5">
        <v>755310.54</v>
      </c>
      <c r="C75" s="8">
        <v>761452.95</v>
      </c>
      <c r="D75" s="8">
        <v>716997.8</v>
      </c>
      <c r="E75" s="8">
        <v>703764.65</v>
      </c>
      <c r="F75" s="8">
        <v>714118.19</v>
      </c>
      <c r="G75" s="8">
        <v>809696.68</v>
      </c>
      <c r="H75" s="8">
        <v>806815.92</v>
      </c>
      <c r="I75" s="8">
        <v>896694.17</v>
      </c>
      <c r="J75" s="5">
        <v>859290.45</v>
      </c>
      <c r="K75" s="5">
        <v>952493.15</v>
      </c>
      <c r="L75" s="8">
        <v>1018290.71</v>
      </c>
      <c r="M75" s="21"/>
      <c r="N75" s="5">
        <f t="shared" si="1"/>
        <v>8994925.2100000009</v>
      </c>
    </row>
    <row r="76" spans="1:14" x14ac:dyDescent="0.2">
      <c r="A76" t="s">
        <v>71</v>
      </c>
      <c r="B76" s="5">
        <v>195529.72</v>
      </c>
      <c r="C76" s="8">
        <v>208805.66</v>
      </c>
      <c r="D76" s="8">
        <v>197313.46</v>
      </c>
      <c r="E76" s="8">
        <v>182481.97</v>
      </c>
      <c r="F76" s="8">
        <v>193508.77</v>
      </c>
      <c r="G76" s="8">
        <v>220977.23</v>
      </c>
      <c r="H76" s="8">
        <v>203701.35</v>
      </c>
      <c r="I76" s="8">
        <v>243843.97</v>
      </c>
      <c r="J76" s="5">
        <v>204141.26</v>
      </c>
      <c r="K76" s="5">
        <v>212153.65</v>
      </c>
      <c r="L76" s="8">
        <v>242209.92000000001</v>
      </c>
      <c r="M76" s="21"/>
      <c r="N76" s="5">
        <f t="shared" si="1"/>
        <v>2304666.96</v>
      </c>
    </row>
    <row r="77" spans="1:14" x14ac:dyDescent="0.2">
      <c r="A77" t="s">
        <v>28</v>
      </c>
      <c r="B77" s="5">
        <v>122566.19</v>
      </c>
      <c r="C77" s="8">
        <v>98978.91</v>
      </c>
      <c r="D77" s="8">
        <v>138659.96</v>
      </c>
      <c r="E77" s="8">
        <v>93604.28</v>
      </c>
      <c r="F77" s="8">
        <v>102188.63</v>
      </c>
      <c r="G77" s="8">
        <v>113455.1</v>
      </c>
      <c r="H77" s="8">
        <v>118493.73</v>
      </c>
      <c r="I77" s="8">
        <v>112277.04</v>
      </c>
      <c r="J77" s="5">
        <v>103581.26</v>
      </c>
      <c r="K77" s="5">
        <v>108634.51</v>
      </c>
      <c r="L77" s="8">
        <v>111844.38</v>
      </c>
      <c r="M77" s="21"/>
      <c r="N77" s="5">
        <f t="shared" si="1"/>
        <v>1224283.9899999998</v>
      </c>
    </row>
    <row r="78" spans="1:14" x14ac:dyDescent="0.2">
      <c r="A78" t="s">
        <v>29</v>
      </c>
      <c r="B78" s="5">
        <v>30645.34</v>
      </c>
      <c r="C78" s="8">
        <v>26452.49</v>
      </c>
      <c r="D78" s="8">
        <v>25268.46</v>
      </c>
      <c r="E78" s="8">
        <v>24131.16</v>
      </c>
      <c r="F78" s="8">
        <v>24070.44</v>
      </c>
      <c r="G78" s="8">
        <v>28361.41</v>
      </c>
      <c r="H78" s="8">
        <v>28314.25</v>
      </c>
      <c r="I78" s="8">
        <v>40910.080000000002</v>
      </c>
      <c r="J78" s="5">
        <v>26188.51</v>
      </c>
      <c r="K78" s="5">
        <v>26576.86</v>
      </c>
      <c r="L78" s="8">
        <v>30594</v>
      </c>
      <c r="M78" s="21"/>
      <c r="N78" s="5">
        <f t="shared" si="1"/>
        <v>311513</v>
      </c>
    </row>
    <row r="79" spans="1:14" x14ac:dyDescent="0.2">
      <c r="A79" t="s">
        <v>72</v>
      </c>
      <c r="B79" s="5">
        <v>2290715.2000000002</v>
      </c>
      <c r="C79" s="8">
        <v>2313865.9900000002</v>
      </c>
      <c r="D79" s="8">
        <v>2335142.98</v>
      </c>
      <c r="E79" s="8">
        <v>2036053.24</v>
      </c>
      <c r="F79" s="8">
        <v>2126832.56</v>
      </c>
      <c r="G79" s="8">
        <v>2170841.23</v>
      </c>
      <c r="H79" s="8">
        <v>2138389.63</v>
      </c>
      <c r="I79" s="8">
        <v>2548009.36</v>
      </c>
      <c r="J79" s="5">
        <v>2225878.2000000002</v>
      </c>
      <c r="K79" s="5">
        <v>2325158.29</v>
      </c>
      <c r="L79" s="8">
        <v>2666432.63</v>
      </c>
      <c r="M79" s="21"/>
      <c r="N79" s="5">
        <f t="shared" si="1"/>
        <v>25177319.309999999</v>
      </c>
    </row>
    <row r="80" spans="1:14" x14ac:dyDescent="0.2">
      <c r="A80" t="s">
        <v>73</v>
      </c>
      <c r="B80" s="5">
        <v>139108.85</v>
      </c>
      <c r="C80" s="8">
        <v>137677.51999999999</v>
      </c>
      <c r="D80" s="8">
        <v>126308.14</v>
      </c>
      <c r="E80" s="8">
        <v>114757.98</v>
      </c>
      <c r="F80" s="8">
        <v>119466.94</v>
      </c>
      <c r="G80" s="8">
        <v>113583.8</v>
      </c>
      <c r="H80" s="8">
        <v>37413.56</v>
      </c>
      <c r="I80" s="8">
        <v>108916.9</v>
      </c>
      <c r="J80" s="5">
        <v>89109.02</v>
      </c>
      <c r="K80" s="5">
        <v>120433.21</v>
      </c>
      <c r="L80" s="8">
        <v>141368.25</v>
      </c>
      <c r="M80" s="21"/>
      <c r="N80" s="5">
        <f t="shared" si="1"/>
        <v>1248144.1700000002</v>
      </c>
    </row>
    <row r="81" spans="1:14" x14ac:dyDescent="0.2">
      <c r="A81" t="s">
        <v>74</v>
      </c>
      <c r="B81" s="5">
        <v>1843768.4</v>
      </c>
      <c r="C81" s="8">
        <v>2218354.7999999998</v>
      </c>
      <c r="D81" s="8">
        <v>2376818.5699999998</v>
      </c>
      <c r="E81" s="8">
        <v>1555505.77</v>
      </c>
      <c r="F81" s="8">
        <v>1347952.75</v>
      </c>
      <c r="G81" s="8">
        <v>1340224.5900000001</v>
      </c>
      <c r="H81" s="8">
        <v>939634.15</v>
      </c>
      <c r="I81" s="8">
        <v>1113003.3700000001</v>
      </c>
      <c r="J81" s="5">
        <v>984332.93</v>
      </c>
      <c r="K81" s="5">
        <v>1158000.5</v>
      </c>
      <c r="L81" s="8">
        <v>1796176.63</v>
      </c>
      <c r="M81" s="21"/>
      <c r="N81" s="5">
        <f>SUM(B81:M81)</f>
        <v>16673772.459999997</v>
      </c>
    </row>
    <row r="82" spans="1:14" x14ac:dyDescent="0.2">
      <c r="A82" t="s">
        <v>30</v>
      </c>
      <c r="B82" s="5">
        <v>82617.210000000006</v>
      </c>
      <c r="C82" s="8">
        <v>84082.76</v>
      </c>
      <c r="D82" s="8">
        <v>81585.960000000006</v>
      </c>
      <c r="E82" s="8">
        <v>78669.990000000005</v>
      </c>
      <c r="F82" s="8">
        <v>74106.09</v>
      </c>
      <c r="G82" s="8">
        <v>89812.05</v>
      </c>
      <c r="H82" s="8">
        <v>81180.98</v>
      </c>
      <c r="I82" s="8">
        <v>92722.73</v>
      </c>
      <c r="J82" s="5">
        <v>76030.600000000006</v>
      </c>
      <c r="K82" s="5">
        <v>80638.03</v>
      </c>
      <c r="L82" s="8">
        <v>95935.01</v>
      </c>
      <c r="M82" s="21"/>
      <c r="N82" s="5">
        <f>SUM(B82:M82)</f>
        <v>917381.41</v>
      </c>
    </row>
    <row r="83" spans="1:14" x14ac:dyDescent="0.2">
      <c r="A83" t="s">
        <v>1</v>
      </c>
    </row>
    <row r="84" spans="1:14" x14ac:dyDescent="0.2">
      <c r="A84" t="s">
        <v>31</v>
      </c>
      <c r="B84" s="5">
        <f>SUM(B16:B82)</f>
        <v>146457839.03999996</v>
      </c>
      <c r="C84" s="5">
        <f t="shared" ref="C84:M84" si="2">SUM(C16:C82)</f>
        <v>149124447.06000003</v>
      </c>
      <c r="D84" s="5">
        <f t="shared" si="2"/>
        <v>146666928.71000001</v>
      </c>
      <c r="E84" s="5">
        <f t="shared" si="2"/>
        <v>132747547.16000001</v>
      </c>
      <c r="F84" s="5">
        <f t="shared" si="2"/>
        <v>137767272.99999997</v>
      </c>
      <c r="G84" s="5">
        <f t="shared" si="2"/>
        <v>145849660.14000002</v>
      </c>
      <c r="H84" s="5">
        <f t="shared" si="2"/>
        <v>149508407.08999994</v>
      </c>
      <c r="I84" s="5">
        <f t="shared" si="2"/>
        <v>176568286.13</v>
      </c>
      <c r="J84" s="5">
        <f t="shared" si="2"/>
        <v>146783175.84999996</v>
      </c>
      <c r="K84" s="5">
        <f>SUM(K16:K82)</f>
        <v>155549444.20999995</v>
      </c>
      <c r="L84" s="5">
        <f t="shared" si="2"/>
        <v>179974127.61999995</v>
      </c>
      <c r="M84" s="5">
        <f t="shared" si="2"/>
        <v>0</v>
      </c>
      <c r="N84" s="5">
        <f>SUM(B84:M84)</f>
        <v>1666997136.0099998</v>
      </c>
    </row>
    <row r="92" spans="1:14" x14ac:dyDescent="0.2">
      <c r="B92" s="12"/>
      <c r="C92" s="12"/>
      <c r="D92" s="12"/>
      <c r="E92" s="12"/>
      <c r="F92" s="12"/>
      <c r="G92" s="12"/>
      <c r="H92" s="12"/>
      <c r="I92" s="12"/>
      <c r="J92" s="12"/>
      <c r="K92" s="12"/>
      <c r="L92" s="12"/>
      <c r="M92" s="12"/>
    </row>
    <row r="93" spans="1:14" x14ac:dyDescent="0.2">
      <c r="B93" s="12"/>
      <c r="C93" s="12"/>
      <c r="D93" s="12"/>
      <c r="E93" s="12"/>
      <c r="F93" s="12"/>
      <c r="G93" s="12"/>
      <c r="H93" s="12"/>
      <c r="I93" s="12"/>
      <c r="J93" s="12"/>
      <c r="K93" s="12"/>
      <c r="L93" s="12"/>
      <c r="M93" s="12"/>
    </row>
    <row r="94" spans="1:14" x14ac:dyDescent="0.2">
      <c r="B94" s="12"/>
      <c r="C94" s="12"/>
      <c r="D94" s="12"/>
      <c r="E94" s="12"/>
      <c r="F94" s="12"/>
      <c r="G94" s="12"/>
      <c r="H94" s="12"/>
      <c r="I94" s="12"/>
      <c r="J94" s="12"/>
      <c r="K94" s="12"/>
      <c r="L94" s="12"/>
      <c r="M94" s="12"/>
    </row>
    <row r="95" spans="1:14" x14ac:dyDescent="0.2">
      <c r="B95" s="12"/>
      <c r="C95" s="12"/>
      <c r="D95" s="12"/>
      <c r="E95" s="12"/>
      <c r="F95" s="12"/>
      <c r="G95" s="12"/>
      <c r="H95" s="12"/>
      <c r="I95" s="12"/>
      <c r="J95" s="12"/>
      <c r="K95" s="12"/>
      <c r="L95" s="12"/>
      <c r="M95" s="12"/>
    </row>
    <row r="96" spans="1:14" x14ac:dyDescent="0.2">
      <c r="B96" s="12"/>
      <c r="C96" s="12"/>
      <c r="D96" s="12"/>
      <c r="E96" s="12"/>
      <c r="F96" s="12"/>
      <c r="G96" s="12"/>
      <c r="H96" s="12"/>
      <c r="I96" s="12"/>
      <c r="J96" s="12"/>
      <c r="K96" s="12"/>
      <c r="L96" s="12"/>
      <c r="M96" s="12"/>
    </row>
    <row r="97" spans="2:13" x14ac:dyDescent="0.2">
      <c r="B97" s="12"/>
      <c r="C97" s="12"/>
      <c r="D97" s="12"/>
      <c r="E97" s="12"/>
      <c r="F97" s="12"/>
      <c r="G97" s="12"/>
      <c r="H97" s="12"/>
      <c r="I97" s="12"/>
      <c r="J97" s="12"/>
      <c r="K97" s="12"/>
      <c r="L97" s="12"/>
      <c r="M97" s="12"/>
    </row>
    <row r="98" spans="2:13" x14ac:dyDescent="0.2">
      <c r="B98" s="12"/>
      <c r="C98" s="12"/>
      <c r="D98" s="12"/>
      <c r="E98" s="12"/>
      <c r="F98" s="12"/>
      <c r="G98" s="12"/>
      <c r="H98" s="12"/>
      <c r="I98" s="12"/>
      <c r="J98" s="12"/>
      <c r="K98" s="12"/>
      <c r="L98" s="12"/>
      <c r="M98" s="12"/>
    </row>
    <row r="99" spans="2:13" x14ac:dyDescent="0.2">
      <c r="B99" s="12"/>
      <c r="C99" s="12"/>
      <c r="D99" s="12"/>
      <c r="E99" s="12"/>
      <c r="F99" s="12"/>
      <c r="G99" s="12"/>
      <c r="H99" s="12"/>
      <c r="I99" s="12"/>
      <c r="J99" s="12"/>
      <c r="K99" s="12"/>
      <c r="L99" s="12"/>
      <c r="M99" s="12"/>
    </row>
    <row r="100" spans="2:13" x14ac:dyDescent="0.2">
      <c r="B100" s="12"/>
      <c r="C100" s="12"/>
      <c r="D100" s="12"/>
      <c r="E100" s="12"/>
      <c r="F100" s="12"/>
      <c r="G100" s="12"/>
      <c r="H100" s="12"/>
      <c r="I100" s="12"/>
      <c r="J100" s="12"/>
      <c r="K100" s="12"/>
      <c r="L100" s="12"/>
      <c r="M100" s="12"/>
    </row>
    <row r="101" spans="2:13" x14ac:dyDescent="0.2">
      <c r="B101" s="12"/>
      <c r="C101" s="12"/>
      <c r="D101" s="12"/>
      <c r="E101" s="12"/>
      <c r="F101" s="12"/>
      <c r="G101" s="12"/>
      <c r="H101" s="12"/>
      <c r="I101" s="12"/>
      <c r="J101" s="12"/>
      <c r="K101" s="12"/>
      <c r="L101" s="12"/>
      <c r="M101" s="12"/>
    </row>
    <row r="102" spans="2:13" x14ac:dyDescent="0.2">
      <c r="B102" s="12"/>
      <c r="C102" s="12"/>
      <c r="D102" s="12"/>
      <c r="E102" s="12"/>
      <c r="F102" s="12"/>
      <c r="G102" s="12"/>
      <c r="H102" s="12"/>
      <c r="I102" s="12"/>
      <c r="J102" s="12"/>
      <c r="K102" s="12"/>
      <c r="L102" s="12"/>
      <c r="M102" s="12"/>
    </row>
    <row r="103" spans="2:13" x14ac:dyDescent="0.2">
      <c r="B103" s="12"/>
      <c r="C103" s="12"/>
      <c r="D103" s="12"/>
      <c r="E103" s="12"/>
      <c r="F103" s="12"/>
      <c r="G103" s="12"/>
      <c r="H103" s="12"/>
      <c r="I103" s="12"/>
      <c r="J103" s="12"/>
      <c r="K103" s="12"/>
      <c r="L103" s="12"/>
      <c r="M103" s="12"/>
    </row>
    <row r="104" spans="2:13" x14ac:dyDescent="0.2">
      <c r="B104" s="12"/>
      <c r="C104" s="12"/>
      <c r="D104" s="12"/>
      <c r="E104" s="12"/>
      <c r="F104" s="12"/>
      <c r="G104" s="12"/>
      <c r="H104" s="12"/>
      <c r="I104" s="12"/>
      <c r="J104" s="12"/>
      <c r="K104" s="12"/>
      <c r="L104" s="12"/>
      <c r="M104" s="12"/>
    </row>
    <row r="105" spans="2:13" x14ac:dyDescent="0.2">
      <c r="B105" s="12"/>
      <c r="C105" s="12"/>
      <c r="D105" s="12"/>
      <c r="E105" s="12"/>
      <c r="F105" s="12"/>
      <c r="G105" s="12"/>
      <c r="H105" s="12"/>
      <c r="I105" s="12"/>
      <c r="J105" s="12"/>
      <c r="K105" s="12"/>
      <c r="L105" s="12"/>
      <c r="M105" s="12"/>
    </row>
    <row r="106" spans="2:13" x14ac:dyDescent="0.2">
      <c r="B106" s="12"/>
      <c r="C106" s="12"/>
      <c r="D106" s="12"/>
      <c r="E106" s="12"/>
      <c r="F106" s="12"/>
      <c r="G106" s="12"/>
      <c r="H106" s="12"/>
      <c r="I106" s="12"/>
      <c r="J106" s="12"/>
      <c r="K106" s="12"/>
      <c r="L106" s="12"/>
      <c r="M106" s="12"/>
    </row>
    <row r="107" spans="2:13" x14ac:dyDescent="0.2">
      <c r="B107" s="12"/>
      <c r="C107" s="12"/>
      <c r="D107" s="12"/>
      <c r="E107" s="12"/>
      <c r="F107" s="12"/>
      <c r="G107" s="12"/>
      <c r="H107" s="12"/>
      <c r="I107" s="12"/>
      <c r="J107" s="12"/>
      <c r="K107" s="12"/>
      <c r="L107" s="12"/>
      <c r="M107" s="12"/>
    </row>
    <row r="108" spans="2:13" x14ac:dyDescent="0.2">
      <c r="B108" s="12"/>
      <c r="C108" s="12"/>
      <c r="D108" s="12"/>
      <c r="E108" s="12"/>
      <c r="F108" s="12"/>
      <c r="G108" s="12"/>
      <c r="H108" s="12"/>
      <c r="I108" s="12"/>
      <c r="J108" s="12"/>
      <c r="K108" s="12"/>
      <c r="L108" s="12"/>
      <c r="M108" s="12"/>
    </row>
    <row r="109" spans="2:13" x14ac:dyDescent="0.2">
      <c r="B109" s="12"/>
      <c r="C109" s="12"/>
      <c r="D109" s="12"/>
      <c r="E109" s="12"/>
      <c r="F109" s="12"/>
      <c r="G109" s="12"/>
      <c r="H109" s="12"/>
      <c r="I109" s="12"/>
      <c r="J109" s="12"/>
      <c r="K109" s="12"/>
      <c r="L109" s="12"/>
      <c r="M109" s="12"/>
    </row>
    <row r="110" spans="2:13" x14ac:dyDescent="0.2">
      <c r="B110" s="12"/>
      <c r="C110" s="12"/>
      <c r="D110" s="12"/>
      <c r="E110" s="12"/>
      <c r="F110" s="12"/>
      <c r="G110" s="12"/>
      <c r="H110" s="12"/>
      <c r="I110" s="12"/>
      <c r="J110" s="12"/>
      <c r="K110" s="12"/>
      <c r="L110" s="12"/>
      <c r="M110" s="12"/>
    </row>
    <row r="111" spans="2:13" x14ac:dyDescent="0.2">
      <c r="B111" s="12"/>
      <c r="C111" s="12"/>
      <c r="D111" s="12"/>
      <c r="E111" s="12"/>
      <c r="F111" s="12"/>
      <c r="G111" s="12"/>
      <c r="H111" s="12"/>
      <c r="I111" s="12"/>
      <c r="J111" s="12"/>
      <c r="K111" s="12"/>
      <c r="L111" s="12"/>
      <c r="M111" s="12"/>
    </row>
    <row r="112" spans="2:13" x14ac:dyDescent="0.2">
      <c r="B112" s="12"/>
      <c r="C112" s="12"/>
      <c r="D112" s="12"/>
      <c r="E112" s="12"/>
      <c r="F112" s="12"/>
      <c r="G112" s="12"/>
      <c r="H112" s="12"/>
      <c r="I112" s="12"/>
      <c r="J112" s="12"/>
      <c r="K112" s="12"/>
      <c r="L112" s="12"/>
      <c r="M112" s="12"/>
    </row>
    <row r="113" spans="2:13" x14ac:dyDescent="0.2">
      <c r="B113" s="12"/>
      <c r="C113" s="12"/>
      <c r="D113" s="12"/>
      <c r="E113" s="12"/>
      <c r="F113" s="12"/>
      <c r="G113" s="12"/>
      <c r="H113" s="12"/>
      <c r="I113" s="12"/>
      <c r="J113" s="12"/>
      <c r="K113" s="12"/>
      <c r="L113" s="12"/>
      <c r="M113" s="12"/>
    </row>
    <row r="114" spans="2:13" x14ac:dyDescent="0.2">
      <c r="B114" s="12"/>
      <c r="C114" s="12"/>
      <c r="D114" s="12"/>
      <c r="E114" s="12"/>
      <c r="F114" s="12"/>
      <c r="G114" s="12"/>
      <c r="H114" s="12"/>
      <c r="I114" s="12"/>
      <c r="J114" s="12"/>
      <c r="K114" s="12"/>
      <c r="L114" s="12"/>
      <c r="M114" s="12"/>
    </row>
    <row r="115" spans="2:13" x14ac:dyDescent="0.2">
      <c r="B115" s="12"/>
      <c r="C115" s="12"/>
      <c r="D115" s="12"/>
      <c r="E115" s="12"/>
      <c r="F115" s="12"/>
      <c r="G115" s="12"/>
      <c r="H115" s="12"/>
      <c r="I115" s="12"/>
      <c r="J115" s="12"/>
      <c r="K115" s="12"/>
      <c r="L115" s="12"/>
      <c r="M115" s="12"/>
    </row>
    <row r="116" spans="2:13" x14ac:dyDescent="0.2">
      <c r="B116" s="12"/>
      <c r="C116" s="12"/>
      <c r="D116" s="12"/>
      <c r="E116" s="12"/>
      <c r="F116" s="12"/>
      <c r="G116" s="12"/>
      <c r="H116" s="12"/>
      <c r="I116" s="12"/>
      <c r="J116" s="12"/>
      <c r="K116" s="12"/>
      <c r="L116" s="12"/>
      <c r="M116" s="12"/>
    </row>
    <row r="117" spans="2:13" x14ac:dyDescent="0.2">
      <c r="B117" s="12"/>
      <c r="C117" s="12"/>
      <c r="D117" s="12"/>
      <c r="E117" s="12"/>
      <c r="F117" s="12"/>
      <c r="G117" s="12"/>
      <c r="H117" s="12"/>
      <c r="I117" s="12"/>
      <c r="J117" s="12"/>
      <c r="K117" s="12"/>
      <c r="L117" s="12"/>
      <c r="M117" s="12"/>
    </row>
    <row r="118" spans="2:13" x14ac:dyDescent="0.2">
      <c r="B118" s="12"/>
      <c r="C118" s="12"/>
      <c r="D118" s="12"/>
      <c r="E118" s="12"/>
      <c r="F118" s="12"/>
      <c r="G118" s="12"/>
      <c r="H118" s="12"/>
      <c r="I118" s="12"/>
      <c r="J118" s="12"/>
      <c r="K118" s="12"/>
      <c r="L118" s="12"/>
      <c r="M118" s="12"/>
    </row>
    <row r="119" spans="2:13" x14ac:dyDescent="0.2">
      <c r="B119" s="12"/>
      <c r="C119" s="12"/>
      <c r="D119" s="12"/>
      <c r="E119" s="12"/>
      <c r="F119" s="12"/>
      <c r="G119" s="12"/>
      <c r="H119" s="12"/>
      <c r="I119" s="12"/>
      <c r="J119" s="12"/>
      <c r="K119" s="12"/>
      <c r="L119" s="12"/>
      <c r="M119" s="12"/>
    </row>
    <row r="120" spans="2:13" x14ac:dyDescent="0.2">
      <c r="B120" s="12"/>
      <c r="C120" s="12"/>
      <c r="D120" s="12"/>
      <c r="E120" s="12"/>
      <c r="F120" s="12"/>
      <c r="G120" s="12"/>
      <c r="H120" s="12"/>
      <c r="I120" s="12"/>
      <c r="J120" s="12"/>
      <c r="K120" s="12"/>
      <c r="L120" s="12"/>
      <c r="M120" s="12"/>
    </row>
    <row r="121" spans="2:13" x14ac:dyDescent="0.2">
      <c r="B121" s="12"/>
      <c r="C121" s="12"/>
      <c r="D121" s="12"/>
      <c r="E121" s="12"/>
      <c r="F121" s="12"/>
      <c r="G121" s="12"/>
      <c r="H121" s="12"/>
      <c r="I121" s="12"/>
      <c r="J121" s="12"/>
      <c r="K121" s="12"/>
      <c r="L121" s="12"/>
      <c r="M121" s="12"/>
    </row>
    <row r="122" spans="2:13" x14ac:dyDescent="0.2">
      <c r="B122" s="12"/>
      <c r="C122" s="12"/>
      <c r="D122" s="12"/>
      <c r="E122" s="12"/>
      <c r="F122" s="12"/>
      <c r="G122" s="12"/>
      <c r="H122" s="12"/>
      <c r="I122" s="12"/>
      <c r="J122" s="12"/>
      <c r="K122" s="12"/>
      <c r="L122" s="12"/>
      <c r="M122" s="12"/>
    </row>
    <row r="123" spans="2:13" x14ac:dyDescent="0.2">
      <c r="B123" s="12"/>
      <c r="C123" s="12"/>
      <c r="D123" s="12"/>
      <c r="E123" s="12"/>
      <c r="F123" s="12"/>
      <c r="G123" s="12"/>
      <c r="H123" s="12"/>
      <c r="I123" s="12"/>
      <c r="J123" s="12"/>
      <c r="K123" s="12"/>
      <c r="L123" s="12"/>
      <c r="M123" s="12"/>
    </row>
    <row r="124" spans="2:13" x14ac:dyDescent="0.2">
      <c r="B124" s="12"/>
      <c r="C124" s="12"/>
      <c r="D124" s="12"/>
      <c r="E124" s="12"/>
      <c r="F124" s="12"/>
      <c r="G124" s="12"/>
      <c r="H124" s="12"/>
      <c r="I124" s="12"/>
      <c r="J124" s="12"/>
      <c r="K124" s="12"/>
      <c r="L124" s="12"/>
      <c r="M124" s="12"/>
    </row>
    <row r="125" spans="2:13" x14ac:dyDescent="0.2">
      <c r="B125" s="12"/>
      <c r="C125" s="12"/>
      <c r="D125" s="12"/>
      <c r="E125" s="12"/>
      <c r="F125" s="12"/>
      <c r="G125" s="12"/>
      <c r="H125" s="12"/>
      <c r="I125" s="12"/>
      <c r="J125" s="12"/>
      <c r="K125" s="12"/>
      <c r="L125" s="12"/>
      <c r="M125" s="12"/>
    </row>
    <row r="126" spans="2:13" x14ac:dyDescent="0.2">
      <c r="B126" s="12"/>
      <c r="C126" s="12"/>
      <c r="D126" s="12"/>
      <c r="E126" s="12"/>
      <c r="F126" s="12"/>
      <c r="G126" s="12"/>
      <c r="H126" s="12"/>
      <c r="I126" s="12"/>
      <c r="J126" s="12"/>
      <c r="K126" s="12"/>
      <c r="L126" s="12"/>
      <c r="M126" s="12"/>
    </row>
    <row r="127" spans="2:13" x14ac:dyDescent="0.2">
      <c r="B127" s="12"/>
      <c r="C127" s="12"/>
      <c r="D127" s="12"/>
      <c r="E127" s="12"/>
      <c r="F127" s="12"/>
      <c r="G127" s="12"/>
      <c r="H127" s="12"/>
      <c r="I127" s="12"/>
      <c r="J127" s="12"/>
      <c r="K127" s="12"/>
      <c r="L127" s="12"/>
      <c r="M127" s="12"/>
    </row>
    <row r="128" spans="2:13" x14ac:dyDescent="0.2">
      <c r="B128" s="12"/>
      <c r="C128" s="12"/>
      <c r="D128" s="12"/>
      <c r="E128" s="12"/>
      <c r="F128" s="12"/>
      <c r="G128" s="12"/>
      <c r="H128" s="12"/>
      <c r="I128" s="12"/>
      <c r="J128" s="12"/>
      <c r="K128" s="12"/>
      <c r="L128" s="12"/>
      <c r="M128" s="12"/>
    </row>
    <row r="129" spans="2:13" x14ac:dyDescent="0.2">
      <c r="B129" s="12"/>
      <c r="C129" s="12"/>
      <c r="D129" s="12"/>
      <c r="E129" s="12"/>
      <c r="F129" s="12"/>
      <c r="G129" s="12"/>
      <c r="H129" s="12"/>
      <c r="I129" s="12"/>
      <c r="J129" s="12"/>
      <c r="K129" s="12"/>
      <c r="L129" s="12"/>
      <c r="M129" s="12"/>
    </row>
    <row r="130" spans="2:13" x14ac:dyDescent="0.2">
      <c r="B130" s="12"/>
      <c r="C130" s="12"/>
      <c r="D130" s="12"/>
      <c r="E130" s="12"/>
      <c r="F130" s="12"/>
      <c r="G130" s="12"/>
      <c r="H130" s="12"/>
      <c r="I130" s="12"/>
      <c r="J130" s="12"/>
      <c r="K130" s="12"/>
      <c r="L130" s="12"/>
      <c r="M130" s="12"/>
    </row>
    <row r="131" spans="2:13" x14ac:dyDescent="0.2">
      <c r="B131" s="12"/>
      <c r="C131" s="12"/>
      <c r="D131" s="12"/>
      <c r="E131" s="12"/>
      <c r="F131" s="12"/>
      <c r="G131" s="12"/>
      <c r="H131" s="12"/>
      <c r="I131" s="12"/>
      <c r="J131" s="12"/>
      <c r="K131" s="12"/>
      <c r="L131" s="12"/>
      <c r="M131" s="12"/>
    </row>
    <row r="132" spans="2:13" x14ac:dyDescent="0.2">
      <c r="B132" s="12"/>
      <c r="C132" s="12"/>
      <c r="D132" s="12"/>
      <c r="E132" s="12"/>
      <c r="F132" s="12"/>
      <c r="G132" s="12"/>
      <c r="H132" s="12"/>
      <c r="I132" s="12"/>
      <c r="J132" s="12"/>
      <c r="K132" s="12"/>
      <c r="L132" s="12"/>
      <c r="M132" s="12"/>
    </row>
    <row r="133" spans="2:13" x14ac:dyDescent="0.2">
      <c r="B133" s="12"/>
      <c r="C133" s="12"/>
      <c r="D133" s="12"/>
      <c r="E133" s="12"/>
      <c r="F133" s="12"/>
      <c r="G133" s="12"/>
      <c r="H133" s="12"/>
      <c r="I133" s="12"/>
      <c r="J133" s="12"/>
      <c r="K133" s="12"/>
      <c r="L133" s="12"/>
      <c r="M133" s="12"/>
    </row>
    <row r="134" spans="2:13" x14ac:dyDescent="0.2">
      <c r="B134" s="12"/>
      <c r="C134" s="12"/>
      <c r="D134" s="12"/>
      <c r="E134" s="12"/>
      <c r="F134" s="12"/>
      <c r="G134" s="12"/>
      <c r="H134" s="12"/>
      <c r="I134" s="12"/>
      <c r="J134" s="12"/>
      <c r="K134" s="12"/>
      <c r="L134" s="12"/>
      <c r="M134" s="12"/>
    </row>
    <row r="135" spans="2:13" x14ac:dyDescent="0.2">
      <c r="B135" s="12"/>
      <c r="C135" s="12"/>
      <c r="D135" s="12"/>
      <c r="E135" s="12"/>
      <c r="F135" s="12"/>
      <c r="G135" s="12"/>
      <c r="H135" s="12"/>
      <c r="I135" s="12"/>
      <c r="J135" s="12"/>
      <c r="K135" s="12"/>
      <c r="L135" s="12"/>
      <c r="M135" s="12"/>
    </row>
    <row r="136" spans="2:13" x14ac:dyDescent="0.2">
      <c r="B136" s="12"/>
      <c r="C136" s="12"/>
      <c r="D136" s="12"/>
      <c r="E136" s="12"/>
      <c r="F136" s="12"/>
      <c r="G136" s="12"/>
      <c r="H136" s="12"/>
      <c r="I136" s="12"/>
      <c r="J136" s="12"/>
      <c r="K136" s="12"/>
      <c r="L136" s="12"/>
      <c r="M136" s="12"/>
    </row>
    <row r="137" spans="2:13" x14ac:dyDescent="0.2">
      <c r="B137" s="12"/>
      <c r="C137" s="12"/>
      <c r="D137" s="12"/>
      <c r="E137" s="12"/>
      <c r="F137" s="12"/>
      <c r="G137" s="12"/>
      <c r="H137" s="12"/>
      <c r="I137" s="12"/>
      <c r="J137" s="12"/>
      <c r="K137" s="12"/>
      <c r="L137" s="12"/>
      <c r="M137" s="12"/>
    </row>
    <row r="138" spans="2:13" x14ac:dyDescent="0.2">
      <c r="B138" s="12"/>
      <c r="C138" s="12"/>
      <c r="D138" s="12"/>
      <c r="E138" s="12"/>
      <c r="F138" s="12"/>
      <c r="G138" s="12"/>
      <c r="H138" s="12"/>
      <c r="I138" s="12"/>
      <c r="J138" s="12"/>
      <c r="K138" s="12"/>
      <c r="L138" s="12"/>
      <c r="M138" s="12"/>
    </row>
    <row r="139" spans="2:13" x14ac:dyDescent="0.2">
      <c r="B139" s="12"/>
      <c r="C139" s="12"/>
      <c r="D139" s="12"/>
      <c r="E139" s="12"/>
      <c r="F139" s="12"/>
      <c r="G139" s="12"/>
      <c r="H139" s="12"/>
      <c r="I139" s="12"/>
      <c r="J139" s="12"/>
      <c r="K139" s="12"/>
      <c r="L139" s="12"/>
      <c r="M139" s="12"/>
    </row>
    <row r="140" spans="2:13" x14ac:dyDescent="0.2">
      <c r="B140" s="12"/>
      <c r="C140" s="12"/>
      <c r="D140" s="12"/>
      <c r="E140" s="12"/>
      <c r="F140" s="12"/>
      <c r="G140" s="12"/>
      <c r="H140" s="12"/>
      <c r="I140" s="12"/>
      <c r="J140" s="12"/>
      <c r="K140" s="12"/>
      <c r="L140" s="12"/>
      <c r="M140" s="12"/>
    </row>
    <row r="141" spans="2:13" x14ac:dyDescent="0.2">
      <c r="B141" s="12"/>
      <c r="C141" s="12"/>
      <c r="D141" s="12"/>
      <c r="E141" s="12"/>
      <c r="F141" s="12"/>
      <c r="G141" s="12"/>
      <c r="H141" s="12"/>
      <c r="I141" s="12"/>
      <c r="J141" s="12"/>
      <c r="K141" s="12"/>
      <c r="L141" s="12"/>
      <c r="M141" s="12"/>
    </row>
    <row r="142" spans="2:13" x14ac:dyDescent="0.2">
      <c r="B142" s="12"/>
      <c r="C142" s="12"/>
      <c r="D142" s="12"/>
      <c r="E142" s="12"/>
      <c r="F142" s="12"/>
      <c r="G142" s="12"/>
      <c r="H142" s="12"/>
      <c r="I142" s="12"/>
      <c r="J142" s="12"/>
      <c r="K142" s="12"/>
      <c r="L142" s="12"/>
      <c r="M142" s="12"/>
    </row>
    <row r="143" spans="2:13" x14ac:dyDescent="0.2">
      <c r="B143" s="12"/>
      <c r="C143" s="12"/>
      <c r="D143" s="12"/>
      <c r="E143" s="12"/>
      <c r="F143" s="12"/>
      <c r="G143" s="12"/>
      <c r="H143" s="12"/>
      <c r="I143" s="12"/>
      <c r="J143" s="12"/>
      <c r="K143" s="12"/>
      <c r="L143" s="12"/>
      <c r="M143" s="12"/>
    </row>
    <row r="144" spans="2:13" x14ac:dyDescent="0.2">
      <c r="B144" s="12"/>
      <c r="C144" s="12"/>
      <c r="D144" s="12"/>
      <c r="E144" s="12"/>
      <c r="F144" s="12"/>
      <c r="G144" s="12"/>
      <c r="H144" s="12"/>
      <c r="I144" s="12"/>
      <c r="J144" s="12"/>
      <c r="K144" s="12"/>
      <c r="L144" s="12"/>
      <c r="M144" s="12"/>
    </row>
    <row r="145" spans="2:13" x14ac:dyDescent="0.2">
      <c r="B145" s="12"/>
      <c r="C145" s="12"/>
      <c r="D145" s="12"/>
      <c r="E145" s="12"/>
      <c r="F145" s="12"/>
      <c r="G145" s="12"/>
      <c r="H145" s="12"/>
      <c r="I145" s="12"/>
      <c r="J145" s="12"/>
      <c r="K145" s="12"/>
      <c r="L145" s="12"/>
      <c r="M145" s="12"/>
    </row>
    <row r="146" spans="2:13" x14ac:dyDescent="0.2">
      <c r="B146" s="12"/>
      <c r="C146" s="12"/>
      <c r="D146" s="12"/>
      <c r="E146" s="12"/>
      <c r="F146" s="12"/>
      <c r="G146" s="12"/>
      <c r="H146" s="12"/>
      <c r="I146" s="12"/>
      <c r="J146" s="12"/>
      <c r="K146" s="12"/>
      <c r="L146" s="12"/>
      <c r="M146" s="12"/>
    </row>
    <row r="147" spans="2:13" x14ac:dyDescent="0.2">
      <c r="B147" s="12"/>
      <c r="C147" s="12"/>
      <c r="D147" s="12"/>
      <c r="E147" s="12"/>
      <c r="F147" s="12"/>
      <c r="G147" s="12"/>
      <c r="H147" s="12"/>
      <c r="I147" s="12"/>
      <c r="J147" s="12"/>
      <c r="K147" s="12"/>
      <c r="L147" s="12"/>
      <c r="M147" s="12"/>
    </row>
    <row r="148" spans="2:13" x14ac:dyDescent="0.2">
      <c r="B148" s="12"/>
      <c r="C148" s="12"/>
      <c r="D148" s="12"/>
      <c r="E148" s="12"/>
      <c r="F148" s="12"/>
      <c r="G148" s="12"/>
      <c r="H148" s="12"/>
      <c r="I148" s="12"/>
      <c r="J148" s="12"/>
      <c r="K148" s="12"/>
      <c r="L148" s="12"/>
      <c r="M148" s="12"/>
    </row>
    <row r="149" spans="2:13" x14ac:dyDescent="0.2">
      <c r="B149" s="12"/>
      <c r="C149" s="12"/>
      <c r="D149" s="12"/>
      <c r="E149" s="12"/>
      <c r="F149" s="12"/>
      <c r="G149" s="12"/>
      <c r="H149" s="12"/>
      <c r="I149" s="12"/>
      <c r="J149" s="12"/>
      <c r="K149" s="12"/>
      <c r="L149" s="12"/>
      <c r="M149" s="12"/>
    </row>
    <row r="150" spans="2:13" x14ac:dyDescent="0.2">
      <c r="B150" s="12"/>
      <c r="C150" s="12"/>
      <c r="D150" s="12"/>
      <c r="E150" s="12"/>
      <c r="F150" s="12"/>
      <c r="G150" s="12"/>
      <c r="H150" s="12"/>
      <c r="I150" s="12"/>
      <c r="J150" s="12"/>
      <c r="K150" s="12"/>
      <c r="L150" s="12"/>
      <c r="M150" s="12"/>
    </row>
    <row r="151" spans="2:13" x14ac:dyDescent="0.2">
      <c r="B151" s="12"/>
      <c r="C151" s="12"/>
      <c r="D151" s="12"/>
      <c r="E151" s="12"/>
      <c r="F151" s="12"/>
      <c r="G151" s="12"/>
      <c r="H151" s="12"/>
      <c r="I151" s="12"/>
      <c r="J151" s="12"/>
      <c r="K151" s="12"/>
      <c r="L151" s="12"/>
      <c r="M151" s="12"/>
    </row>
    <row r="152" spans="2:13" x14ac:dyDescent="0.2">
      <c r="B152" s="12"/>
      <c r="C152" s="12"/>
      <c r="D152" s="12"/>
      <c r="E152" s="12"/>
      <c r="F152" s="12"/>
      <c r="G152" s="12"/>
      <c r="H152" s="12"/>
      <c r="I152" s="12"/>
      <c r="J152" s="12"/>
      <c r="K152" s="12"/>
      <c r="L152" s="12"/>
      <c r="M152" s="12"/>
    </row>
    <row r="153" spans="2:13" x14ac:dyDescent="0.2">
      <c r="B153" s="12"/>
      <c r="C153" s="12"/>
      <c r="D153" s="12"/>
      <c r="E153" s="12"/>
      <c r="F153" s="12"/>
      <c r="G153" s="12"/>
      <c r="H153" s="12"/>
      <c r="I153" s="12"/>
      <c r="J153" s="12"/>
      <c r="K153" s="12"/>
      <c r="L153" s="12"/>
      <c r="M153" s="12"/>
    </row>
    <row r="154" spans="2:13" x14ac:dyDescent="0.2">
      <c r="B154" s="12"/>
      <c r="C154" s="12"/>
      <c r="D154" s="12"/>
      <c r="E154" s="12"/>
      <c r="F154" s="12"/>
      <c r="G154" s="12"/>
      <c r="H154" s="12"/>
      <c r="I154" s="12"/>
      <c r="J154" s="12"/>
      <c r="K154" s="12"/>
      <c r="L154" s="12"/>
      <c r="M154" s="12"/>
    </row>
    <row r="155" spans="2:13" x14ac:dyDescent="0.2">
      <c r="B155" s="12"/>
      <c r="C155" s="12"/>
      <c r="D155" s="12"/>
      <c r="E155" s="12"/>
      <c r="F155" s="12"/>
      <c r="G155" s="12"/>
      <c r="H155" s="12"/>
      <c r="I155" s="12"/>
      <c r="J155" s="12"/>
      <c r="K155" s="12"/>
      <c r="L155" s="12"/>
      <c r="M155" s="12"/>
    </row>
    <row r="156" spans="2:13" x14ac:dyDescent="0.2">
      <c r="B156" s="12"/>
      <c r="C156" s="12"/>
      <c r="D156" s="12"/>
      <c r="E156" s="12"/>
      <c r="F156" s="12"/>
      <c r="G156" s="12"/>
      <c r="H156" s="12"/>
      <c r="I156" s="12"/>
      <c r="J156" s="12"/>
      <c r="K156" s="12"/>
      <c r="L156" s="12"/>
      <c r="M156" s="12"/>
    </row>
    <row r="157" spans="2:13" x14ac:dyDescent="0.2">
      <c r="B157" s="12"/>
      <c r="C157" s="12"/>
      <c r="D157" s="12"/>
      <c r="E157" s="12"/>
      <c r="F157" s="12"/>
      <c r="G157" s="12"/>
      <c r="H157" s="12"/>
      <c r="I157" s="12"/>
      <c r="J157" s="12"/>
      <c r="K157" s="12"/>
      <c r="L157" s="12"/>
      <c r="M157" s="12"/>
    </row>
    <row r="158" spans="2:13" x14ac:dyDescent="0.2">
      <c r="B158" s="12"/>
      <c r="C158" s="12"/>
      <c r="D158" s="12"/>
      <c r="E158" s="12"/>
      <c r="F158" s="12"/>
      <c r="G158" s="12"/>
      <c r="H158" s="12"/>
      <c r="I158" s="12"/>
      <c r="J158" s="12"/>
      <c r="K158" s="12"/>
      <c r="L158" s="12"/>
      <c r="M158" s="12"/>
    </row>
    <row r="164" spans="2:13" x14ac:dyDescent="0.2">
      <c r="B164" s="12"/>
      <c r="C164" s="12"/>
      <c r="D164" s="12"/>
      <c r="E164" s="12"/>
      <c r="F164" s="12"/>
      <c r="G164" s="12"/>
      <c r="H164" s="12"/>
      <c r="I164" s="12"/>
      <c r="J164" s="12"/>
      <c r="K164" s="12"/>
      <c r="L164" s="12"/>
      <c r="M164" s="12"/>
    </row>
    <row r="165" spans="2:13" x14ac:dyDescent="0.2">
      <c r="B165" s="12"/>
      <c r="C165" s="12"/>
      <c r="D165" s="12"/>
      <c r="E165" s="12"/>
      <c r="F165" s="12"/>
      <c r="G165" s="12"/>
      <c r="H165" s="12"/>
      <c r="I165" s="12"/>
      <c r="J165" s="12"/>
      <c r="K165" s="12"/>
      <c r="L165" s="12"/>
      <c r="M165" s="12"/>
    </row>
    <row r="166" spans="2:13" x14ac:dyDescent="0.2">
      <c r="B166" s="12"/>
      <c r="C166" s="12"/>
      <c r="D166" s="12"/>
      <c r="E166" s="12"/>
      <c r="F166" s="12"/>
      <c r="G166" s="12"/>
      <c r="H166" s="12"/>
      <c r="I166" s="12"/>
      <c r="J166" s="12"/>
      <c r="K166" s="12"/>
      <c r="L166" s="12"/>
      <c r="M166" s="12"/>
    </row>
    <row r="167" spans="2:13" x14ac:dyDescent="0.2">
      <c r="B167" s="12"/>
      <c r="C167" s="12"/>
      <c r="D167" s="12"/>
      <c r="E167" s="12"/>
      <c r="F167" s="12"/>
      <c r="G167" s="12"/>
      <c r="H167" s="12"/>
      <c r="I167" s="12"/>
      <c r="J167" s="12"/>
      <c r="K167" s="12"/>
      <c r="L167" s="12"/>
      <c r="M167" s="12"/>
    </row>
    <row r="168" spans="2:13" x14ac:dyDescent="0.2">
      <c r="B168" s="12"/>
      <c r="C168" s="12"/>
      <c r="D168" s="12"/>
      <c r="E168" s="12"/>
      <c r="F168" s="12"/>
      <c r="G168" s="12"/>
      <c r="H168" s="12"/>
      <c r="I168" s="12"/>
      <c r="J168" s="12"/>
      <c r="K168" s="12"/>
      <c r="L168" s="12"/>
      <c r="M168" s="12"/>
    </row>
    <row r="169" spans="2:13" x14ac:dyDescent="0.2">
      <c r="B169" s="12"/>
      <c r="C169" s="12"/>
      <c r="D169" s="12"/>
      <c r="E169" s="12"/>
      <c r="F169" s="12"/>
      <c r="G169" s="12"/>
      <c r="H169" s="12"/>
      <c r="I169" s="12"/>
      <c r="J169" s="12"/>
      <c r="K169" s="12"/>
      <c r="L169" s="12"/>
      <c r="M169" s="12"/>
    </row>
    <row r="170" spans="2:13" x14ac:dyDescent="0.2">
      <c r="B170" s="12"/>
      <c r="C170" s="12"/>
      <c r="D170" s="12"/>
      <c r="E170" s="12"/>
      <c r="F170" s="12"/>
      <c r="G170" s="12"/>
      <c r="H170" s="12"/>
      <c r="I170" s="12"/>
      <c r="J170" s="12"/>
      <c r="K170" s="12"/>
      <c r="L170" s="12"/>
      <c r="M170" s="12"/>
    </row>
    <row r="171" spans="2:13" x14ac:dyDescent="0.2">
      <c r="B171" s="12"/>
      <c r="C171" s="12"/>
      <c r="D171" s="12"/>
      <c r="E171" s="12"/>
      <c r="F171" s="12"/>
      <c r="G171" s="12"/>
      <c r="H171" s="12"/>
      <c r="I171" s="12"/>
      <c r="J171" s="12"/>
      <c r="K171" s="12"/>
      <c r="L171" s="12"/>
      <c r="M171" s="12"/>
    </row>
    <row r="172" spans="2:13" x14ac:dyDescent="0.2">
      <c r="B172" s="12"/>
      <c r="C172" s="12"/>
      <c r="D172" s="12"/>
      <c r="E172" s="12"/>
      <c r="F172" s="12"/>
      <c r="G172" s="12"/>
      <c r="H172" s="12"/>
      <c r="I172" s="12"/>
      <c r="J172" s="12"/>
      <c r="K172" s="12"/>
      <c r="L172" s="12"/>
      <c r="M172" s="12"/>
    </row>
    <row r="173" spans="2:13" x14ac:dyDescent="0.2">
      <c r="B173" s="12"/>
      <c r="C173" s="12"/>
      <c r="D173" s="12"/>
      <c r="E173" s="12"/>
      <c r="F173" s="12"/>
      <c r="G173" s="12"/>
      <c r="H173" s="12"/>
      <c r="I173" s="12"/>
      <c r="J173" s="12"/>
      <c r="K173" s="12"/>
      <c r="L173" s="12"/>
      <c r="M173" s="12"/>
    </row>
    <row r="174" spans="2:13" x14ac:dyDescent="0.2">
      <c r="B174" s="12"/>
      <c r="C174" s="12"/>
      <c r="D174" s="12"/>
      <c r="E174" s="12"/>
      <c r="F174" s="12"/>
      <c r="G174" s="12"/>
      <c r="H174" s="12"/>
      <c r="I174" s="12"/>
      <c r="J174" s="12"/>
      <c r="K174" s="12"/>
      <c r="L174" s="12"/>
      <c r="M174" s="12"/>
    </row>
    <row r="175" spans="2:13" x14ac:dyDescent="0.2">
      <c r="B175" s="12"/>
      <c r="C175" s="12"/>
      <c r="D175" s="12"/>
      <c r="E175" s="12"/>
      <c r="F175" s="12"/>
      <c r="G175" s="12"/>
      <c r="H175" s="12"/>
      <c r="I175" s="12"/>
      <c r="J175" s="12"/>
      <c r="K175" s="12"/>
      <c r="L175" s="12"/>
      <c r="M175" s="12"/>
    </row>
    <row r="176" spans="2:13" x14ac:dyDescent="0.2">
      <c r="B176" s="12"/>
      <c r="C176" s="12"/>
      <c r="D176" s="12"/>
      <c r="E176" s="12"/>
      <c r="F176" s="12"/>
      <c r="G176" s="12"/>
      <c r="H176" s="12"/>
      <c r="I176" s="12"/>
      <c r="J176" s="12"/>
      <c r="K176" s="12"/>
      <c r="L176" s="12"/>
      <c r="M176" s="12"/>
    </row>
    <row r="177" spans="2:13" x14ac:dyDescent="0.2">
      <c r="B177" s="12"/>
      <c r="C177" s="12"/>
      <c r="D177" s="12"/>
      <c r="E177" s="12"/>
      <c r="F177" s="12"/>
      <c r="G177" s="12"/>
      <c r="H177" s="12"/>
      <c r="I177" s="12"/>
      <c r="J177" s="12"/>
      <c r="K177" s="12"/>
      <c r="L177" s="12"/>
      <c r="M177" s="12"/>
    </row>
    <row r="178" spans="2:13" x14ac:dyDescent="0.2">
      <c r="B178" s="12"/>
      <c r="C178" s="12"/>
      <c r="D178" s="12"/>
      <c r="E178" s="12"/>
      <c r="F178" s="12"/>
      <c r="G178" s="12"/>
      <c r="H178" s="12"/>
      <c r="I178" s="12"/>
      <c r="J178" s="12"/>
      <c r="K178" s="12"/>
      <c r="L178" s="12"/>
      <c r="M178" s="12"/>
    </row>
    <row r="179" spans="2:13" x14ac:dyDescent="0.2">
      <c r="B179" s="12"/>
      <c r="C179" s="12"/>
      <c r="D179" s="12"/>
      <c r="E179" s="12"/>
      <c r="F179" s="12"/>
      <c r="G179" s="12"/>
      <c r="H179" s="12"/>
      <c r="I179" s="12"/>
      <c r="J179" s="12"/>
      <c r="K179" s="12"/>
      <c r="L179" s="12"/>
      <c r="M179" s="12"/>
    </row>
    <row r="180" spans="2:13" x14ac:dyDescent="0.2">
      <c r="B180" s="12"/>
      <c r="C180" s="12"/>
      <c r="D180" s="12"/>
      <c r="E180" s="12"/>
      <c r="F180" s="12"/>
      <c r="G180" s="12"/>
      <c r="H180" s="12"/>
      <c r="I180" s="12"/>
      <c r="J180" s="12"/>
      <c r="K180" s="12"/>
      <c r="L180" s="12"/>
      <c r="M180" s="12"/>
    </row>
    <row r="181" spans="2:13" x14ac:dyDescent="0.2">
      <c r="B181" s="12"/>
      <c r="C181" s="12"/>
      <c r="D181" s="12"/>
      <c r="E181" s="12"/>
      <c r="F181" s="12"/>
      <c r="G181" s="12"/>
      <c r="H181" s="12"/>
      <c r="I181" s="12"/>
      <c r="J181" s="12"/>
      <c r="K181" s="12"/>
      <c r="L181" s="12"/>
      <c r="M181" s="12"/>
    </row>
    <row r="182" spans="2:13" x14ac:dyDescent="0.2">
      <c r="B182" s="12"/>
      <c r="C182" s="12"/>
      <c r="D182" s="12"/>
      <c r="E182" s="12"/>
      <c r="F182" s="12"/>
      <c r="G182" s="12"/>
      <c r="H182" s="12"/>
      <c r="I182" s="12"/>
      <c r="J182" s="12"/>
      <c r="K182" s="12"/>
      <c r="L182" s="12"/>
      <c r="M182" s="12"/>
    </row>
    <row r="183" spans="2:13" x14ac:dyDescent="0.2">
      <c r="B183" s="12"/>
      <c r="C183" s="12"/>
      <c r="D183" s="12"/>
      <c r="E183" s="12"/>
      <c r="F183" s="12"/>
      <c r="G183" s="12"/>
      <c r="H183" s="12"/>
      <c r="I183" s="12"/>
      <c r="J183" s="12"/>
      <c r="K183" s="12"/>
      <c r="L183" s="12"/>
      <c r="M183" s="12"/>
    </row>
    <row r="184" spans="2:13" x14ac:dyDescent="0.2">
      <c r="B184" s="12"/>
      <c r="C184" s="12"/>
      <c r="D184" s="12"/>
      <c r="E184" s="12"/>
      <c r="F184" s="12"/>
      <c r="G184" s="12"/>
      <c r="H184" s="12"/>
      <c r="I184" s="12"/>
      <c r="J184" s="12"/>
      <c r="K184" s="12"/>
      <c r="L184" s="12"/>
      <c r="M184" s="12"/>
    </row>
    <row r="185" spans="2:13" x14ac:dyDescent="0.2">
      <c r="B185" s="12"/>
      <c r="C185" s="12"/>
      <c r="D185" s="12"/>
      <c r="E185" s="12"/>
      <c r="F185" s="12"/>
      <c r="G185" s="12"/>
      <c r="H185" s="12"/>
      <c r="I185" s="12"/>
      <c r="J185" s="12"/>
      <c r="K185" s="12"/>
      <c r="L185" s="12"/>
      <c r="M185" s="12"/>
    </row>
    <row r="186" spans="2:13" x14ac:dyDescent="0.2">
      <c r="B186" s="12"/>
      <c r="C186" s="12"/>
      <c r="D186" s="12"/>
      <c r="E186" s="12"/>
      <c r="F186" s="12"/>
      <c r="G186" s="12"/>
      <c r="H186" s="12"/>
      <c r="I186" s="12"/>
      <c r="J186" s="12"/>
      <c r="K186" s="12"/>
      <c r="L186" s="12"/>
      <c r="M186" s="12"/>
    </row>
    <row r="187" spans="2:13" x14ac:dyDescent="0.2">
      <c r="B187" s="12"/>
      <c r="C187" s="12"/>
      <c r="D187" s="12"/>
      <c r="E187" s="12"/>
      <c r="F187" s="12"/>
      <c r="G187" s="12"/>
      <c r="H187" s="12"/>
      <c r="I187" s="12"/>
      <c r="J187" s="12"/>
      <c r="K187" s="12"/>
      <c r="L187" s="12"/>
      <c r="M187" s="12"/>
    </row>
    <row r="188" spans="2:13" x14ac:dyDescent="0.2">
      <c r="B188" s="12"/>
      <c r="C188" s="12"/>
      <c r="D188" s="12"/>
      <c r="E188" s="12"/>
      <c r="F188" s="12"/>
      <c r="G188" s="12"/>
      <c r="H188" s="12"/>
      <c r="I188" s="12"/>
      <c r="J188" s="12"/>
      <c r="K188" s="12"/>
      <c r="L188" s="12"/>
      <c r="M188" s="12"/>
    </row>
    <row r="189" spans="2:13" x14ac:dyDescent="0.2">
      <c r="B189" s="12"/>
      <c r="C189" s="12"/>
      <c r="D189" s="12"/>
      <c r="E189" s="12"/>
      <c r="F189" s="12"/>
      <c r="G189" s="12"/>
      <c r="H189" s="12"/>
      <c r="I189" s="12"/>
      <c r="J189" s="12"/>
      <c r="K189" s="12"/>
      <c r="L189" s="12"/>
      <c r="M189" s="12"/>
    </row>
    <row r="190" spans="2:13" x14ac:dyDescent="0.2">
      <c r="B190" s="12"/>
      <c r="C190" s="12"/>
      <c r="D190" s="12"/>
      <c r="E190" s="12"/>
      <c r="F190" s="12"/>
      <c r="G190" s="12"/>
      <c r="H190" s="12"/>
      <c r="I190" s="12"/>
      <c r="J190" s="12"/>
      <c r="K190" s="12"/>
      <c r="L190" s="12"/>
      <c r="M190" s="12"/>
    </row>
    <row r="191" spans="2:13" x14ac:dyDescent="0.2">
      <c r="B191" s="12"/>
      <c r="C191" s="12"/>
      <c r="D191" s="12"/>
      <c r="E191" s="12"/>
      <c r="F191" s="12"/>
      <c r="G191" s="12"/>
      <c r="H191" s="12"/>
      <c r="I191" s="12"/>
      <c r="J191" s="12"/>
      <c r="K191" s="12"/>
      <c r="L191" s="12"/>
      <c r="M191" s="12"/>
    </row>
    <row r="192" spans="2:13" x14ac:dyDescent="0.2">
      <c r="B192" s="12"/>
      <c r="C192" s="12"/>
      <c r="D192" s="12"/>
      <c r="E192" s="12"/>
      <c r="F192" s="12"/>
      <c r="G192" s="12"/>
      <c r="H192" s="12"/>
      <c r="I192" s="12"/>
      <c r="J192" s="12"/>
      <c r="K192" s="12"/>
      <c r="L192" s="12"/>
      <c r="M192" s="12"/>
    </row>
    <row r="193" spans="2:13" x14ac:dyDescent="0.2">
      <c r="B193" s="12"/>
      <c r="C193" s="12"/>
      <c r="D193" s="12"/>
      <c r="E193" s="12"/>
      <c r="F193" s="12"/>
      <c r="G193" s="12"/>
      <c r="H193" s="12"/>
      <c r="I193" s="12"/>
      <c r="J193" s="12"/>
      <c r="K193" s="12"/>
      <c r="L193" s="12"/>
      <c r="M193" s="12"/>
    </row>
    <row r="194" spans="2:13" x14ac:dyDescent="0.2">
      <c r="B194" s="12"/>
      <c r="C194" s="12"/>
      <c r="D194" s="12"/>
      <c r="E194" s="12"/>
      <c r="F194" s="12"/>
      <c r="G194" s="12"/>
      <c r="H194" s="12"/>
      <c r="I194" s="12"/>
      <c r="J194" s="12"/>
      <c r="K194" s="12"/>
      <c r="L194" s="12"/>
      <c r="M194" s="12"/>
    </row>
    <row r="195" spans="2:13" x14ac:dyDescent="0.2">
      <c r="B195" s="12"/>
      <c r="C195" s="12"/>
      <c r="D195" s="12"/>
      <c r="E195" s="12"/>
      <c r="F195" s="12"/>
      <c r="G195" s="12"/>
      <c r="H195" s="12"/>
      <c r="I195" s="12"/>
      <c r="J195" s="12"/>
      <c r="K195" s="12"/>
      <c r="L195" s="12"/>
      <c r="M195" s="12"/>
    </row>
    <row r="196" spans="2:13" x14ac:dyDescent="0.2">
      <c r="B196" s="12"/>
      <c r="C196" s="12"/>
      <c r="D196" s="12"/>
      <c r="E196" s="12"/>
      <c r="F196" s="12"/>
      <c r="G196" s="12"/>
      <c r="H196" s="12"/>
      <c r="I196" s="12"/>
      <c r="J196" s="12"/>
      <c r="K196" s="12"/>
      <c r="L196" s="12"/>
      <c r="M196" s="12"/>
    </row>
    <row r="197" spans="2:13" x14ac:dyDescent="0.2">
      <c r="B197" s="12"/>
      <c r="C197" s="12"/>
      <c r="D197" s="12"/>
      <c r="E197" s="12"/>
      <c r="F197" s="12"/>
      <c r="G197" s="12"/>
      <c r="H197" s="12"/>
      <c r="I197" s="12"/>
      <c r="J197" s="12"/>
      <c r="K197" s="12"/>
      <c r="L197" s="12"/>
      <c r="M197" s="12"/>
    </row>
    <row r="198" spans="2:13" x14ac:dyDescent="0.2">
      <c r="B198" s="12"/>
      <c r="C198" s="12"/>
      <c r="D198" s="12"/>
      <c r="E198" s="12"/>
      <c r="F198" s="12"/>
      <c r="G198" s="12"/>
      <c r="H198" s="12"/>
      <c r="I198" s="12"/>
      <c r="J198" s="12"/>
      <c r="K198" s="12"/>
      <c r="L198" s="12"/>
      <c r="M198" s="12"/>
    </row>
    <row r="199" spans="2:13" x14ac:dyDescent="0.2">
      <c r="B199" s="12"/>
      <c r="C199" s="12"/>
      <c r="D199" s="12"/>
      <c r="E199" s="12"/>
      <c r="F199" s="12"/>
      <c r="G199" s="12"/>
      <c r="H199" s="12"/>
      <c r="I199" s="12"/>
      <c r="J199" s="12"/>
      <c r="K199" s="12"/>
      <c r="L199" s="12"/>
      <c r="M199" s="12"/>
    </row>
    <row r="200" spans="2:13" x14ac:dyDescent="0.2">
      <c r="B200" s="12"/>
      <c r="C200" s="12"/>
      <c r="D200" s="12"/>
      <c r="E200" s="12"/>
      <c r="F200" s="12"/>
      <c r="G200" s="12"/>
      <c r="H200" s="12"/>
      <c r="I200" s="12"/>
      <c r="J200" s="12"/>
      <c r="K200" s="12"/>
      <c r="L200" s="12"/>
      <c r="M200" s="12"/>
    </row>
    <row r="201" spans="2:13" x14ac:dyDescent="0.2">
      <c r="B201" s="12"/>
      <c r="C201" s="12"/>
      <c r="D201" s="12"/>
      <c r="E201" s="12"/>
      <c r="F201" s="12"/>
      <c r="G201" s="12"/>
      <c r="H201" s="12"/>
      <c r="I201" s="12"/>
      <c r="J201" s="12"/>
      <c r="K201" s="12"/>
      <c r="L201" s="12"/>
      <c r="M201" s="12"/>
    </row>
    <row r="202" spans="2:13" x14ac:dyDescent="0.2">
      <c r="B202" s="12"/>
      <c r="C202" s="12"/>
      <c r="D202" s="12"/>
      <c r="E202" s="12"/>
      <c r="F202" s="12"/>
      <c r="G202" s="12"/>
      <c r="H202" s="12"/>
      <c r="I202" s="12"/>
      <c r="J202" s="12"/>
      <c r="K202" s="12"/>
      <c r="L202" s="12"/>
      <c r="M202" s="12"/>
    </row>
    <row r="203" spans="2:13" x14ac:dyDescent="0.2">
      <c r="B203" s="12"/>
      <c r="C203" s="12"/>
      <c r="D203" s="12"/>
      <c r="E203" s="12"/>
      <c r="F203" s="12"/>
      <c r="G203" s="12"/>
      <c r="H203" s="12"/>
      <c r="I203" s="12"/>
      <c r="J203" s="12"/>
      <c r="K203" s="12"/>
      <c r="L203" s="12"/>
      <c r="M203" s="12"/>
    </row>
    <row r="204" spans="2:13" x14ac:dyDescent="0.2">
      <c r="B204" s="12"/>
      <c r="C204" s="12"/>
      <c r="D204" s="12"/>
      <c r="E204" s="12"/>
      <c r="F204" s="12"/>
      <c r="G204" s="12"/>
      <c r="H204" s="12"/>
      <c r="I204" s="12"/>
      <c r="J204" s="12"/>
      <c r="K204" s="12"/>
      <c r="L204" s="12"/>
      <c r="M204" s="12"/>
    </row>
    <row r="205" spans="2:13" x14ac:dyDescent="0.2">
      <c r="B205" s="12"/>
      <c r="C205" s="12"/>
      <c r="D205" s="12"/>
      <c r="E205" s="12"/>
      <c r="F205" s="12"/>
      <c r="G205" s="12"/>
      <c r="H205" s="12"/>
      <c r="I205" s="12"/>
      <c r="J205" s="12"/>
      <c r="K205" s="12"/>
      <c r="L205" s="12"/>
      <c r="M205" s="12"/>
    </row>
    <row r="206" spans="2:13" x14ac:dyDescent="0.2">
      <c r="B206" s="12"/>
      <c r="C206" s="12"/>
      <c r="D206" s="12"/>
      <c r="E206" s="12"/>
      <c r="F206" s="12"/>
      <c r="G206" s="12"/>
      <c r="H206" s="12"/>
      <c r="I206" s="12"/>
      <c r="J206" s="12"/>
      <c r="K206" s="12"/>
      <c r="L206" s="12"/>
      <c r="M206" s="12"/>
    </row>
    <row r="207" spans="2:13" x14ac:dyDescent="0.2">
      <c r="B207" s="12"/>
      <c r="C207" s="12"/>
      <c r="D207" s="12"/>
      <c r="E207" s="12"/>
      <c r="F207" s="12"/>
      <c r="G207" s="12"/>
      <c r="H207" s="12"/>
      <c r="I207" s="12"/>
      <c r="J207" s="12"/>
      <c r="K207" s="12"/>
      <c r="L207" s="12"/>
      <c r="M207" s="12"/>
    </row>
    <row r="208" spans="2:13" x14ac:dyDescent="0.2">
      <c r="B208" s="12"/>
      <c r="C208" s="12"/>
      <c r="D208" s="12"/>
      <c r="E208" s="12"/>
      <c r="F208" s="12"/>
      <c r="G208" s="12"/>
      <c r="H208" s="12"/>
      <c r="I208" s="12"/>
      <c r="J208" s="12"/>
      <c r="K208" s="12"/>
      <c r="L208" s="12"/>
      <c r="M208" s="12"/>
    </row>
    <row r="209" spans="2:13" x14ac:dyDescent="0.2">
      <c r="B209" s="12"/>
      <c r="C209" s="12"/>
      <c r="D209" s="12"/>
      <c r="E209" s="12"/>
      <c r="F209" s="12"/>
      <c r="G209" s="12"/>
      <c r="H209" s="12"/>
      <c r="I209" s="12"/>
      <c r="J209" s="12"/>
      <c r="K209" s="12"/>
      <c r="L209" s="12"/>
      <c r="M209" s="12"/>
    </row>
    <row r="210" spans="2:13" x14ac:dyDescent="0.2">
      <c r="B210" s="12"/>
      <c r="C210" s="12"/>
      <c r="D210" s="12"/>
      <c r="E210" s="12"/>
      <c r="F210" s="12"/>
      <c r="G210" s="12"/>
      <c r="H210" s="12"/>
      <c r="I210" s="12"/>
      <c r="J210" s="12"/>
      <c r="K210" s="12"/>
      <c r="L210" s="12"/>
      <c r="M210" s="12"/>
    </row>
    <row r="211" spans="2:13" x14ac:dyDescent="0.2">
      <c r="B211" s="12"/>
      <c r="C211" s="12"/>
      <c r="D211" s="12"/>
      <c r="E211" s="12"/>
      <c r="F211" s="12"/>
      <c r="G211" s="12"/>
      <c r="H211" s="12"/>
      <c r="I211" s="12"/>
      <c r="J211" s="12"/>
      <c r="K211" s="12"/>
      <c r="L211" s="12"/>
      <c r="M211" s="12"/>
    </row>
    <row r="212" spans="2:13" x14ac:dyDescent="0.2">
      <c r="B212" s="12"/>
      <c r="C212" s="12"/>
      <c r="D212" s="12"/>
      <c r="E212" s="12"/>
      <c r="F212" s="12"/>
      <c r="G212" s="12"/>
      <c r="H212" s="12"/>
      <c r="I212" s="12"/>
      <c r="J212" s="12"/>
      <c r="K212" s="12"/>
      <c r="L212" s="12"/>
      <c r="M212" s="12"/>
    </row>
    <row r="213" spans="2:13" x14ac:dyDescent="0.2">
      <c r="B213" s="12"/>
      <c r="C213" s="12"/>
      <c r="D213" s="12"/>
      <c r="E213" s="12"/>
      <c r="F213" s="12"/>
      <c r="G213" s="12"/>
      <c r="H213" s="12"/>
      <c r="I213" s="12"/>
      <c r="J213" s="12"/>
      <c r="K213" s="12"/>
      <c r="L213" s="12"/>
      <c r="M213" s="12"/>
    </row>
    <row r="214" spans="2:13" x14ac:dyDescent="0.2">
      <c r="B214" s="12"/>
      <c r="C214" s="12"/>
      <c r="D214" s="12"/>
      <c r="E214" s="12"/>
      <c r="F214" s="12"/>
      <c r="G214" s="12"/>
      <c r="H214" s="12"/>
      <c r="I214" s="12"/>
      <c r="J214" s="12"/>
      <c r="K214" s="12"/>
      <c r="L214" s="12"/>
      <c r="M214" s="12"/>
    </row>
    <row r="215" spans="2:13" x14ac:dyDescent="0.2">
      <c r="B215" s="12"/>
      <c r="C215" s="12"/>
      <c r="D215" s="12"/>
      <c r="E215" s="12"/>
      <c r="F215" s="12"/>
      <c r="G215" s="12"/>
      <c r="H215" s="12"/>
      <c r="I215" s="12"/>
      <c r="J215" s="12"/>
      <c r="K215" s="12"/>
      <c r="L215" s="12"/>
      <c r="M215" s="12"/>
    </row>
    <row r="216" spans="2:13" x14ac:dyDescent="0.2">
      <c r="B216" s="12"/>
      <c r="C216" s="12"/>
      <c r="D216" s="12"/>
      <c r="E216" s="12"/>
      <c r="F216" s="12"/>
      <c r="G216" s="12"/>
      <c r="H216" s="12"/>
      <c r="I216" s="12"/>
      <c r="J216" s="12"/>
      <c r="K216" s="12"/>
      <c r="L216" s="12"/>
      <c r="M216" s="12"/>
    </row>
    <row r="217" spans="2:13" x14ac:dyDescent="0.2">
      <c r="B217" s="12"/>
      <c r="C217" s="12"/>
      <c r="D217" s="12"/>
      <c r="E217" s="12"/>
      <c r="F217" s="12"/>
      <c r="G217" s="12"/>
      <c r="H217" s="12"/>
      <c r="I217" s="12"/>
      <c r="J217" s="12"/>
      <c r="K217" s="12"/>
      <c r="L217" s="12"/>
      <c r="M217" s="12"/>
    </row>
    <row r="218" spans="2:13" x14ac:dyDescent="0.2">
      <c r="B218" s="12"/>
      <c r="C218" s="12"/>
      <c r="D218" s="12"/>
      <c r="E218" s="12"/>
      <c r="F218" s="12"/>
      <c r="G218" s="12"/>
      <c r="H218" s="12"/>
      <c r="I218" s="12"/>
      <c r="J218" s="12"/>
      <c r="K218" s="12"/>
      <c r="L218" s="12"/>
      <c r="M218" s="12"/>
    </row>
    <row r="219" spans="2:13" x14ac:dyDescent="0.2">
      <c r="B219" s="12"/>
      <c r="C219" s="12"/>
      <c r="D219" s="12"/>
      <c r="E219" s="12"/>
      <c r="F219" s="12"/>
      <c r="G219" s="12"/>
      <c r="H219" s="12"/>
      <c r="I219" s="12"/>
      <c r="J219" s="12"/>
      <c r="K219" s="12"/>
      <c r="L219" s="12"/>
      <c r="M219" s="12"/>
    </row>
    <row r="220" spans="2:13" x14ac:dyDescent="0.2">
      <c r="B220" s="12"/>
      <c r="C220" s="12"/>
      <c r="D220" s="12"/>
      <c r="E220" s="12"/>
      <c r="F220" s="12"/>
      <c r="G220" s="12"/>
      <c r="H220" s="12"/>
      <c r="I220" s="12"/>
      <c r="J220" s="12"/>
      <c r="K220" s="12"/>
      <c r="L220" s="12"/>
      <c r="M220" s="12"/>
    </row>
    <row r="221" spans="2:13" x14ac:dyDescent="0.2">
      <c r="B221" s="12"/>
      <c r="C221" s="12"/>
      <c r="D221" s="12"/>
      <c r="E221" s="12"/>
      <c r="F221" s="12"/>
      <c r="G221" s="12"/>
      <c r="H221" s="12"/>
      <c r="I221" s="12"/>
      <c r="J221" s="12"/>
      <c r="K221" s="12"/>
      <c r="L221" s="12"/>
      <c r="M221" s="12"/>
    </row>
    <row r="222" spans="2:13" x14ac:dyDescent="0.2">
      <c r="B222" s="12"/>
      <c r="C222" s="12"/>
      <c r="D222" s="12"/>
      <c r="E222" s="12"/>
      <c r="F222" s="12"/>
      <c r="G222" s="12"/>
      <c r="H222" s="12"/>
      <c r="I222" s="12"/>
      <c r="J222" s="12"/>
      <c r="K222" s="12"/>
      <c r="L222" s="12"/>
      <c r="M222" s="12"/>
    </row>
    <row r="223" spans="2:13" x14ac:dyDescent="0.2">
      <c r="B223" s="12"/>
      <c r="C223" s="12"/>
      <c r="D223" s="12"/>
      <c r="E223" s="12"/>
      <c r="F223" s="12"/>
      <c r="G223" s="12"/>
      <c r="H223" s="12"/>
      <c r="I223" s="12"/>
      <c r="J223" s="12"/>
      <c r="K223" s="12"/>
      <c r="L223" s="12"/>
      <c r="M223" s="12"/>
    </row>
    <row r="224" spans="2:13" x14ac:dyDescent="0.2">
      <c r="B224" s="12"/>
      <c r="C224" s="12"/>
      <c r="D224" s="12"/>
      <c r="E224" s="12"/>
      <c r="F224" s="12"/>
      <c r="G224" s="12"/>
      <c r="H224" s="12"/>
      <c r="I224" s="12"/>
      <c r="J224" s="12"/>
      <c r="K224" s="12"/>
      <c r="L224" s="12"/>
      <c r="M224" s="12"/>
    </row>
    <row r="225" spans="2:13" x14ac:dyDescent="0.2">
      <c r="B225" s="12"/>
      <c r="C225" s="12"/>
      <c r="D225" s="12"/>
      <c r="E225" s="12"/>
      <c r="F225" s="12"/>
      <c r="G225" s="12"/>
      <c r="H225" s="12"/>
      <c r="I225" s="12"/>
      <c r="J225" s="12"/>
      <c r="K225" s="12"/>
      <c r="L225" s="12"/>
      <c r="M225" s="12"/>
    </row>
    <row r="226" spans="2:13" x14ac:dyDescent="0.2">
      <c r="B226" s="12"/>
      <c r="C226" s="12"/>
      <c r="D226" s="12"/>
      <c r="E226" s="12"/>
      <c r="F226" s="12"/>
      <c r="G226" s="12"/>
      <c r="H226" s="12"/>
      <c r="I226" s="12"/>
      <c r="J226" s="12"/>
      <c r="K226" s="12"/>
      <c r="L226" s="12"/>
      <c r="M226" s="12"/>
    </row>
    <row r="227" spans="2:13" x14ac:dyDescent="0.2">
      <c r="B227" s="12"/>
      <c r="C227" s="12"/>
      <c r="D227" s="12"/>
      <c r="E227" s="12"/>
      <c r="F227" s="12"/>
      <c r="G227" s="12"/>
      <c r="H227" s="12"/>
      <c r="I227" s="12"/>
      <c r="J227" s="12"/>
      <c r="K227" s="12"/>
      <c r="L227" s="12"/>
      <c r="M227" s="12"/>
    </row>
    <row r="228" spans="2:13" x14ac:dyDescent="0.2">
      <c r="B228" s="12"/>
      <c r="C228" s="12"/>
      <c r="D228" s="12"/>
      <c r="E228" s="12"/>
      <c r="F228" s="12"/>
      <c r="G228" s="12"/>
      <c r="H228" s="12"/>
      <c r="I228" s="12"/>
      <c r="J228" s="12"/>
      <c r="K228" s="12"/>
      <c r="L228" s="12"/>
      <c r="M228" s="12"/>
    </row>
    <row r="229" spans="2:13" x14ac:dyDescent="0.2">
      <c r="B229" s="12"/>
      <c r="C229" s="12"/>
      <c r="D229" s="12"/>
      <c r="E229" s="12"/>
      <c r="F229" s="12"/>
      <c r="G229" s="12"/>
      <c r="H229" s="12"/>
      <c r="I229" s="12"/>
      <c r="J229" s="12"/>
      <c r="K229" s="12"/>
      <c r="L229" s="12"/>
      <c r="M229" s="12"/>
    </row>
    <row r="230" spans="2:13" x14ac:dyDescent="0.2">
      <c r="B230" s="12"/>
      <c r="C230" s="12"/>
      <c r="D230" s="12"/>
      <c r="E230" s="12"/>
      <c r="F230" s="12"/>
      <c r="G230" s="12"/>
      <c r="H230" s="12"/>
      <c r="I230" s="12"/>
      <c r="J230" s="12"/>
      <c r="K230" s="12"/>
      <c r="L230" s="12"/>
      <c r="M230" s="12"/>
    </row>
  </sheetData>
  <mergeCells count="5">
    <mergeCell ref="A8:N8"/>
    <mergeCell ref="A4:N4"/>
    <mergeCell ref="A5:N5"/>
    <mergeCell ref="A6:N6"/>
    <mergeCell ref="A7:N7"/>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30"/>
  <sheetViews>
    <sheetView workbookViewId="0">
      <pane ySplit="13" topLeftCell="A14" activePane="bottomLeft" state="frozen"/>
      <selection pane="bottomLeft" activeCell="B16" sqref="B16:L82"/>
    </sheetView>
  </sheetViews>
  <sheetFormatPr defaultRowHeight="12.75" x14ac:dyDescent="0.2"/>
  <cols>
    <col min="1" max="1" width="16.1640625" bestFit="1" customWidth="1"/>
    <col min="2" max="3" width="11.1640625" bestFit="1" customWidth="1"/>
    <col min="4" max="8" width="10.1640625" bestFit="1" customWidth="1"/>
    <col min="9" max="9" width="11.1640625" bestFit="1" customWidth="1"/>
    <col min="10" max="11" width="10.1640625" bestFit="1" customWidth="1"/>
    <col min="12" max="12" width="11.1640625" bestFit="1" customWidth="1"/>
    <col min="13" max="13" width="10.1640625" bestFit="1" customWidth="1"/>
    <col min="14" max="14" width="12.6640625" bestFit="1" customWidth="1"/>
  </cols>
  <sheetData>
    <row r="1" spans="1:14" x14ac:dyDescent="0.2">
      <c r="A1" t="str">
        <f>'SFY 21-22'!A1</f>
        <v>VALIDATED TAX RECEIPTS DATA FOR: JULY 2021 thru June 2022</v>
      </c>
      <c r="N1" t="s">
        <v>75</v>
      </c>
    </row>
    <row r="2" spans="1:14" hidden="1" x14ac:dyDescent="0.2"/>
    <row r="3" spans="1:14" hidden="1" x14ac:dyDescent="0.2">
      <c r="D3" s="6"/>
      <c r="E3" s="6"/>
      <c r="F3" s="6"/>
      <c r="G3" s="6"/>
      <c r="H3" s="6"/>
    </row>
    <row r="4" spans="1:14" x14ac:dyDescent="0.2">
      <c r="D4" s="6"/>
      <c r="E4" s="6"/>
      <c r="F4" s="6"/>
      <c r="G4" s="6"/>
      <c r="H4" s="6"/>
    </row>
    <row r="5" spans="1:14" x14ac:dyDescent="0.2">
      <c r="A5" s="55" t="s">
        <v>76</v>
      </c>
      <c r="B5" s="55"/>
      <c r="C5" s="55"/>
      <c r="D5" s="55"/>
      <c r="E5" s="55"/>
      <c r="F5" s="55"/>
      <c r="G5" s="55"/>
      <c r="H5" s="55"/>
      <c r="I5" s="55"/>
      <c r="J5" s="55"/>
      <c r="K5" s="55"/>
      <c r="L5" s="55"/>
      <c r="M5" s="55"/>
      <c r="N5" s="55"/>
    </row>
    <row r="6" spans="1:14" x14ac:dyDescent="0.2">
      <c r="A6" s="55" t="s">
        <v>98</v>
      </c>
      <c r="B6" s="55"/>
      <c r="C6" s="55"/>
      <c r="D6" s="55"/>
      <c r="E6" s="55"/>
      <c r="F6" s="55"/>
      <c r="G6" s="55"/>
      <c r="H6" s="55"/>
      <c r="I6" s="55"/>
      <c r="J6" s="55"/>
      <c r="K6" s="55"/>
      <c r="L6" s="55"/>
      <c r="M6" s="55"/>
      <c r="N6" s="55"/>
    </row>
    <row r="7" spans="1:14" x14ac:dyDescent="0.2">
      <c r="A7" s="55" t="s">
        <v>35</v>
      </c>
      <c r="B7" s="55"/>
      <c r="C7" s="55"/>
      <c r="D7" s="55"/>
      <c r="E7" s="55"/>
      <c r="F7" s="55"/>
      <c r="G7" s="55"/>
      <c r="H7" s="55"/>
      <c r="I7" s="55"/>
      <c r="J7" s="55"/>
      <c r="K7" s="55"/>
      <c r="L7" s="55"/>
      <c r="M7" s="55"/>
      <c r="N7" s="55"/>
    </row>
    <row r="8" spans="1:14" x14ac:dyDescent="0.2">
      <c r="A8" s="55" t="s">
        <v>36</v>
      </c>
      <c r="B8" s="55"/>
      <c r="C8" s="55"/>
      <c r="D8" s="55"/>
      <c r="E8" s="55"/>
      <c r="F8" s="55"/>
      <c r="G8" s="55"/>
      <c r="H8" s="55"/>
      <c r="I8" s="55"/>
      <c r="J8" s="55"/>
      <c r="K8" s="55"/>
      <c r="L8" s="55"/>
      <c r="M8" s="55"/>
      <c r="N8" s="55"/>
    </row>
    <row r="9" spans="1:14" x14ac:dyDescent="0.2">
      <c r="A9" s="55" t="s">
        <v>78</v>
      </c>
      <c r="B9" s="55"/>
      <c r="C9" s="55"/>
      <c r="D9" s="55"/>
      <c r="E9" s="55"/>
      <c r="F9" s="55"/>
      <c r="G9" s="55"/>
      <c r="H9" s="55"/>
      <c r="I9" s="55"/>
      <c r="J9" s="55"/>
      <c r="K9" s="55"/>
      <c r="L9" s="55"/>
      <c r="M9" s="55"/>
      <c r="N9" s="55"/>
    </row>
    <row r="10" spans="1:14" hidden="1" x14ac:dyDescent="0.2"/>
    <row r="11" spans="1:14" hidden="1" x14ac:dyDescent="0.2">
      <c r="C11" s="1"/>
      <c r="D11" s="1"/>
      <c r="E11" s="1"/>
      <c r="F11" s="1"/>
      <c r="G11" s="1"/>
      <c r="H11" s="1"/>
      <c r="I11" s="1"/>
      <c r="J11" s="1"/>
      <c r="K11" s="1"/>
      <c r="L11" s="1"/>
      <c r="M11" s="1"/>
      <c r="N11" s="1"/>
    </row>
    <row r="12" spans="1:14" x14ac:dyDescent="0.2">
      <c r="C12" s="1"/>
      <c r="D12" s="1"/>
      <c r="E12" s="1"/>
      <c r="F12" s="1"/>
      <c r="G12" s="1"/>
      <c r="H12" s="1"/>
      <c r="I12" s="1"/>
      <c r="J12" s="1"/>
      <c r="K12" s="1"/>
      <c r="L12" s="1"/>
      <c r="M12" s="1"/>
      <c r="N12" s="1"/>
    </row>
    <row r="13" spans="1:14" x14ac:dyDescent="0.2">
      <c r="B13" s="1">
        <f>'Half-Cent to County before'!B13</f>
        <v>44378</v>
      </c>
      <c r="C13" s="1">
        <f>'Half-Cent to County before'!C13</f>
        <v>44409</v>
      </c>
      <c r="D13" s="1">
        <f>'Half-Cent to County before'!D13</f>
        <v>44440</v>
      </c>
      <c r="E13" s="1">
        <f>'Half-Cent to County before'!E13</f>
        <v>44470</v>
      </c>
      <c r="F13" s="1">
        <f>'Half-Cent to County before'!F13</f>
        <v>44501</v>
      </c>
      <c r="G13" s="1">
        <f>'Half-Cent to County before'!G13</f>
        <v>44531</v>
      </c>
      <c r="H13" s="1">
        <f>'Half-Cent to County before'!H13</f>
        <v>44562</v>
      </c>
      <c r="I13" s="1">
        <f>'Half-Cent to County before'!I13</f>
        <v>44593</v>
      </c>
      <c r="J13" s="1">
        <f>'Half-Cent to County before'!J13</f>
        <v>44621</v>
      </c>
      <c r="K13" s="1">
        <f>'Half-Cent to County before'!K13</f>
        <v>44652</v>
      </c>
      <c r="L13" s="1">
        <f>'Half-Cent to County before'!L13</f>
        <v>44682</v>
      </c>
      <c r="M13" s="1">
        <f>'Half-Cent to County before'!M13</f>
        <v>44713</v>
      </c>
      <c r="N13" s="1" t="str">
        <f>'Half-Cent to County before'!N13</f>
        <v>SFY21-22</v>
      </c>
    </row>
    <row r="14" spans="1:14" x14ac:dyDescent="0.2">
      <c r="A14" t="s">
        <v>0</v>
      </c>
    </row>
    <row r="15" spans="1:14" x14ac:dyDescent="0.2">
      <c r="A15" t="s">
        <v>1</v>
      </c>
    </row>
    <row r="16" spans="1:14" x14ac:dyDescent="0.2">
      <c r="A16" t="s">
        <v>38</v>
      </c>
      <c r="B16" s="8">
        <v>-255898.42</v>
      </c>
      <c r="C16" s="8">
        <v>-255898.42</v>
      </c>
      <c r="D16" s="8">
        <v>-255898.42</v>
      </c>
      <c r="E16" s="8">
        <v>-255898.42</v>
      </c>
      <c r="F16" s="8">
        <v>-255898.42</v>
      </c>
      <c r="G16" s="8">
        <v>-255898.42</v>
      </c>
      <c r="H16" s="8">
        <v>-255898.42</v>
      </c>
      <c r="I16" s="8">
        <v>-255898.42</v>
      </c>
      <c r="J16" s="5">
        <v>-255898.42</v>
      </c>
      <c r="K16">
        <v>-255898.42</v>
      </c>
      <c r="L16" s="8">
        <v>-255898.42</v>
      </c>
      <c r="M16" s="21"/>
      <c r="N16" s="5">
        <f t="shared" ref="N16:N47" si="0">SUM(B16:M16)</f>
        <v>-2814882.6199999996</v>
      </c>
    </row>
    <row r="17" spans="1:14" x14ac:dyDescent="0.2">
      <c r="A17" t="s">
        <v>39</v>
      </c>
      <c r="B17" s="8">
        <v>-37422.42</v>
      </c>
      <c r="C17" s="8">
        <v>-37422.42</v>
      </c>
      <c r="D17" s="8">
        <v>-37422.42</v>
      </c>
      <c r="E17" s="8">
        <v>-37422.42</v>
      </c>
      <c r="F17" s="8">
        <v>-37422.42</v>
      </c>
      <c r="G17" s="8">
        <v>-37422.42</v>
      </c>
      <c r="H17" s="8">
        <v>-37422.42</v>
      </c>
      <c r="I17" s="8">
        <v>-37422.42</v>
      </c>
      <c r="J17" s="5">
        <v>-37422.42</v>
      </c>
      <c r="K17">
        <v>-37422.42</v>
      </c>
      <c r="L17" s="8">
        <v>-37422.42</v>
      </c>
      <c r="M17" s="21"/>
      <c r="N17" s="5">
        <f t="shared" si="0"/>
        <v>-411646.61999999988</v>
      </c>
    </row>
    <row r="18" spans="1:14" x14ac:dyDescent="0.2">
      <c r="A18" t="s">
        <v>40</v>
      </c>
      <c r="B18" s="8">
        <v>0</v>
      </c>
      <c r="C18" s="8">
        <v>0</v>
      </c>
      <c r="D18" s="8">
        <v>0</v>
      </c>
      <c r="E18" s="8">
        <v>0</v>
      </c>
      <c r="F18" s="8">
        <v>0</v>
      </c>
      <c r="G18" s="8">
        <v>0</v>
      </c>
      <c r="H18" s="8">
        <v>0</v>
      </c>
      <c r="I18" s="8">
        <v>0</v>
      </c>
      <c r="J18" s="5">
        <v>0</v>
      </c>
      <c r="K18">
        <v>0</v>
      </c>
      <c r="L18" s="8">
        <v>0</v>
      </c>
      <c r="M18" s="21"/>
      <c r="N18" s="5">
        <f t="shared" si="0"/>
        <v>0</v>
      </c>
    </row>
    <row r="19" spans="1:14" x14ac:dyDescent="0.2">
      <c r="A19" t="s">
        <v>2</v>
      </c>
      <c r="B19" s="8">
        <v>0</v>
      </c>
      <c r="C19" s="8">
        <v>0</v>
      </c>
      <c r="D19" s="8">
        <v>0</v>
      </c>
      <c r="E19" s="8">
        <v>0</v>
      </c>
      <c r="F19" s="8">
        <v>0</v>
      </c>
      <c r="G19" s="8">
        <v>0</v>
      </c>
      <c r="H19" s="8">
        <v>0</v>
      </c>
      <c r="I19" s="8">
        <v>0</v>
      </c>
      <c r="J19" s="5">
        <v>0</v>
      </c>
      <c r="K19">
        <v>0</v>
      </c>
      <c r="L19" s="8">
        <v>0</v>
      </c>
      <c r="M19" s="21"/>
      <c r="N19" s="5">
        <f t="shared" si="0"/>
        <v>0</v>
      </c>
    </row>
    <row r="20" spans="1:14" x14ac:dyDescent="0.2">
      <c r="A20" t="s">
        <v>41</v>
      </c>
      <c r="B20" s="8">
        <v>-563966.57999999996</v>
      </c>
      <c r="C20" s="8">
        <v>-563966.57999999996</v>
      </c>
      <c r="D20" s="8">
        <v>-563966.57999999996</v>
      </c>
      <c r="E20" s="8">
        <v>-563966.57999999996</v>
      </c>
      <c r="F20" s="8">
        <v>-563966.57999999996</v>
      </c>
      <c r="G20" s="8">
        <v>-563966.57999999996</v>
      </c>
      <c r="H20" s="8">
        <v>-563966.57999999996</v>
      </c>
      <c r="I20" s="8">
        <v>-563966.57999999996</v>
      </c>
      <c r="J20" s="5">
        <v>-563966.57999999996</v>
      </c>
      <c r="K20">
        <v>-563966.57999999996</v>
      </c>
      <c r="L20" s="8">
        <v>-563966.57999999996</v>
      </c>
      <c r="M20" s="21"/>
      <c r="N20" s="5">
        <f t="shared" si="0"/>
        <v>-6203632.3799999999</v>
      </c>
    </row>
    <row r="21" spans="1:14" x14ac:dyDescent="0.2">
      <c r="A21" t="s">
        <v>42</v>
      </c>
      <c r="B21" s="8">
        <v>0</v>
      </c>
      <c r="C21" s="8">
        <v>0</v>
      </c>
      <c r="D21" s="8">
        <v>0</v>
      </c>
      <c r="E21" s="8">
        <v>0</v>
      </c>
      <c r="F21" s="8">
        <v>0</v>
      </c>
      <c r="G21" s="8">
        <v>0</v>
      </c>
      <c r="H21" s="8">
        <v>0</v>
      </c>
      <c r="I21" s="8">
        <v>0</v>
      </c>
      <c r="J21" s="5">
        <v>0</v>
      </c>
      <c r="K21">
        <v>0</v>
      </c>
      <c r="L21" s="8">
        <v>0</v>
      </c>
      <c r="M21" s="21"/>
      <c r="N21" s="5">
        <f t="shared" si="0"/>
        <v>0</v>
      </c>
    </row>
    <row r="22" spans="1:14" x14ac:dyDescent="0.2">
      <c r="A22" t="s">
        <v>3</v>
      </c>
      <c r="B22" s="8">
        <v>0</v>
      </c>
      <c r="C22" s="8">
        <v>0</v>
      </c>
      <c r="D22" s="8">
        <v>0</v>
      </c>
      <c r="E22" s="8">
        <v>0</v>
      </c>
      <c r="F22" s="8">
        <v>0</v>
      </c>
      <c r="G22" s="8">
        <v>0</v>
      </c>
      <c r="H22" s="8">
        <v>0</v>
      </c>
      <c r="I22" s="8">
        <v>0</v>
      </c>
      <c r="J22" s="5">
        <v>0</v>
      </c>
      <c r="K22">
        <v>0</v>
      </c>
      <c r="L22" s="8">
        <v>0</v>
      </c>
      <c r="M22" s="21"/>
      <c r="N22" s="5">
        <f t="shared" si="0"/>
        <v>0</v>
      </c>
    </row>
    <row r="23" spans="1:14" x14ac:dyDescent="0.2">
      <c r="A23" t="s">
        <v>43</v>
      </c>
      <c r="B23" s="8">
        <v>0</v>
      </c>
      <c r="C23" s="8">
        <v>0</v>
      </c>
      <c r="D23" s="8">
        <v>0</v>
      </c>
      <c r="E23" s="8">
        <v>0</v>
      </c>
      <c r="F23" s="8">
        <v>0</v>
      </c>
      <c r="G23" s="8">
        <v>0</v>
      </c>
      <c r="H23" s="8">
        <v>0</v>
      </c>
      <c r="I23" s="8">
        <v>0</v>
      </c>
      <c r="J23" s="5">
        <v>0</v>
      </c>
      <c r="K23">
        <v>0</v>
      </c>
      <c r="L23" s="8">
        <v>0</v>
      </c>
      <c r="M23" s="21"/>
      <c r="N23" s="5">
        <f t="shared" si="0"/>
        <v>0</v>
      </c>
    </row>
    <row r="24" spans="1:14" x14ac:dyDescent="0.2">
      <c r="A24" t="s">
        <v>44</v>
      </c>
      <c r="B24" s="8">
        <v>-175420.25</v>
      </c>
      <c r="C24" s="8">
        <v>-175420.25</v>
      </c>
      <c r="D24" s="8">
        <v>-175420.25</v>
      </c>
      <c r="E24" s="8">
        <v>-175420.25</v>
      </c>
      <c r="F24" s="8">
        <v>-175420.25</v>
      </c>
      <c r="G24" s="8">
        <v>-175420.25</v>
      </c>
      <c r="H24" s="8">
        <v>-175420.25</v>
      </c>
      <c r="I24" s="8">
        <v>-175420.25</v>
      </c>
      <c r="J24" s="5">
        <v>-175420.25</v>
      </c>
      <c r="K24">
        <v>-175420.25</v>
      </c>
      <c r="L24" s="8">
        <v>-175420.25</v>
      </c>
      <c r="M24" s="21"/>
      <c r="N24" s="5">
        <f t="shared" si="0"/>
        <v>-1929622.75</v>
      </c>
    </row>
    <row r="25" spans="1:14" x14ac:dyDescent="0.2">
      <c r="A25" t="s">
        <v>45</v>
      </c>
      <c r="B25" s="8">
        <v>-208206.83</v>
      </c>
      <c r="C25" s="8">
        <v>-208206.83</v>
      </c>
      <c r="D25" s="8">
        <v>-208206.83</v>
      </c>
      <c r="E25" s="8">
        <v>-208206.83</v>
      </c>
      <c r="F25" s="8">
        <v>-208206.83</v>
      </c>
      <c r="G25" s="8">
        <v>-208206.83</v>
      </c>
      <c r="H25" s="8">
        <v>-208206.83</v>
      </c>
      <c r="I25" s="8">
        <v>-208206.83</v>
      </c>
      <c r="J25" s="5">
        <v>-208206.83</v>
      </c>
      <c r="K25">
        <v>-208206.83</v>
      </c>
      <c r="L25" s="8">
        <v>-208206.83</v>
      </c>
      <c r="M25" s="21"/>
      <c r="N25" s="5">
        <f t="shared" si="0"/>
        <v>-2290275.1300000004</v>
      </c>
    </row>
    <row r="26" spans="1:14" x14ac:dyDescent="0.2">
      <c r="A26" t="s">
        <v>46</v>
      </c>
      <c r="B26" s="8">
        <v>0</v>
      </c>
      <c r="C26" s="8">
        <v>0</v>
      </c>
      <c r="D26" s="8">
        <v>0</v>
      </c>
      <c r="E26" s="8">
        <v>0</v>
      </c>
      <c r="F26" s="8">
        <v>0</v>
      </c>
      <c r="G26" s="8">
        <v>0</v>
      </c>
      <c r="H26" s="8">
        <v>0</v>
      </c>
      <c r="I26" s="8">
        <v>0</v>
      </c>
      <c r="J26" s="5">
        <v>0</v>
      </c>
      <c r="K26">
        <v>0</v>
      </c>
      <c r="L26" s="8">
        <v>0</v>
      </c>
      <c r="M26" s="21"/>
      <c r="N26" s="5">
        <f t="shared" si="0"/>
        <v>0</v>
      </c>
    </row>
    <row r="27" spans="1:14" x14ac:dyDescent="0.2">
      <c r="A27" t="s">
        <v>4</v>
      </c>
      <c r="B27" s="8">
        <v>-110891.75</v>
      </c>
      <c r="C27" s="8">
        <v>-110891.75</v>
      </c>
      <c r="D27" s="8">
        <v>-110891.75</v>
      </c>
      <c r="E27" s="8">
        <v>-110891.75</v>
      </c>
      <c r="F27" s="8">
        <v>-110891.75</v>
      </c>
      <c r="G27" s="8">
        <v>-110891.75</v>
      </c>
      <c r="H27" s="8">
        <v>-110891.75</v>
      </c>
      <c r="I27" s="8">
        <v>-110891.75</v>
      </c>
      <c r="J27" s="5">
        <v>-110891.75</v>
      </c>
      <c r="K27">
        <v>-110891.75</v>
      </c>
      <c r="L27" s="8">
        <v>-110891.75</v>
      </c>
      <c r="M27" s="21"/>
      <c r="N27" s="5">
        <f t="shared" si="0"/>
        <v>-1219809.25</v>
      </c>
    </row>
    <row r="28" spans="1:14" x14ac:dyDescent="0.2">
      <c r="A28" t="s">
        <v>94</v>
      </c>
      <c r="B28" s="8">
        <v>0</v>
      </c>
      <c r="C28" s="8">
        <v>0</v>
      </c>
      <c r="D28" s="8">
        <v>0</v>
      </c>
      <c r="E28" s="8">
        <v>0</v>
      </c>
      <c r="F28" s="8">
        <v>0</v>
      </c>
      <c r="G28" s="8">
        <v>0</v>
      </c>
      <c r="H28" s="8">
        <v>0</v>
      </c>
      <c r="I28" s="8">
        <v>0</v>
      </c>
      <c r="J28" s="5">
        <v>0</v>
      </c>
      <c r="K28">
        <v>0</v>
      </c>
      <c r="L28" s="8">
        <v>0</v>
      </c>
      <c r="M28" s="21"/>
      <c r="N28" s="5">
        <f t="shared" si="0"/>
        <v>0</v>
      </c>
    </row>
    <row r="29" spans="1:14" x14ac:dyDescent="0.2">
      <c r="A29" t="s">
        <v>5</v>
      </c>
      <c r="B29" s="8">
        <v>-47943.58</v>
      </c>
      <c r="C29" s="8">
        <v>-47943.58</v>
      </c>
      <c r="D29" s="8">
        <v>-47943.58</v>
      </c>
      <c r="E29" s="8">
        <v>-47943.58</v>
      </c>
      <c r="F29" s="8">
        <v>-47943.58</v>
      </c>
      <c r="G29" s="8">
        <v>-47943.58</v>
      </c>
      <c r="H29" s="8">
        <v>-47943.58</v>
      </c>
      <c r="I29" s="8">
        <v>-47943.58</v>
      </c>
      <c r="J29" s="5">
        <v>-47943.58</v>
      </c>
      <c r="K29">
        <v>-47943.58</v>
      </c>
      <c r="L29" s="8">
        <v>-47943.58</v>
      </c>
      <c r="M29" s="21"/>
      <c r="N29" s="5">
        <f t="shared" si="0"/>
        <v>-527379.38000000012</v>
      </c>
    </row>
    <row r="30" spans="1:14" x14ac:dyDescent="0.2">
      <c r="A30" t="s">
        <v>6</v>
      </c>
      <c r="B30" s="8">
        <v>0</v>
      </c>
      <c r="C30" s="8">
        <v>0</v>
      </c>
      <c r="D30" s="8">
        <v>0</v>
      </c>
      <c r="E30" s="8">
        <v>0</v>
      </c>
      <c r="F30" s="8">
        <v>0</v>
      </c>
      <c r="G30" s="8">
        <v>0</v>
      </c>
      <c r="H30" s="8">
        <v>0</v>
      </c>
      <c r="I30" s="8">
        <v>0</v>
      </c>
      <c r="J30" s="5">
        <v>0</v>
      </c>
      <c r="K30">
        <v>0</v>
      </c>
      <c r="L30" s="8">
        <v>0</v>
      </c>
      <c r="M30" s="21"/>
      <c r="N30" s="5">
        <f t="shared" si="0"/>
        <v>0</v>
      </c>
    </row>
    <row r="31" spans="1:14" x14ac:dyDescent="0.2">
      <c r="A31" t="s">
        <v>47</v>
      </c>
      <c r="B31" s="8">
        <v>0</v>
      </c>
      <c r="C31" s="8">
        <v>0</v>
      </c>
      <c r="D31" s="8">
        <v>0</v>
      </c>
      <c r="E31" s="8">
        <v>0</v>
      </c>
      <c r="F31" s="8">
        <v>0</v>
      </c>
      <c r="G31" s="8">
        <v>0</v>
      </c>
      <c r="H31" s="8">
        <v>0</v>
      </c>
      <c r="I31" s="8">
        <v>0</v>
      </c>
      <c r="J31" s="5">
        <v>0</v>
      </c>
      <c r="K31">
        <v>0</v>
      </c>
      <c r="L31" s="8">
        <v>0</v>
      </c>
      <c r="M31" s="21"/>
      <c r="N31" s="5">
        <f t="shared" si="0"/>
        <v>0</v>
      </c>
    </row>
    <row r="32" spans="1:14" x14ac:dyDescent="0.2">
      <c r="A32" t="s">
        <v>48</v>
      </c>
      <c r="B32" s="8">
        <v>0</v>
      </c>
      <c r="C32" s="8">
        <v>0</v>
      </c>
      <c r="D32" s="8">
        <v>0</v>
      </c>
      <c r="E32" s="8">
        <v>0</v>
      </c>
      <c r="F32" s="8">
        <v>0</v>
      </c>
      <c r="G32" s="8">
        <v>0</v>
      </c>
      <c r="H32" s="8">
        <v>0</v>
      </c>
      <c r="I32" s="8">
        <v>0</v>
      </c>
      <c r="J32" s="5">
        <v>0</v>
      </c>
      <c r="K32">
        <v>0</v>
      </c>
      <c r="L32" s="8">
        <v>0</v>
      </c>
      <c r="M32" s="21"/>
      <c r="N32" s="5">
        <f t="shared" si="0"/>
        <v>0</v>
      </c>
    </row>
    <row r="33" spans="1:14" x14ac:dyDescent="0.2">
      <c r="A33" t="s">
        <v>7</v>
      </c>
      <c r="B33" s="8">
        <v>0</v>
      </c>
      <c r="C33" s="8">
        <v>0</v>
      </c>
      <c r="D33" s="8">
        <v>0</v>
      </c>
      <c r="E33" s="8">
        <v>0</v>
      </c>
      <c r="F33" s="8">
        <v>0</v>
      </c>
      <c r="G33" s="8">
        <v>0</v>
      </c>
      <c r="H33" s="8">
        <v>0</v>
      </c>
      <c r="I33" s="8">
        <v>0</v>
      </c>
      <c r="J33" s="5">
        <v>0</v>
      </c>
      <c r="K33">
        <v>0</v>
      </c>
      <c r="L33" s="8">
        <v>0</v>
      </c>
      <c r="M33" s="21"/>
      <c r="N33" s="5">
        <f t="shared" si="0"/>
        <v>0</v>
      </c>
    </row>
    <row r="34" spans="1:14" x14ac:dyDescent="0.2">
      <c r="A34" t="s">
        <v>8</v>
      </c>
      <c r="B34" s="8">
        <v>-13896.92</v>
      </c>
      <c r="C34" s="8">
        <v>-13896.92</v>
      </c>
      <c r="D34" s="8">
        <v>-13896.92</v>
      </c>
      <c r="E34" s="8">
        <v>-13896.92</v>
      </c>
      <c r="F34" s="8">
        <v>-13896.92</v>
      </c>
      <c r="G34" s="8">
        <v>-13896.92</v>
      </c>
      <c r="H34" s="8">
        <v>-13896.92</v>
      </c>
      <c r="I34" s="8">
        <v>-13896.92</v>
      </c>
      <c r="J34" s="5">
        <v>-13896.92</v>
      </c>
      <c r="K34">
        <v>-13896.92</v>
      </c>
      <c r="L34" s="8">
        <v>-13896.92</v>
      </c>
      <c r="M34" s="21"/>
      <c r="N34" s="5">
        <f t="shared" si="0"/>
        <v>-152866.12000000002</v>
      </c>
    </row>
    <row r="35" spans="1:14" x14ac:dyDescent="0.2">
      <c r="A35" t="s">
        <v>9</v>
      </c>
      <c r="B35" s="8">
        <v>0</v>
      </c>
      <c r="C35" s="8">
        <v>0</v>
      </c>
      <c r="D35" s="8">
        <v>0</v>
      </c>
      <c r="E35" s="8">
        <v>0</v>
      </c>
      <c r="F35" s="8">
        <v>0</v>
      </c>
      <c r="G35" s="8">
        <v>0</v>
      </c>
      <c r="H35" s="8">
        <v>0</v>
      </c>
      <c r="I35" s="8">
        <v>0</v>
      </c>
      <c r="J35" s="5">
        <v>0</v>
      </c>
      <c r="K35">
        <v>0</v>
      </c>
      <c r="L35" s="8">
        <v>0</v>
      </c>
      <c r="M35" s="21"/>
      <c r="N35" s="5">
        <f t="shared" si="0"/>
        <v>0</v>
      </c>
    </row>
    <row r="36" spans="1:14" x14ac:dyDescent="0.2">
      <c r="A36" t="s">
        <v>10</v>
      </c>
      <c r="B36" s="8">
        <v>0</v>
      </c>
      <c r="C36" s="8">
        <v>0</v>
      </c>
      <c r="D36" s="8">
        <v>0</v>
      </c>
      <c r="E36" s="8">
        <v>0</v>
      </c>
      <c r="F36" s="8">
        <v>0</v>
      </c>
      <c r="G36" s="8">
        <v>0</v>
      </c>
      <c r="H36" s="8">
        <v>0</v>
      </c>
      <c r="I36" s="8">
        <v>0</v>
      </c>
      <c r="J36" s="5">
        <v>0</v>
      </c>
      <c r="K36">
        <v>0</v>
      </c>
      <c r="L36" s="8">
        <v>0</v>
      </c>
      <c r="M36" s="21"/>
      <c r="N36" s="5">
        <f t="shared" si="0"/>
        <v>0</v>
      </c>
    </row>
    <row r="37" spans="1:14" x14ac:dyDescent="0.2">
      <c r="A37" t="s">
        <v>11</v>
      </c>
      <c r="B37" s="8">
        <v>0</v>
      </c>
      <c r="C37" s="8">
        <v>0</v>
      </c>
      <c r="D37" s="8">
        <v>0</v>
      </c>
      <c r="E37" s="8">
        <v>0</v>
      </c>
      <c r="F37" s="8">
        <v>0</v>
      </c>
      <c r="G37" s="8">
        <v>0</v>
      </c>
      <c r="H37" s="8">
        <v>0</v>
      </c>
      <c r="I37" s="8">
        <v>0</v>
      </c>
      <c r="J37" s="5">
        <v>0</v>
      </c>
      <c r="K37">
        <v>0</v>
      </c>
      <c r="L37" s="8">
        <v>0</v>
      </c>
      <c r="M37" s="21"/>
      <c r="N37" s="5">
        <f t="shared" si="0"/>
        <v>0</v>
      </c>
    </row>
    <row r="38" spans="1:14" x14ac:dyDescent="0.2">
      <c r="A38" t="s">
        <v>49</v>
      </c>
      <c r="B38" s="8">
        <v>-15571.67</v>
      </c>
      <c r="C38" s="8">
        <v>-15571.67</v>
      </c>
      <c r="D38" s="8">
        <v>-15571.67</v>
      </c>
      <c r="E38" s="8">
        <v>-15571.67</v>
      </c>
      <c r="F38" s="8">
        <v>-15571.67</v>
      </c>
      <c r="G38" s="8">
        <v>-15571.67</v>
      </c>
      <c r="H38" s="8">
        <v>-15571.67</v>
      </c>
      <c r="I38" s="8">
        <v>-15571.67</v>
      </c>
      <c r="J38" s="5">
        <v>-15571.67</v>
      </c>
      <c r="K38">
        <v>-15571.67</v>
      </c>
      <c r="L38" s="8">
        <v>-15571.67</v>
      </c>
      <c r="M38" s="21"/>
      <c r="N38" s="5">
        <f t="shared" si="0"/>
        <v>-171288.37000000002</v>
      </c>
    </row>
    <row r="39" spans="1:14" x14ac:dyDescent="0.2">
      <c r="A39" t="s">
        <v>12</v>
      </c>
      <c r="B39" s="8">
        <v>0</v>
      </c>
      <c r="C39" s="8">
        <v>0</v>
      </c>
      <c r="D39" s="8">
        <v>0</v>
      </c>
      <c r="E39" s="8">
        <v>0</v>
      </c>
      <c r="F39" s="8">
        <v>0</v>
      </c>
      <c r="G39" s="8">
        <v>0</v>
      </c>
      <c r="H39" s="8">
        <v>0</v>
      </c>
      <c r="I39" s="8">
        <v>0</v>
      </c>
      <c r="J39" s="5">
        <v>0</v>
      </c>
      <c r="K39">
        <v>0</v>
      </c>
      <c r="L39" s="8">
        <v>0</v>
      </c>
      <c r="M39" s="21"/>
      <c r="N39" s="5">
        <f t="shared" si="0"/>
        <v>0</v>
      </c>
    </row>
    <row r="40" spans="1:14" x14ac:dyDescent="0.2">
      <c r="A40" t="s">
        <v>13</v>
      </c>
      <c r="B40" s="5">
        <v>0</v>
      </c>
      <c r="C40" s="8">
        <v>0</v>
      </c>
      <c r="D40" s="8">
        <v>0</v>
      </c>
      <c r="E40" s="8">
        <v>0</v>
      </c>
      <c r="F40" s="8">
        <v>0</v>
      </c>
      <c r="G40" s="8">
        <v>0</v>
      </c>
      <c r="H40" s="8">
        <v>0</v>
      </c>
      <c r="I40" s="8">
        <v>0</v>
      </c>
      <c r="J40" s="5">
        <v>0</v>
      </c>
      <c r="K40">
        <v>0</v>
      </c>
      <c r="L40" s="8">
        <v>0</v>
      </c>
      <c r="M40" s="21"/>
      <c r="N40" s="5">
        <f t="shared" si="0"/>
        <v>0</v>
      </c>
    </row>
    <row r="41" spans="1:14" x14ac:dyDescent="0.2">
      <c r="A41" t="s">
        <v>14</v>
      </c>
      <c r="B41" s="5">
        <v>0</v>
      </c>
      <c r="C41" s="8">
        <v>0</v>
      </c>
      <c r="D41" s="8">
        <v>0</v>
      </c>
      <c r="E41" s="8">
        <v>0</v>
      </c>
      <c r="F41" s="8">
        <v>0</v>
      </c>
      <c r="G41" s="8">
        <v>0</v>
      </c>
      <c r="H41" s="8">
        <v>0</v>
      </c>
      <c r="I41" s="8">
        <v>0</v>
      </c>
      <c r="J41" s="5">
        <v>0</v>
      </c>
      <c r="K41">
        <v>0</v>
      </c>
      <c r="L41" s="8">
        <v>0</v>
      </c>
      <c r="M41" s="21"/>
      <c r="N41" s="5">
        <f t="shared" si="0"/>
        <v>0</v>
      </c>
    </row>
    <row r="42" spans="1:14" x14ac:dyDescent="0.2">
      <c r="A42" t="s">
        <v>50</v>
      </c>
      <c r="B42" s="5">
        <v>0</v>
      </c>
      <c r="C42" s="8">
        <v>0</v>
      </c>
      <c r="D42" s="8">
        <v>0</v>
      </c>
      <c r="E42" s="8">
        <v>0</v>
      </c>
      <c r="F42" s="8">
        <v>0</v>
      </c>
      <c r="G42" s="8">
        <v>0</v>
      </c>
      <c r="H42" s="8">
        <v>0</v>
      </c>
      <c r="I42" s="8">
        <v>0</v>
      </c>
      <c r="J42" s="5">
        <v>0</v>
      </c>
      <c r="K42">
        <v>0</v>
      </c>
      <c r="L42" s="8">
        <v>0</v>
      </c>
      <c r="M42" s="21"/>
      <c r="N42" s="5">
        <f t="shared" si="0"/>
        <v>0</v>
      </c>
    </row>
    <row r="43" spans="1:14" x14ac:dyDescent="0.2">
      <c r="A43" t="s">
        <v>15</v>
      </c>
      <c r="B43" s="5">
        <v>0</v>
      </c>
      <c r="C43" s="8">
        <v>0</v>
      </c>
      <c r="D43" s="8">
        <v>0</v>
      </c>
      <c r="E43" s="8">
        <v>0</v>
      </c>
      <c r="F43" s="8">
        <v>0</v>
      </c>
      <c r="G43" s="8">
        <v>0</v>
      </c>
      <c r="H43" s="8">
        <v>0</v>
      </c>
      <c r="I43" s="8">
        <v>0</v>
      </c>
      <c r="J43" s="5">
        <v>0</v>
      </c>
      <c r="K43">
        <v>0</v>
      </c>
      <c r="L43" s="8">
        <v>0</v>
      </c>
      <c r="M43" s="21"/>
      <c r="N43" s="5">
        <f t="shared" si="0"/>
        <v>0</v>
      </c>
    </row>
    <row r="44" spans="1:14" x14ac:dyDescent="0.2">
      <c r="A44" t="s">
        <v>51</v>
      </c>
      <c r="B44" s="5">
        <v>0</v>
      </c>
      <c r="C44" s="8">
        <v>0</v>
      </c>
      <c r="D44" s="8">
        <v>0</v>
      </c>
      <c r="E44" s="8">
        <v>0</v>
      </c>
      <c r="F44" s="8">
        <v>0</v>
      </c>
      <c r="G44" s="8">
        <v>0</v>
      </c>
      <c r="H44" s="8">
        <v>0</v>
      </c>
      <c r="I44" s="8">
        <v>0</v>
      </c>
      <c r="J44" s="5">
        <v>0</v>
      </c>
      <c r="K44">
        <v>0</v>
      </c>
      <c r="L44" s="8">
        <v>0</v>
      </c>
      <c r="M44" s="21"/>
      <c r="N44" s="5">
        <f t="shared" si="0"/>
        <v>0</v>
      </c>
    </row>
    <row r="45" spans="1:14" x14ac:dyDescent="0.2">
      <c r="A45" t="s">
        <v>16</v>
      </c>
      <c r="B45" s="5">
        <v>0</v>
      </c>
      <c r="C45" s="8">
        <v>0</v>
      </c>
      <c r="D45" s="8">
        <v>0</v>
      </c>
      <c r="E45" s="8">
        <v>0</v>
      </c>
      <c r="F45" s="8">
        <v>0</v>
      </c>
      <c r="G45" s="8">
        <v>0</v>
      </c>
      <c r="H45" s="8">
        <v>0</v>
      </c>
      <c r="I45" s="8">
        <v>0</v>
      </c>
      <c r="J45" s="5">
        <v>0</v>
      </c>
      <c r="K45">
        <v>0</v>
      </c>
      <c r="L45" s="8">
        <v>0</v>
      </c>
      <c r="M45" s="21"/>
      <c r="N45" s="5">
        <f t="shared" si="0"/>
        <v>0</v>
      </c>
    </row>
    <row r="46" spans="1:14" x14ac:dyDescent="0.2">
      <c r="A46" t="s">
        <v>52</v>
      </c>
      <c r="B46" s="5">
        <v>-143972.42000000001</v>
      </c>
      <c r="C46" s="8">
        <v>-143972.42000000001</v>
      </c>
      <c r="D46" s="8">
        <v>-143972.42000000001</v>
      </c>
      <c r="E46" s="8">
        <v>-143972.42000000001</v>
      </c>
      <c r="F46" s="8">
        <v>-143972.42000000001</v>
      </c>
      <c r="G46" s="8">
        <v>-143972.42000000001</v>
      </c>
      <c r="H46" s="8">
        <v>-143972.42000000001</v>
      </c>
      <c r="I46" s="8">
        <v>-143972.42000000001</v>
      </c>
      <c r="J46" s="5">
        <v>-143972.42000000001</v>
      </c>
      <c r="K46">
        <v>-143972.42000000001</v>
      </c>
      <c r="L46" s="8">
        <v>-143972.42000000001</v>
      </c>
      <c r="M46" s="21"/>
      <c r="N46" s="5">
        <f t="shared" si="0"/>
        <v>-1583696.6199999999</v>
      </c>
    </row>
    <row r="47" spans="1:14" x14ac:dyDescent="0.2">
      <c r="A47" t="s">
        <v>17</v>
      </c>
      <c r="B47" s="5">
        <v>0</v>
      </c>
      <c r="C47" s="8">
        <v>0</v>
      </c>
      <c r="D47" s="8">
        <v>0</v>
      </c>
      <c r="E47" s="8">
        <v>0</v>
      </c>
      <c r="F47" s="8">
        <v>0</v>
      </c>
      <c r="G47" s="8">
        <v>0</v>
      </c>
      <c r="H47" s="8">
        <v>0</v>
      </c>
      <c r="I47" s="8">
        <v>0</v>
      </c>
      <c r="J47" s="5">
        <v>0</v>
      </c>
      <c r="K47">
        <v>0</v>
      </c>
      <c r="L47" s="8">
        <v>0</v>
      </c>
      <c r="M47" s="21"/>
      <c r="N47" s="5">
        <f t="shared" si="0"/>
        <v>0</v>
      </c>
    </row>
    <row r="48" spans="1:14" x14ac:dyDescent="0.2">
      <c r="A48" t="s">
        <v>18</v>
      </c>
      <c r="B48" s="5">
        <v>-16254.17</v>
      </c>
      <c r="C48" s="8">
        <v>-16254.17</v>
      </c>
      <c r="D48" s="8">
        <v>-16254.17</v>
      </c>
      <c r="E48" s="8">
        <v>-16254.17</v>
      </c>
      <c r="F48" s="8">
        <v>-16254.17</v>
      </c>
      <c r="G48" s="8">
        <v>-16254.17</v>
      </c>
      <c r="H48" s="8">
        <v>-16254.17</v>
      </c>
      <c r="I48" s="8">
        <v>-16254.17</v>
      </c>
      <c r="J48" s="5">
        <v>-16254.17</v>
      </c>
      <c r="K48">
        <v>-16254.17</v>
      </c>
      <c r="L48" s="8">
        <v>-16254.17</v>
      </c>
      <c r="M48" s="21"/>
      <c r="N48" s="5">
        <f t="shared" ref="N48:N79" si="1">SUM(B48:M48)</f>
        <v>-178795.87000000002</v>
      </c>
    </row>
    <row r="49" spans="1:14" x14ac:dyDescent="0.2">
      <c r="A49" t="s">
        <v>19</v>
      </c>
      <c r="B49" s="5">
        <v>0</v>
      </c>
      <c r="C49" s="8">
        <v>0</v>
      </c>
      <c r="D49" s="8">
        <v>0</v>
      </c>
      <c r="E49" s="8">
        <v>0</v>
      </c>
      <c r="F49" s="8">
        <v>0</v>
      </c>
      <c r="G49" s="8">
        <v>0</v>
      </c>
      <c r="H49" s="8">
        <v>0</v>
      </c>
      <c r="I49" s="8">
        <v>0</v>
      </c>
      <c r="J49" s="5">
        <v>0</v>
      </c>
      <c r="K49">
        <v>0</v>
      </c>
      <c r="L49" s="8">
        <v>0</v>
      </c>
      <c r="M49" s="21"/>
      <c r="N49" s="5">
        <f t="shared" si="1"/>
        <v>0</v>
      </c>
    </row>
    <row r="50" spans="1:14" x14ac:dyDescent="0.2">
      <c r="A50" t="s">
        <v>53</v>
      </c>
      <c r="B50" s="5">
        <v>0</v>
      </c>
      <c r="C50" s="8">
        <v>0</v>
      </c>
      <c r="D50" s="8">
        <v>0</v>
      </c>
      <c r="E50" s="8">
        <v>0</v>
      </c>
      <c r="F50" s="8">
        <v>0</v>
      </c>
      <c r="G50" s="8">
        <v>0</v>
      </c>
      <c r="H50" s="8">
        <v>0</v>
      </c>
      <c r="I50" s="8">
        <v>0</v>
      </c>
      <c r="J50" s="5">
        <v>0</v>
      </c>
      <c r="K50">
        <v>0</v>
      </c>
      <c r="L50" s="8">
        <v>0</v>
      </c>
      <c r="M50" s="21"/>
      <c r="N50" s="5">
        <f t="shared" si="1"/>
        <v>0</v>
      </c>
    </row>
    <row r="51" spans="1:14" x14ac:dyDescent="0.2">
      <c r="A51" t="s">
        <v>54</v>
      </c>
      <c r="B51" s="5">
        <v>0</v>
      </c>
      <c r="C51" s="8">
        <v>0</v>
      </c>
      <c r="D51" s="8">
        <v>0</v>
      </c>
      <c r="E51" s="8">
        <v>0</v>
      </c>
      <c r="F51" s="8">
        <v>0</v>
      </c>
      <c r="G51" s="8">
        <v>0</v>
      </c>
      <c r="H51" s="8">
        <v>0</v>
      </c>
      <c r="I51" s="8">
        <v>0</v>
      </c>
      <c r="J51" s="5">
        <v>0</v>
      </c>
      <c r="K51">
        <v>0</v>
      </c>
      <c r="L51" s="8">
        <v>0</v>
      </c>
      <c r="M51" s="21"/>
      <c r="N51" s="5">
        <f t="shared" si="1"/>
        <v>0</v>
      </c>
    </row>
    <row r="52" spans="1:14" x14ac:dyDescent="0.2">
      <c r="A52" t="s">
        <v>55</v>
      </c>
      <c r="B52" s="5">
        <v>0</v>
      </c>
      <c r="C52" s="8">
        <v>0</v>
      </c>
      <c r="D52" s="8">
        <v>0</v>
      </c>
      <c r="E52" s="8">
        <v>0</v>
      </c>
      <c r="F52" s="8">
        <v>0</v>
      </c>
      <c r="G52" s="8">
        <v>0</v>
      </c>
      <c r="H52" s="8">
        <v>0</v>
      </c>
      <c r="I52" s="8">
        <v>0</v>
      </c>
      <c r="J52" s="5">
        <v>0</v>
      </c>
      <c r="K52">
        <v>0</v>
      </c>
      <c r="L52" s="8">
        <v>0</v>
      </c>
      <c r="M52" s="21"/>
      <c r="N52" s="5">
        <f t="shared" si="1"/>
        <v>0</v>
      </c>
    </row>
    <row r="53" spans="1:14" x14ac:dyDescent="0.2">
      <c r="A53" t="s">
        <v>20</v>
      </c>
      <c r="B53" s="5">
        <v>-60638.17</v>
      </c>
      <c r="C53" s="8">
        <v>-60638.17</v>
      </c>
      <c r="D53" s="8">
        <v>-60638.17</v>
      </c>
      <c r="E53" s="8">
        <v>-60638.17</v>
      </c>
      <c r="F53" s="8">
        <v>-60638.17</v>
      </c>
      <c r="G53" s="8">
        <v>-60638.17</v>
      </c>
      <c r="H53" s="8">
        <v>-60638.17</v>
      </c>
      <c r="I53" s="8">
        <v>-60638.17</v>
      </c>
      <c r="J53" s="5">
        <v>-60638.17</v>
      </c>
      <c r="K53">
        <v>-60638.17</v>
      </c>
      <c r="L53" s="8">
        <v>-60638.17</v>
      </c>
      <c r="M53" s="21"/>
      <c r="N53" s="5">
        <f t="shared" si="1"/>
        <v>-667019.87</v>
      </c>
    </row>
    <row r="54" spans="1:14" x14ac:dyDescent="0.2">
      <c r="A54" t="s">
        <v>21</v>
      </c>
      <c r="B54" s="5">
        <v>-10164.08</v>
      </c>
      <c r="C54" s="8">
        <v>-10164.08</v>
      </c>
      <c r="D54" s="8">
        <v>-10164.08</v>
      </c>
      <c r="E54" s="8">
        <v>-10164.08</v>
      </c>
      <c r="F54" s="8">
        <v>-10164.08</v>
      </c>
      <c r="G54" s="8">
        <v>-10164.08</v>
      </c>
      <c r="H54" s="8">
        <v>-10164.08</v>
      </c>
      <c r="I54" s="8">
        <v>-10164.08</v>
      </c>
      <c r="J54" s="5">
        <v>-10164.08</v>
      </c>
      <c r="K54">
        <v>-10164.08</v>
      </c>
      <c r="L54" s="8">
        <v>-10164.08</v>
      </c>
      <c r="M54" s="21"/>
      <c r="N54" s="5">
        <f t="shared" si="1"/>
        <v>-111804.88</v>
      </c>
    </row>
    <row r="55" spans="1:14" x14ac:dyDescent="0.2">
      <c r="A55" t="s">
        <v>22</v>
      </c>
      <c r="B55" s="5">
        <v>0</v>
      </c>
      <c r="C55" s="8">
        <v>0</v>
      </c>
      <c r="D55" s="8">
        <v>0</v>
      </c>
      <c r="E55" s="8">
        <v>0</v>
      </c>
      <c r="F55" s="8">
        <v>0</v>
      </c>
      <c r="G55" s="8">
        <v>0</v>
      </c>
      <c r="H55" s="8">
        <v>0</v>
      </c>
      <c r="I55" s="8">
        <v>0</v>
      </c>
      <c r="J55" s="5">
        <v>0</v>
      </c>
      <c r="K55">
        <v>0</v>
      </c>
      <c r="L55" s="8">
        <v>0</v>
      </c>
      <c r="M55" s="21"/>
      <c r="N55" s="5">
        <f t="shared" si="1"/>
        <v>0</v>
      </c>
    </row>
    <row r="56" spans="1:14" x14ac:dyDescent="0.2">
      <c r="A56" t="s">
        <v>56</v>
      </c>
      <c r="B56" s="5">
        <v>0</v>
      </c>
      <c r="C56" s="8">
        <v>0</v>
      </c>
      <c r="D56" s="8">
        <v>0</v>
      </c>
      <c r="E56" s="8">
        <v>0</v>
      </c>
      <c r="F56" s="8">
        <v>0</v>
      </c>
      <c r="G56" s="8">
        <v>0</v>
      </c>
      <c r="H56" s="8">
        <v>0</v>
      </c>
      <c r="I56" s="8">
        <v>0</v>
      </c>
      <c r="J56" s="5">
        <v>0</v>
      </c>
      <c r="K56">
        <v>0</v>
      </c>
      <c r="L56" s="8">
        <v>0</v>
      </c>
      <c r="M56" s="21"/>
      <c r="N56" s="5">
        <f t="shared" si="1"/>
        <v>0</v>
      </c>
    </row>
    <row r="57" spans="1:14" x14ac:dyDescent="0.2">
      <c r="A57" t="s">
        <v>23</v>
      </c>
      <c r="B57" s="5">
        <v>0</v>
      </c>
      <c r="C57" s="8">
        <v>0</v>
      </c>
      <c r="D57" s="8">
        <v>0</v>
      </c>
      <c r="E57" s="8">
        <v>0</v>
      </c>
      <c r="F57" s="8">
        <v>0</v>
      </c>
      <c r="G57" s="8">
        <v>0</v>
      </c>
      <c r="H57" s="8">
        <v>0</v>
      </c>
      <c r="I57" s="8">
        <v>0</v>
      </c>
      <c r="J57" s="5">
        <v>0</v>
      </c>
      <c r="K57">
        <v>0</v>
      </c>
      <c r="L57" s="8">
        <v>0</v>
      </c>
      <c r="M57" s="21"/>
      <c r="N57" s="5">
        <f t="shared" si="1"/>
        <v>0</v>
      </c>
    </row>
    <row r="58" spans="1:14" x14ac:dyDescent="0.2">
      <c r="A58" t="s">
        <v>24</v>
      </c>
      <c r="B58" s="5">
        <v>0</v>
      </c>
      <c r="C58" s="8">
        <v>0</v>
      </c>
      <c r="D58" s="8">
        <v>0</v>
      </c>
      <c r="E58" s="8">
        <v>0</v>
      </c>
      <c r="F58" s="8">
        <v>0</v>
      </c>
      <c r="G58" s="8">
        <v>0</v>
      </c>
      <c r="H58" s="8">
        <v>0</v>
      </c>
      <c r="I58" s="8">
        <v>0</v>
      </c>
      <c r="J58" s="5">
        <v>0</v>
      </c>
      <c r="K58">
        <v>0</v>
      </c>
      <c r="L58" s="8">
        <v>0</v>
      </c>
      <c r="M58" s="21"/>
      <c r="N58" s="5">
        <f t="shared" si="1"/>
        <v>0</v>
      </c>
    </row>
    <row r="59" spans="1:14" x14ac:dyDescent="0.2">
      <c r="A59" t="s">
        <v>57</v>
      </c>
      <c r="B59" s="5">
        <v>-57855.670000000202</v>
      </c>
      <c r="C59" s="8">
        <v>-57855.670000000202</v>
      </c>
      <c r="D59" s="8">
        <v>-57855.669999999896</v>
      </c>
      <c r="E59" s="8">
        <v>-57855.669999999896</v>
      </c>
      <c r="F59" s="8">
        <v>-57855.67</v>
      </c>
      <c r="G59" s="8">
        <v>-57855.669999999896</v>
      </c>
      <c r="H59" s="8">
        <v>-57855.669999999896</v>
      </c>
      <c r="I59" s="8">
        <v>-57855.670000000202</v>
      </c>
      <c r="J59" s="5">
        <v>-57855.670000000202</v>
      </c>
      <c r="K59">
        <v>-57855.670000000202</v>
      </c>
      <c r="L59" s="8">
        <v>-57855.670000000202</v>
      </c>
      <c r="M59" s="21"/>
      <c r="N59" s="5">
        <f t="shared" si="1"/>
        <v>-636412.37000000081</v>
      </c>
    </row>
    <row r="60" spans="1:14" x14ac:dyDescent="0.2">
      <c r="A60" t="s">
        <v>58</v>
      </c>
      <c r="B60" s="5">
        <v>0</v>
      </c>
      <c r="C60" s="8">
        <v>0</v>
      </c>
      <c r="D60" s="8">
        <v>0</v>
      </c>
      <c r="E60" s="8">
        <v>0</v>
      </c>
      <c r="F60" s="8">
        <v>0</v>
      </c>
      <c r="G60" s="8">
        <v>0</v>
      </c>
      <c r="H60" s="8">
        <v>0</v>
      </c>
      <c r="I60" s="8">
        <v>0</v>
      </c>
      <c r="J60" s="5">
        <v>0</v>
      </c>
      <c r="K60">
        <v>0</v>
      </c>
      <c r="L60" s="8">
        <v>0</v>
      </c>
      <c r="M60" s="21"/>
      <c r="N60" s="5">
        <f t="shared" si="1"/>
        <v>0</v>
      </c>
    </row>
    <row r="61" spans="1:14" x14ac:dyDescent="0.2">
      <c r="A61" t="s">
        <v>59</v>
      </c>
      <c r="B61" s="5">
        <v>0</v>
      </c>
      <c r="C61" s="8">
        <v>0</v>
      </c>
      <c r="D61" s="8">
        <v>0</v>
      </c>
      <c r="E61" s="8">
        <v>0</v>
      </c>
      <c r="F61" s="8">
        <v>0</v>
      </c>
      <c r="G61" s="8">
        <v>0</v>
      </c>
      <c r="H61" s="8">
        <v>0</v>
      </c>
      <c r="I61" s="8">
        <v>0</v>
      </c>
      <c r="J61" s="5">
        <v>0</v>
      </c>
      <c r="K61">
        <v>0</v>
      </c>
      <c r="L61" s="8">
        <v>0</v>
      </c>
      <c r="M61" s="21"/>
      <c r="N61" s="5">
        <f t="shared" si="1"/>
        <v>0</v>
      </c>
    </row>
    <row r="62" spans="1:14" x14ac:dyDescent="0.2">
      <c r="A62" t="s">
        <v>25</v>
      </c>
      <c r="B62" s="5">
        <v>0</v>
      </c>
      <c r="C62" s="8">
        <v>0</v>
      </c>
      <c r="D62" s="8">
        <v>0</v>
      </c>
      <c r="E62" s="8">
        <v>0</v>
      </c>
      <c r="F62" s="8">
        <v>0</v>
      </c>
      <c r="G62" s="8">
        <v>0</v>
      </c>
      <c r="H62" s="8">
        <v>0</v>
      </c>
      <c r="I62" s="8">
        <v>0</v>
      </c>
      <c r="J62" s="5">
        <v>0</v>
      </c>
      <c r="K62">
        <v>0</v>
      </c>
      <c r="L62" s="8">
        <v>0</v>
      </c>
      <c r="M62" s="21"/>
      <c r="N62" s="5">
        <f t="shared" si="1"/>
        <v>0</v>
      </c>
    </row>
    <row r="63" spans="1:14" x14ac:dyDescent="0.2">
      <c r="A63" t="s">
        <v>60</v>
      </c>
      <c r="B63" s="5">
        <v>0</v>
      </c>
      <c r="C63" s="8">
        <v>0</v>
      </c>
      <c r="D63" s="8">
        <v>0</v>
      </c>
      <c r="E63" s="8">
        <v>0</v>
      </c>
      <c r="F63" s="8">
        <v>0</v>
      </c>
      <c r="G63" s="8">
        <v>0</v>
      </c>
      <c r="H63" s="8">
        <v>0</v>
      </c>
      <c r="I63" s="8">
        <v>0</v>
      </c>
      <c r="J63" s="5">
        <v>0</v>
      </c>
      <c r="K63">
        <v>0</v>
      </c>
      <c r="L63" s="8">
        <v>0</v>
      </c>
      <c r="M63" s="21"/>
      <c r="N63" s="5">
        <f t="shared" si="1"/>
        <v>0</v>
      </c>
    </row>
    <row r="64" spans="1:14" x14ac:dyDescent="0.2">
      <c r="A64" t="s">
        <v>61</v>
      </c>
      <c r="B64" s="5">
        <v>0</v>
      </c>
      <c r="C64" s="8">
        <v>0</v>
      </c>
      <c r="D64" s="8">
        <v>0</v>
      </c>
      <c r="E64" s="8">
        <v>0</v>
      </c>
      <c r="F64" s="8">
        <v>0</v>
      </c>
      <c r="G64" s="8">
        <v>0</v>
      </c>
      <c r="H64" s="8">
        <v>0</v>
      </c>
      <c r="I64" s="8">
        <v>0</v>
      </c>
      <c r="J64" s="5">
        <v>0</v>
      </c>
      <c r="K64">
        <v>0</v>
      </c>
      <c r="L64" s="8">
        <v>0</v>
      </c>
      <c r="M64" s="21"/>
      <c r="N64" s="5">
        <f t="shared" si="1"/>
        <v>0</v>
      </c>
    </row>
    <row r="65" spans="1:14" x14ac:dyDescent="0.2">
      <c r="A65" t="s">
        <v>62</v>
      </c>
      <c r="B65" s="5">
        <v>0</v>
      </c>
      <c r="C65" s="8">
        <v>0</v>
      </c>
      <c r="D65" s="8">
        <v>0</v>
      </c>
      <c r="E65" s="8">
        <v>0</v>
      </c>
      <c r="F65" s="8">
        <v>0</v>
      </c>
      <c r="G65" s="8">
        <v>0</v>
      </c>
      <c r="H65" s="8">
        <v>0</v>
      </c>
      <c r="I65" s="8">
        <v>0</v>
      </c>
      <c r="J65" s="5">
        <v>0</v>
      </c>
      <c r="K65">
        <v>0</v>
      </c>
      <c r="L65" s="8">
        <v>0</v>
      </c>
      <c r="M65" s="21"/>
      <c r="N65" s="5">
        <f t="shared" si="1"/>
        <v>0</v>
      </c>
    </row>
    <row r="66" spans="1:14" x14ac:dyDescent="0.2">
      <c r="A66" t="s">
        <v>26</v>
      </c>
      <c r="B66" s="5">
        <v>-602213.32999999996</v>
      </c>
      <c r="C66" s="8">
        <v>-602213.32999999996</v>
      </c>
      <c r="D66" s="8">
        <v>-602213.32999999996</v>
      </c>
      <c r="E66" s="8">
        <v>-602213.32999999996</v>
      </c>
      <c r="F66" s="8">
        <v>-602213.32999999996</v>
      </c>
      <c r="G66" s="8">
        <v>-602213.32999999996</v>
      </c>
      <c r="H66" s="8">
        <v>-602213.32999999996</v>
      </c>
      <c r="I66" s="8">
        <v>-602213.33000000101</v>
      </c>
      <c r="J66" s="5">
        <v>-602213.32999999996</v>
      </c>
      <c r="K66">
        <v>-602213.32999999996</v>
      </c>
      <c r="L66" s="8">
        <v>-602213.32999999996</v>
      </c>
      <c r="M66" s="21"/>
      <c r="N66" s="5">
        <f t="shared" si="1"/>
        <v>-6624346.6300000008</v>
      </c>
    </row>
    <row r="67" spans="1:14" x14ac:dyDescent="0.2">
      <c r="A67" t="s">
        <v>63</v>
      </c>
      <c r="B67" s="5">
        <v>-879148.67</v>
      </c>
      <c r="C67" s="8">
        <v>-879148.67</v>
      </c>
      <c r="D67" s="8">
        <v>-879148.66999999899</v>
      </c>
      <c r="E67" s="8">
        <v>-879148.67</v>
      </c>
      <c r="F67" s="8">
        <v>-879148.67</v>
      </c>
      <c r="G67" s="8">
        <v>-879148.67</v>
      </c>
      <c r="H67" s="8">
        <v>-879148.67</v>
      </c>
      <c r="I67" s="8">
        <v>-879148.67</v>
      </c>
      <c r="J67" s="5">
        <v>-879148.67</v>
      </c>
      <c r="K67">
        <v>-879148.67</v>
      </c>
      <c r="L67" s="8">
        <v>-879148.67</v>
      </c>
      <c r="M67" s="21"/>
      <c r="N67" s="5">
        <f t="shared" si="1"/>
        <v>-9670635.3699999992</v>
      </c>
    </row>
    <row r="68" spans="1:14" x14ac:dyDescent="0.2">
      <c r="A68" t="s">
        <v>64</v>
      </c>
      <c r="B68" s="5">
        <v>0</v>
      </c>
      <c r="C68" s="8">
        <v>0</v>
      </c>
      <c r="D68" s="8">
        <v>0</v>
      </c>
      <c r="E68" s="8">
        <v>0</v>
      </c>
      <c r="F68" s="8">
        <v>0</v>
      </c>
      <c r="G68" s="8">
        <v>0</v>
      </c>
      <c r="H68" s="8">
        <v>0</v>
      </c>
      <c r="I68" s="8">
        <v>0</v>
      </c>
      <c r="J68" s="5">
        <v>0</v>
      </c>
      <c r="K68">
        <v>0</v>
      </c>
      <c r="L68" s="8">
        <v>0</v>
      </c>
      <c r="M68" s="21"/>
      <c r="N68" s="5">
        <f t="shared" si="1"/>
        <v>0</v>
      </c>
    </row>
    <row r="69" spans="1:14" x14ac:dyDescent="0.2">
      <c r="A69" t="s">
        <v>65</v>
      </c>
      <c r="B69" s="5">
        <v>0</v>
      </c>
      <c r="C69" s="8">
        <v>0</v>
      </c>
      <c r="D69" s="8">
        <v>0</v>
      </c>
      <c r="E69" s="8">
        <v>0</v>
      </c>
      <c r="F69" s="8">
        <v>0</v>
      </c>
      <c r="G69" s="8">
        <v>0</v>
      </c>
      <c r="H69" s="8">
        <v>0</v>
      </c>
      <c r="I69" s="8">
        <v>0</v>
      </c>
      <c r="J69" s="5">
        <v>0</v>
      </c>
      <c r="K69">
        <v>0</v>
      </c>
      <c r="L69" s="8">
        <v>0</v>
      </c>
      <c r="M69" s="21"/>
      <c r="N69" s="5">
        <f t="shared" si="1"/>
        <v>0</v>
      </c>
    </row>
    <row r="70" spans="1:14" x14ac:dyDescent="0.2">
      <c r="A70" t="s">
        <v>66</v>
      </c>
      <c r="B70" s="5">
        <v>0</v>
      </c>
      <c r="C70" s="8">
        <v>0</v>
      </c>
      <c r="D70" s="8">
        <v>0</v>
      </c>
      <c r="E70" s="8">
        <v>0</v>
      </c>
      <c r="F70" s="8">
        <v>0</v>
      </c>
      <c r="G70" s="8">
        <v>0</v>
      </c>
      <c r="H70" s="8">
        <v>0</v>
      </c>
      <c r="I70" s="8">
        <v>0</v>
      </c>
      <c r="J70" s="5">
        <v>0</v>
      </c>
      <c r="K70">
        <v>0</v>
      </c>
      <c r="L70" s="8">
        <v>0</v>
      </c>
      <c r="M70" s="21"/>
      <c r="N70" s="5">
        <f t="shared" si="1"/>
        <v>0</v>
      </c>
    </row>
    <row r="71" spans="1:14" x14ac:dyDescent="0.2">
      <c r="A71" t="s">
        <v>67</v>
      </c>
      <c r="B71" s="5">
        <v>0</v>
      </c>
      <c r="C71" s="8">
        <v>0</v>
      </c>
      <c r="D71" s="8">
        <v>0</v>
      </c>
      <c r="E71" s="8">
        <v>0</v>
      </c>
      <c r="F71" s="8">
        <v>0</v>
      </c>
      <c r="G71" s="8">
        <v>0</v>
      </c>
      <c r="H71" s="8">
        <v>0</v>
      </c>
      <c r="I71" s="8">
        <v>0</v>
      </c>
      <c r="J71" s="5">
        <v>0</v>
      </c>
      <c r="K71">
        <v>0</v>
      </c>
      <c r="L71" s="8">
        <v>0</v>
      </c>
      <c r="M71" s="21"/>
      <c r="N71" s="5">
        <f t="shared" si="1"/>
        <v>0</v>
      </c>
    </row>
    <row r="72" spans="1:14" x14ac:dyDescent="0.2">
      <c r="A72" t="s">
        <v>68</v>
      </c>
      <c r="B72" s="5">
        <v>0</v>
      </c>
      <c r="C72" s="8">
        <v>0</v>
      </c>
      <c r="D72" s="8">
        <v>0</v>
      </c>
      <c r="E72" s="8">
        <v>0</v>
      </c>
      <c r="F72" s="8">
        <v>0</v>
      </c>
      <c r="G72" s="8">
        <v>0</v>
      </c>
      <c r="H72" s="8">
        <v>0</v>
      </c>
      <c r="I72" s="8">
        <v>0</v>
      </c>
      <c r="J72" s="5">
        <v>0</v>
      </c>
      <c r="K72">
        <v>0</v>
      </c>
      <c r="L72" s="8">
        <v>0</v>
      </c>
      <c r="M72" s="21"/>
      <c r="N72" s="5">
        <f t="shared" si="1"/>
        <v>0</v>
      </c>
    </row>
    <row r="73" spans="1:14" x14ac:dyDescent="0.2">
      <c r="A73" t="s">
        <v>69</v>
      </c>
      <c r="B73" s="5">
        <v>0</v>
      </c>
      <c r="C73" s="8">
        <v>0</v>
      </c>
      <c r="D73" s="8">
        <v>0</v>
      </c>
      <c r="E73" s="8">
        <v>0</v>
      </c>
      <c r="F73" s="8">
        <v>0</v>
      </c>
      <c r="G73" s="8">
        <v>0</v>
      </c>
      <c r="H73" s="8">
        <v>0</v>
      </c>
      <c r="I73" s="8">
        <v>0</v>
      </c>
      <c r="J73" s="5">
        <v>0</v>
      </c>
      <c r="K73">
        <v>0</v>
      </c>
      <c r="L73" s="8">
        <v>0</v>
      </c>
      <c r="M73" s="21"/>
      <c r="N73" s="5">
        <f t="shared" si="1"/>
        <v>0</v>
      </c>
    </row>
    <row r="74" spans="1:14" x14ac:dyDescent="0.2">
      <c r="A74" t="s">
        <v>70</v>
      </c>
      <c r="B74" s="5">
        <v>0</v>
      </c>
      <c r="C74" s="8">
        <v>0</v>
      </c>
      <c r="D74" s="8">
        <v>0</v>
      </c>
      <c r="E74" s="8">
        <v>0</v>
      </c>
      <c r="F74" s="8">
        <v>0</v>
      </c>
      <c r="G74" s="8">
        <v>0</v>
      </c>
      <c r="H74" s="8">
        <v>0</v>
      </c>
      <c r="I74" s="8">
        <v>0</v>
      </c>
      <c r="J74" s="5">
        <v>0</v>
      </c>
      <c r="K74">
        <v>0</v>
      </c>
      <c r="L74" s="8">
        <v>0</v>
      </c>
      <c r="M74" s="21"/>
      <c r="N74" s="5">
        <f t="shared" si="1"/>
        <v>0</v>
      </c>
    </row>
    <row r="75" spans="1:14" x14ac:dyDescent="0.2">
      <c r="A75" t="s">
        <v>27</v>
      </c>
      <c r="B75" s="5">
        <v>-69484.5</v>
      </c>
      <c r="C75" s="8">
        <v>-69484.5</v>
      </c>
      <c r="D75" s="8">
        <v>-69484.5</v>
      </c>
      <c r="E75" s="8">
        <v>-69484.5</v>
      </c>
      <c r="F75" s="8">
        <v>-69484.5</v>
      </c>
      <c r="G75" s="8">
        <v>-69484.5</v>
      </c>
      <c r="H75" s="8">
        <v>-69484.5</v>
      </c>
      <c r="I75" s="8">
        <v>-69484.5</v>
      </c>
      <c r="J75" s="5">
        <v>-69484.5</v>
      </c>
      <c r="K75">
        <v>-69484.5</v>
      </c>
      <c r="L75" s="8">
        <v>-69484.5</v>
      </c>
      <c r="M75" s="21"/>
      <c r="N75" s="5">
        <f t="shared" si="1"/>
        <v>-764329.5</v>
      </c>
    </row>
    <row r="76" spans="1:14" x14ac:dyDescent="0.2">
      <c r="A76" t="s">
        <v>71</v>
      </c>
      <c r="B76" s="5">
        <v>0</v>
      </c>
      <c r="C76" s="8">
        <v>0</v>
      </c>
      <c r="D76" s="8">
        <v>0</v>
      </c>
      <c r="E76" s="8">
        <v>0</v>
      </c>
      <c r="F76" s="8">
        <v>0</v>
      </c>
      <c r="G76" s="8">
        <v>0</v>
      </c>
      <c r="H76" s="8">
        <v>0</v>
      </c>
      <c r="I76" s="8">
        <v>0</v>
      </c>
      <c r="J76" s="5">
        <v>0</v>
      </c>
      <c r="K76">
        <v>0</v>
      </c>
      <c r="L76" s="8">
        <v>0</v>
      </c>
      <c r="M76" s="21"/>
      <c r="N76" s="5">
        <f t="shared" si="1"/>
        <v>0</v>
      </c>
    </row>
    <row r="77" spans="1:14" x14ac:dyDescent="0.2">
      <c r="A77" t="s">
        <v>28</v>
      </c>
      <c r="B77" s="5">
        <v>0</v>
      </c>
      <c r="C77" s="8">
        <v>0</v>
      </c>
      <c r="D77" s="8">
        <v>0</v>
      </c>
      <c r="E77" s="8">
        <v>0</v>
      </c>
      <c r="F77" s="8">
        <v>0</v>
      </c>
      <c r="G77" s="8">
        <v>0</v>
      </c>
      <c r="H77" s="8">
        <v>0</v>
      </c>
      <c r="I77" s="8">
        <v>0</v>
      </c>
      <c r="J77" s="5">
        <v>0</v>
      </c>
      <c r="K77">
        <v>0</v>
      </c>
      <c r="L77" s="8">
        <v>0</v>
      </c>
      <c r="M77" s="21"/>
      <c r="N77" s="5">
        <f t="shared" si="1"/>
        <v>0</v>
      </c>
    </row>
    <row r="78" spans="1:14" x14ac:dyDescent="0.2">
      <c r="A78" t="s">
        <v>29</v>
      </c>
      <c r="B78" s="5">
        <v>0</v>
      </c>
      <c r="C78" s="8">
        <v>0</v>
      </c>
      <c r="D78" s="8">
        <v>0</v>
      </c>
      <c r="E78" s="8">
        <v>0</v>
      </c>
      <c r="F78" s="8">
        <v>0</v>
      </c>
      <c r="G78" s="8">
        <v>0</v>
      </c>
      <c r="H78" s="8">
        <v>0</v>
      </c>
      <c r="I78" s="8">
        <v>0</v>
      </c>
      <c r="J78" s="5">
        <v>0</v>
      </c>
      <c r="K78">
        <v>0</v>
      </c>
      <c r="L78" s="8">
        <v>0</v>
      </c>
      <c r="M78" s="21"/>
      <c r="N78" s="5">
        <f t="shared" si="1"/>
        <v>0</v>
      </c>
    </row>
    <row r="79" spans="1:14" x14ac:dyDescent="0.2">
      <c r="A79" t="s">
        <v>72</v>
      </c>
      <c r="B79" s="5">
        <v>0</v>
      </c>
      <c r="C79" s="8">
        <v>0</v>
      </c>
      <c r="D79" s="8">
        <v>0</v>
      </c>
      <c r="E79" s="8">
        <v>0</v>
      </c>
      <c r="F79" s="8">
        <v>0</v>
      </c>
      <c r="G79" s="8">
        <v>0</v>
      </c>
      <c r="H79" s="8">
        <v>0</v>
      </c>
      <c r="I79" s="8">
        <v>0</v>
      </c>
      <c r="J79" s="5">
        <v>0</v>
      </c>
      <c r="K79">
        <v>0</v>
      </c>
      <c r="L79" s="8">
        <v>0</v>
      </c>
      <c r="M79" s="21"/>
      <c r="N79" s="5">
        <f t="shared" si="1"/>
        <v>0</v>
      </c>
    </row>
    <row r="80" spans="1:14" x14ac:dyDescent="0.2">
      <c r="A80" t="s">
        <v>73</v>
      </c>
      <c r="B80" s="5">
        <v>0</v>
      </c>
      <c r="C80" s="8">
        <v>0</v>
      </c>
      <c r="D80" s="8">
        <v>0</v>
      </c>
      <c r="E80" s="8">
        <v>0</v>
      </c>
      <c r="F80" s="8">
        <v>0</v>
      </c>
      <c r="G80" s="8">
        <v>0</v>
      </c>
      <c r="H80" s="8">
        <v>0</v>
      </c>
      <c r="I80" s="8">
        <v>0</v>
      </c>
      <c r="J80" s="5">
        <v>0</v>
      </c>
      <c r="K80">
        <v>0</v>
      </c>
      <c r="L80" s="8">
        <v>0</v>
      </c>
      <c r="M80" s="21"/>
      <c r="N80" s="5">
        <f t="shared" ref="N80:N82" si="2">SUM(B80:M80)</f>
        <v>0</v>
      </c>
    </row>
    <row r="81" spans="1:14" x14ac:dyDescent="0.2">
      <c r="A81" t="s">
        <v>74</v>
      </c>
      <c r="B81" s="5">
        <v>0</v>
      </c>
      <c r="C81" s="8">
        <v>0</v>
      </c>
      <c r="D81" s="8">
        <v>0</v>
      </c>
      <c r="E81" s="8">
        <v>0</v>
      </c>
      <c r="F81" s="8">
        <v>0</v>
      </c>
      <c r="G81" s="8">
        <v>0</v>
      </c>
      <c r="H81" s="8">
        <v>0</v>
      </c>
      <c r="I81" s="8">
        <v>0</v>
      </c>
      <c r="J81" s="5">
        <v>0</v>
      </c>
      <c r="K81">
        <v>0</v>
      </c>
      <c r="L81" s="8">
        <v>0</v>
      </c>
      <c r="M81" s="21"/>
      <c r="N81" s="5">
        <f t="shared" si="2"/>
        <v>0</v>
      </c>
    </row>
    <row r="82" spans="1:14" x14ac:dyDescent="0.2">
      <c r="A82" t="s">
        <v>30</v>
      </c>
      <c r="B82" s="5">
        <v>-37028.67</v>
      </c>
      <c r="C82" s="8">
        <v>-37028.67</v>
      </c>
      <c r="D82" s="8">
        <v>-37028.67</v>
      </c>
      <c r="E82" s="8">
        <v>-37028.67</v>
      </c>
      <c r="F82" s="8">
        <v>-37028.67</v>
      </c>
      <c r="G82" s="8">
        <v>-37028.67</v>
      </c>
      <c r="H82" s="8">
        <v>-37028.67</v>
      </c>
      <c r="I82" s="8">
        <v>-37028.67</v>
      </c>
      <c r="J82" s="5">
        <v>-37028.67</v>
      </c>
      <c r="K82">
        <v>-37028.67</v>
      </c>
      <c r="L82" s="8">
        <v>-37028.67</v>
      </c>
      <c r="M82" s="21"/>
      <c r="N82" s="5">
        <f t="shared" si="2"/>
        <v>-407315.36999999988</v>
      </c>
    </row>
    <row r="83" spans="1:14" x14ac:dyDescent="0.2">
      <c r="A83" t="s">
        <v>1</v>
      </c>
    </row>
    <row r="84" spans="1:14" x14ac:dyDescent="0.2">
      <c r="A84" t="s">
        <v>31</v>
      </c>
      <c r="B84" s="5">
        <f t="shared" ref="B84:L84" si="3">SUM(B16:B82)</f>
        <v>-3305978.0999999996</v>
      </c>
      <c r="C84" s="5">
        <f t="shared" si="3"/>
        <v>-3305978.0999999996</v>
      </c>
      <c r="D84" s="5">
        <f t="shared" si="3"/>
        <v>-3305978.0999999987</v>
      </c>
      <c r="E84" s="5">
        <f t="shared" si="3"/>
        <v>-3305978.0999999996</v>
      </c>
      <c r="F84" s="5">
        <f t="shared" si="3"/>
        <v>-3305978.0999999996</v>
      </c>
      <c r="G84" s="5">
        <f t="shared" si="3"/>
        <v>-3305978.0999999996</v>
      </c>
      <c r="H84" s="5">
        <f t="shared" si="3"/>
        <v>-3305978.0999999996</v>
      </c>
      <c r="I84" s="5">
        <f t="shared" si="3"/>
        <v>-3305978.1000000006</v>
      </c>
      <c r="J84" s="5">
        <f t="shared" si="3"/>
        <v>-3305978.0999999996</v>
      </c>
      <c r="K84" s="5">
        <f t="shared" si="3"/>
        <v>-3305978.0999999996</v>
      </c>
      <c r="L84" s="5">
        <f t="shared" si="3"/>
        <v>-3305978.0999999996</v>
      </c>
      <c r="M84" s="5">
        <f>SUM(M16:M82)</f>
        <v>0</v>
      </c>
      <c r="N84" s="5">
        <f>SUM(B84:M84)</f>
        <v>-36365759.100000001</v>
      </c>
    </row>
    <row r="92" spans="1:14" x14ac:dyDescent="0.2">
      <c r="B92" s="12"/>
      <c r="C92" s="12"/>
      <c r="D92" s="12"/>
      <c r="E92" s="12"/>
      <c r="F92" s="12"/>
      <c r="G92" s="12"/>
      <c r="H92" s="12"/>
      <c r="I92" s="12"/>
      <c r="J92" s="12"/>
      <c r="K92" s="12"/>
      <c r="L92" s="12"/>
      <c r="M92" s="12"/>
    </row>
    <row r="93" spans="1:14" x14ac:dyDescent="0.2">
      <c r="B93" s="12"/>
      <c r="C93" s="12"/>
      <c r="D93" s="12"/>
      <c r="E93" s="12"/>
      <c r="F93" s="12"/>
      <c r="G93" s="12"/>
      <c r="H93" s="12"/>
      <c r="I93" s="12"/>
      <c r="J93" s="12"/>
      <c r="K93" s="12"/>
      <c r="L93" s="12"/>
      <c r="M93" s="12"/>
    </row>
    <row r="94" spans="1:14" x14ac:dyDescent="0.2">
      <c r="B94" s="12"/>
      <c r="C94" s="12"/>
      <c r="D94" s="12"/>
      <c r="E94" s="12"/>
      <c r="F94" s="12"/>
      <c r="G94" s="12"/>
      <c r="H94" s="12"/>
      <c r="I94" s="12"/>
      <c r="J94" s="12"/>
      <c r="K94" s="12"/>
      <c r="L94" s="12"/>
      <c r="M94" s="12"/>
    </row>
    <row r="95" spans="1:14" x14ac:dyDescent="0.2">
      <c r="B95" s="12"/>
      <c r="C95" s="12"/>
      <c r="D95" s="12"/>
      <c r="E95" s="12"/>
      <c r="F95" s="12"/>
      <c r="G95" s="12"/>
      <c r="H95" s="12"/>
      <c r="I95" s="12"/>
      <c r="J95" s="12"/>
      <c r="K95" s="12"/>
      <c r="L95" s="12"/>
      <c r="M95" s="12"/>
    </row>
    <row r="96" spans="1:14" x14ac:dyDescent="0.2">
      <c r="B96" s="12"/>
      <c r="C96" s="12"/>
      <c r="D96" s="12"/>
      <c r="E96" s="12"/>
      <c r="F96" s="12"/>
      <c r="G96" s="12"/>
      <c r="H96" s="12"/>
      <c r="I96" s="12"/>
      <c r="J96" s="12"/>
      <c r="K96" s="12"/>
      <c r="L96" s="12"/>
      <c r="M96" s="12"/>
    </row>
    <row r="97" spans="2:13" x14ac:dyDescent="0.2">
      <c r="B97" s="12"/>
      <c r="C97" s="12"/>
      <c r="D97" s="12"/>
      <c r="E97" s="12"/>
      <c r="F97" s="12"/>
      <c r="G97" s="12"/>
      <c r="H97" s="12"/>
      <c r="I97" s="12"/>
      <c r="J97" s="12"/>
      <c r="K97" s="12"/>
      <c r="L97" s="12"/>
      <c r="M97" s="12"/>
    </row>
    <row r="98" spans="2:13" x14ac:dyDescent="0.2">
      <c r="B98" s="12"/>
      <c r="C98" s="12"/>
      <c r="D98" s="12"/>
      <c r="E98" s="12"/>
      <c r="F98" s="12"/>
      <c r="G98" s="12"/>
      <c r="H98" s="12"/>
      <c r="I98" s="12"/>
      <c r="J98" s="12"/>
      <c r="K98" s="12"/>
      <c r="L98" s="12"/>
      <c r="M98" s="12"/>
    </row>
    <row r="99" spans="2:13" x14ac:dyDescent="0.2">
      <c r="B99" s="12"/>
      <c r="C99" s="12"/>
      <c r="D99" s="12"/>
      <c r="E99" s="12"/>
      <c r="F99" s="12"/>
      <c r="G99" s="12"/>
      <c r="H99" s="12"/>
      <c r="I99" s="12"/>
      <c r="J99" s="12"/>
      <c r="K99" s="12"/>
      <c r="L99" s="12"/>
      <c r="M99" s="12"/>
    </row>
    <row r="100" spans="2:13" x14ac:dyDescent="0.2">
      <c r="B100" s="12"/>
      <c r="C100" s="12"/>
      <c r="D100" s="12"/>
      <c r="E100" s="12"/>
      <c r="F100" s="12"/>
      <c r="G100" s="12"/>
      <c r="H100" s="12"/>
      <c r="I100" s="12"/>
      <c r="J100" s="12"/>
      <c r="K100" s="12"/>
      <c r="L100" s="12"/>
      <c r="M100" s="12"/>
    </row>
    <row r="101" spans="2:13" x14ac:dyDescent="0.2">
      <c r="B101" s="12"/>
      <c r="C101" s="12"/>
      <c r="D101" s="12"/>
      <c r="E101" s="12"/>
      <c r="F101" s="12"/>
      <c r="G101" s="12"/>
      <c r="H101" s="12"/>
      <c r="I101" s="12"/>
      <c r="J101" s="12"/>
      <c r="K101" s="12"/>
      <c r="L101" s="12"/>
      <c r="M101" s="12"/>
    </row>
    <row r="102" spans="2:13" x14ac:dyDescent="0.2">
      <c r="B102" s="12"/>
      <c r="C102" s="12"/>
      <c r="D102" s="12"/>
      <c r="E102" s="12"/>
      <c r="F102" s="12"/>
      <c r="G102" s="12"/>
      <c r="H102" s="12"/>
      <c r="I102" s="12"/>
      <c r="J102" s="12"/>
      <c r="K102" s="12"/>
      <c r="L102" s="12"/>
      <c r="M102" s="12"/>
    </row>
    <row r="103" spans="2:13" x14ac:dyDescent="0.2">
      <c r="B103" s="12"/>
      <c r="C103" s="12"/>
      <c r="D103" s="12"/>
      <c r="E103" s="12"/>
      <c r="F103" s="12"/>
      <c r="G103" s="12"/>
      <c r="H103" s="12"/>
      <c r="I103" s="12"/>
      <c r="J103" s="12"/>
      <c r="K103" s="12"/>
      <c r="L103" s="12"/>
      <c r="M103" s="12"/>
    </row>
    <row r="104" spans="2:13" x14ac:dyDescent="0.2">
      <c r="B104" s="12"/>
      <c r="C104" s="12"/>
      <c r="D104" s="12"/>
      <c r="E104" s="12"/>
      <c r="F104" s="12"/>
      <c r="G104" s="12"/>
      <c r="H104" s="12"/>
      <c r="I104" s="12"/>
      <c r="J104" s="12"/>
      <c r="K104" s="12"/>
      <c r="L104" s="12"/>
      <c r="M104" s="12"/>
    </row>
    <row r="105" spans="2:13" x14ac:dyDescent="0.2">
      <c r="B105" s="12"/>
      <c r="C105" s="12"/>
      <c r="D105" s="12"/>
      <c r="E105" s="12"/>
      <c r="F105" s="12"/>
      <c r="G105" s="12"/>
      <c r="H105" s="12"/>
      <c r="I105" s="12"/>
      <c r="J105" s="12"/>
      <c r="K105" s="12"/>
      <c r="L105" s="12"/>
      <c r="M105" s="12"/>
    </row>
    <row r="106" spans="2:13" x14ac:dyDescent="0.2">
      <c r="B106" s="12"/>
      <c r="C106" s="12"/>
      <c r="D106" s="12"/>
      <c r="E106" s="12"/>
      <c r="F106" s="12"/>
      <c r="G106" s="12"/>
      <c r="H106" s="12"/>
      <c r="I106" s="12"/>
      <c r="J106" s="12"/>
      <c r="K106" s="12"/>
      <c r="L106" s="12"/>
      <c r="M106" s="12"/>
    </row>
    <row r="107" spans="2:13" x14ac:dyDescent="0.2">
      <c r="B107" s="12"/>
      <c r="C107" s="12"/>
      <c r="D107" s="12"/>
      <c r="E107" s="12"/>
      <c r="F107" s="12"/>
      <c r="G107" s="12"/>
      <c r="H107" s="12"/>
      <c r="I107" s="12"/>
      <c r="J107" s="12"/>
      <c r="K107" s="12"/>
      <c r="L107" s="12"/>
      <c r="M107" s="12"/>
    </row>
    <row r="108" spans="2:13" x14ac:dyDescent="0.2">
      <c r="B108" s="12"/>
      <c r="C108" s="12"/>
      <c r="D108" s="12"/>
      <c r="E108" s="12"/>
      <c r="F108" s="12"/>
      <c r="G108" s="12"/>
      <c r="H108" s="12"/>
      <c r="I108" s="12"/>
      <c r="J108" s="12"/>
      <c r="K108" s="12"/>
      <c r="L108" s="12"/>
      <c r="M108" s="12"/>
    </row>
    <row r="109" spans="2:13" x14ac:dyDescent="0.2">
      <c r="B109" s="12"/>
      <c r="C109" s="12"/>
      <c r="D109" s="12"/>
      <c r="E109" s="12"/>
      <c r="F109" s="12"/>
      <c r="G109" s="12"/>
      <c r="H109" s="12"/>
      <c r="I109" s="12"/>
      <c r="J109" s="12"/>
      <c r="K109" s="12"/>
      <c r="L109" s="12"/>
      <c r="M109" s="12"/>
    </row>
    <row r="110" spans="2:13" x14ac:dyDescent="0.2">
      <c r="B110" s="12"/>
      <c r="C110" s="12"/>
      <c r="D110" s="12"/>
      <c r="E110" s="12"/>
      <c r="F110" s="12"/>
      <c r="G110" s="12"/>
      <c r="H110" s="12"/>
      <c r="I110" s="12"/>
      <c r="J110" s="12"/>
      <c r="K110" s="12"/>
      <c r="L110" s="12"/>
      <c r="M110" s="12"/>
    </row>
    <row r="111" spans="2:13" x14ac:dyDescent="0.2">
      <c r="B111" s="12"/>
      <c r="C111" s="12"/>
      <c r="D111" s="12"/>
      <c r="E111" s="12"/>
      <c r="F111" s="12"/>
      <c r="G111" s="12"/>
      <c r="H111" s="12"/>
      <c r="I111" s="12"/>
      <c r="J111" s="12"/>
      <c r="K111" s="12"/>
      <c r="L111" s="12"/>
      <c r="M111" s="12"/>
    </row>
    <row r="112" spans="2:13" x14ac:dyDescent="0.2">
      <c r="B112" s="12"/>
      <c r="C112" s="12"/>
      <c r="D112" s="12"/>
      <c r="E112" s="12"/>
      <c r="F112" s="12"/>
      <c r="G112" s="12"/>
      <c r="H112" s="12"/>
      <c r="I112" s="12"/>
      <c r="J112" s="12"/>
      <c r="K112" s="12"/>
      <c r="L112" s="12"/>
      <c r="M112" s="12"/>
    </row>
    <row r="113" spans="2:13" x14ac:dyDescent="0.2">
      <c r="B113" s="12"/>
      <c r="C113" s="12"/>
      <c r="D113" s="12"/>
      <c r="E113" s="12"/>
      <c r="F113" s="12"/>
      <c r="G113" s="12"/>
      <c r="H113" s="12"/>
      <c r="I113" s="12"/>
      <c r="J113" s="12"/>
      <c r="K113" s="12"/>
      <c r="L113" s="12"/>
      <c r="M113" s="12"/>
    </row>
    <row r="114" spans="2:13" x14ac:dyDescent="0.2">
      <c r="B114" s="12"/>
      <c r="C114" s="12"/>
      <c r="D114" s="12"/>
      <c r="E114" s="12"/>
      <c r="F114" s="12"/>
      <c r="G114" s="12"/>
      <c r="H114" s="12"/>
      <c r="I114" s="12"/>
      <c r="J114" s="12"/>
      <c r="K114" s="12"/>
      <c r="L114" s="12"/>
      <c r="M114" s="12"/>
    </row>
    <row r="115" spans="2:13" x14ac:dyDescent="0.2">
      <c r="B115" s="12"/>
      <c r="C115" s="12"/>
      <c r="D115" s="12"/>
      <c r="E115" s="12"/>
      <c r="F115" s="12"/>
      <c r="G115" s="12"/>
      <c r="H115" s="12"/>
      <c r="I115" s="12"/>
      <c r="J115" s="12"/>
      <c r="K115" s="12"/>
      <c r="L115" s="12"/>
      <c r="M115" s="12"/>
    </row>
    <row r="116" spans="2:13" x14ac:dyDescent="0.2">
      <c r="B116" s="12"/>
      <c r="C116" s="12"/>
      <c r="D116" s="12"/>
      <c r="E116" s="12"/>
      <c r="F116" s="12"/>
      <c r="G116" s="12"/>
      <c r="H116" s="12"/>
      <c r="I116" s="12"/>
      <c r="J116" s="12"/>
      <c r="K116" s="12"/>
      <c r="L116" s="12"/>
      <c r="M116" s="12"/>
    </row>
    <row r="117" spans="2:13" x14ac:dyDescent="0.2">
      <c r="B117" s="12"/>
      <c r="C117" s="12"/>
      <c r="D117" s="12"/>
      <c r="E117" s="12"/>
      <c r="F117" s="12"/>
      <c r="G117" s="12"/>
      <c r="H117" s="12"/>
      <c r="I117" s="12"/>
      <c r="J117" s="12"/>
      <c r="K117" s="12"/>
      <c r="L117" s="12"/>
      <c r="M117" s="12"/>
    </row>
    <row r="118" spans="2:13" x14ac:dyDescent="0.2">
      <c r="B118" s="12"/>
      <c r="C118" s="12"/>
      <c r="D118" s="12"/>
      <c r="E118" s="12"/>
      <c r="F118" s="12"/>
      <c r="G118" s="12"/>
      <c r="H118" s="12"/>
      <c r="I118" s="12"/>
      <c r="J118" s="12"/>
      <c r="K118" s="12"/>
      <c r="L118" s="12"/>
      <c r="M118" s="12"/>
    </row>
    <row r="119" spans="2:13" x14ac:dyDescent="0.2">
      <c r="B119" s="12"/>
      <c r="C119" s="12"/>
      <c r="D119" s="12"/>
      <c r="E119" s="12"/>
      <c r="F119" s="12"/>
      <c r="G119" s="12"/>
      <c r="H119" s="12"/>
      <c r="I119" s="12"/>
      <c r="J119" s="12"/>
      <c r="K119" s="12"/>
      <c r="L119" s="12"/>
      <c r="M119" s="12"/>
    </row>
    <row r="120" spans="2:13" x14ac:dyDescent="0.2">
      <c r="B120" s="12"/>
      <c r="C120" s="12"/>
      <c r="D120" s="12"/>
      <c r="E120" s="12"/>
      <c r="F120" s="12"/>
      <c r="G120" s="12"/>
      <c r="H120" s="12"/>
      <c r="I120" s="12"/>
      <c r="J120" s="12"/>
      <c r="K120" s="12"/>
      <c r="L120" s="12"/>
      <c r="M120" s="12"/>
    </row>
    <row r="121" spans="2:13" x14ac:dyDescent="0.2">
      <c r="B121" s="12"/>
      <c r="C121" s="12"/>
      <c r="D121" s="12"/>
      <c r="E121" s="12"/>
      <c r="F121" s="12"/>
      <c r="G121" s="12"/>
      <c r="H121" s="12"/>
      <c r="I121" s="12"/>
      <c r="J121" s="12"/>
      <c r="K121" s="12"/>
      <c r="L121" s="12"/>
      <c r="M121" s="12"/>
    </row>
    <row r="122" spans="2:13" x14ac:dyDescent="0.2">
      <c r="B122" s="12"/>
      <c r="C122" s="12"/>
      <c r="D122" s="12"/>
      <c r="E122" s="12"/>
      <c r="F122" s="12"/>
      <c r="G122" s="12"/>
      <c r="H122" s="12"/>
      <c r="I122" s="12"/>
      <c r="J122" s="12"/>
      <c r="K122" s="12"/>
      <c r="L122" s="12"/>
      <c r="M122" s="12"/>
    </row>
    <row r="123" spans="2:13" x14ac:dyDescent="0.2">
      <c r="B123" s="12"/>
      <c r="C123" s="12"/>
      <c r="D123" s="12"/>
      <c r="E123" s="12"/>
      <c r="F123" s="12"/>
      <c r="G123" s="12"/>
      <c r="H123" s="12"/>
      <c r="I123" s="12"/>
      <c r="J123" s="12"/>
      <c r="K123" s="12"/>
      <c r="L123" s="12"/>
      <c r="M123" s="12"/>
    </row>
    <row r="124" spans="2:13" x14ac:dyDescent="0.2">
      <c r="B124" s="12"/>
      <c r="C124" s="12"/>
      <c r="D124" s="12"/>
      <c r="E124" s="12"/>
      <c r="F124" s="12"/>
      <c r="G124" s="12"/>
      <c r="H124" s="12"/>
      <c r="I124" s="12"/>
      <c r="J124" s="12"/>
      <c r="K124" s="12"/>
      <c r="L124" s="12"/>
      <c r="M124" s="12"/>
    </row>
    <row r="125" spans="2:13" x14ac:dyDescent="0.2">
      <c r="B125" s="12"/>
      <c r="C125" s="12"/>
      <c r="D125" s="12"/>
      <c r="E125" s="12"/>
      <c r="F125" s="12"/>
      <c r="G125" s="12"/>
      <c r="H125" s="12"/>
      <c r="I125" s="12"/>
      <c r="J125" s="12"/>
      <c r="K125" s="12"/>
      <c r="L125" s="12"/>
      <c r="M125" s="12"/>
    </row>
    <row r="126" spans="2:13" x14ac:dyDescent="0.2">
      <c r="B126" s="12"/>
      <c r="C126" s="12"/>
      <c r="D126" s="12"/>
      <c r="E126" s="12"/>
      <c r="F126" s="12"/>
      <c r="G126" s="12"/>
      <c r="H126" s="12"/>
      <c r="I126" s="12"/>
      <c r="J126" s="12"/>
      <c r="K126" s="12"/>
      <c r="L126" s="12"/>
      <c r="M126" s="12"/>
    </row>
    <row r="127" spans="2:13" x14ac:dyDescent="0.2">
      <c r="B127" s="12"/>
      <c r="C127" s="12"/>
      <c r="D127" s="12"/>
      <c r="E127" s="12"/>
      <c r="F127" s="12"/>
      <c r="G127" s="12"/>
      <c r="H127" s="12"/>
      <c r="I127" s="12"/>
      <c r="J127" s="12"/>
      <c r="K127" s="12"/>
      <c r="L127" s="12"/>
      <c r="M127" s="12"/>
    </row>
    <row r="128" spans="2:13" x14ac:dyDescent="0.2">
      <c r="B128" s="12"/>
      <c r="C128" s="12"/>
      <c r="D128" s="12"/>
      <c r="E128" s="12"/>
      <c r="F128" s="12"/>
      <c r="G128" s="12"/>
      <c r="H128" s="12"/>
      <c r="I128" s="12"/>
      <c r="J128" s="12"/>
      <c r="K128" s="12"/>
      <c r="L128" s="12"/>
      <c r="M128" s="12"/>
    </row>
    <row r="129" spans="2:13" x14ac:dyDescent="0.2">
      <c r="B129" s="12"/>
      <c r="C129" s="12"/>
      <c r="D129" s="12"/>
      <c r="E129" s="12"/>
      <c r="F129" s="12"/>
      <c r="G129" s="12"/>
      <c r="H129" s="12"/>
      <c r="I129" s="12"/>
      <c r="J129" s="12"/>
      <c r="K129" s="12"/>
      <c r="L129" s="12"/>
      <c r="M129" s="12"/>
    </row>
    <row r="130" spans="2:13" x14ac:dyDescent="0.2">
      <c r="B130" s="12"/>
      <c r="C130" s="12"/>
      <c r="D130" s="12"/>
      <c r="E130" s="12"/>
      <c r="F130" s="12"/>
      <c r="G130" s="12"/>
      <c r="H130" s="12"/>
      <c r="I130" s="12"/>
      <c r="J130" s="12"/>
      <c r="K130" s="12"/>
      <c r="L130" s="12"/>
      <c r="M130" s="12"/>
    </row>
    <row r="131" spans="2:13" x14ac:dyDescent="0.2">
      <c r="B131" s="12"/>
      <c r="C131" s="12"/>
      <c r="D131" s="12"/>
      <c r="E131" s="12"/>
      <c r="F131" s="12"/>
      <c r="G131" s="12"/>
      <c r="H131" s="12"/>
      <c r="I131" s="12"/>
      <c r="J131" s="12"/>
      <c r="K131" s="12"/>
      <c r="L131" s="12"/>
      <c r="M131" s="12"/>
    </row>
    <row r="132" spans="2:13" x14ac:dyDescent="0.2">
      <c r="B132" s="12"/>
      <c r="C132" s="12"/>
      <c r="D132" s="12"/>
      <c r="E132" s="12"/>
      <c r="F132" s="12"/>
      <c r="G132" s="12"/>
      <c r="H132" s="12"/>
      <c r="I132" s="12"/>
      <c r="J132" s="12"/>
      <c r="K132" s="12"/>
      <c r="L132" s="12"/>
      <c r="M132" s="12"/>
    </row>
    <row r="133" spans="2:13" x14ac:dyDescent="0.2">
      <c r="B133" s="12"/>
      <c r="C133" s="12"/>
      <c r="D133" s="12"/>
      <c r="E133" s="12"/>
      <c r="F133" s="12"/>
      <c r="G133" s="12"/>
      <c r="H133" s="12"/>
      <c r="I133" s="12"/>
      <c r="J133" s="12"/>
      <c r="K133" s="12"/>
      <c r="L133" s="12"/>
      <c r="M133" s="12"/>
    </row>
    <row r="134" spans="2:13" x14ac:dyDescent="0.2">
      <c r="B134" s="12"/>
      <c r="C134" s="12"/>
      <c r="D134" s="12"/>
      <c r="E134" s="12"/>
      <c r="F134" s="12"/>
      <c r="G134" s="12"/>
      <c r="H134" s="12"/>
      <c r="I134" s="12"/>
      <c r="J134" s="12"/>
      <c r="K134" s="12"/>
      <c r="L134" s="12"/>
      <c r="M134" s="12"/>
    </row>
    <row r="135" spans="2:13" x14ac:dyDescent="0.2">
      <c r="B135" s="12"/>
      <c r="C135" s="12"/>
      <c r="D135" s="12"/>
      <c r="E135" s="12"/>
      <c r="F135" s="12"/>
      <c r="G135" s="12"/>
      <c r="H135" s="12"/>
      <c r="I135" s="12"/>
      <c r="J135" s="12"/>
      <c r="K135" s="12"/>
      <c r="L135" s="12"/>
      <c r="M135" s="12"/>
    </row>
    <row r="136" spans="2:13" x14ac:dyDescent="0.2">
      <c r="B136" s="12"/>
      <c r="C136" s="12"/>
      <c r="D136" s="12"/>
      <c r="E136" s="12"/>
      <c r="F136" s="12"/>
      <c r="G136" s="12"/>
      <c r="H136" s="12"/>
      <c r="I136" s="12"/>
      <c r="J136" s="12"/>
      <c r="K136" s="12"/>
      <c r="L136" s="12"/>
      <c r="M136" s="12"/>
    </row>
    <row r="137" spans="2:13" x14ac:dyDescent="0.2">
      <c r="B137" s="12"/>
      <c r="C137" s="12"/>
      <c r="D137" s="12"/>
      <c r="E137" s="12"/>
      <c r="F137" s="12"/>
      <c r="G137" s="12"/>
      <c r="H137" s="12"/>
      <c r="I137" s="12"/>
      <c r="J137" s="12"/>
      <c r="K137" s="12"/>
      <c r="L137" s="12"/>
      <c r="M137" s="12"/>
    </row>
    <row r="138" spans="2:13" x14ac:dyDescent="0.2">
      <c r="B138" s="12"/>
      <c r="C138" s="12"/>
      <c r="D138" s="12"/>
      <c r="E138" s="12"/>
      <c r="F138" s="12"/>
      <c r="G138" s="12"/>
      <c r="H138" s="12"/>
      <c r="I138" s="12"/>
      <c r="J138" s="12"/>
      <c r="K138" s="12"/>
      <c r="L138" s="12"/>
      <c r="M138" s="12"/>
    </row>
    <row r="139" spans="2:13" x14ac:dyDescent="0.2">
      <c r="B139" s="12"/>
      <c r="C139" s="12"/>
      <c r="D139" s="12"/>
      <c r="E139" s="12"/>
      <c r="F139" s="12"/>
      <c r="G139" s="12"/>
      <c r="H139" s="12"/>
      <c r="I139" s="12"/>
      <c r="J139" s="12"/>
      <c r="K139" s="12"/>
      <c r="L139" s="12"/>
      <c r="M139" s="12"/>
    </row>
    <row r="140" spans="2:13" x14ac:dyDescent="0.2">
      <c r="B140" s="12"/>
      <c r="C140" s="12"/>
      <c r="D140" s="12"/>
      <c r="E140" s="12"/>
      <c r="F140" s="12"/>
      <c r="G140" s="12"/>
      <c r="H140" s="12"/>
      <c r="I140" s="12"/>
      <c r="J140" s="12"/>
      <c r="K140" s="12"/>
      <c r="L140" s="12"/>
      <c r="M140" s="12"/>
    </row>
    <row r="141" spans="2:13" x14ac:dyDescent="0.2">
      <c r="B141" s="12"/>
      <c r="C141" s="12"/>
      <c r="D141" s="12"/>
      <c r="E141" s="12"/>
      <c r="F141" s="12"/>
      <c r="G141" s="12"/>
      <c r="H141" s="12"/>
      <c r="I141" s="12"/>
      <c r="J141" s="12"/>
      <c r="K141" s="12"/>
      <c r="L141" s="12"/>
      <c r="M141" s="12"/>
    </row>
    <row r="142" spans="2:13" x14ac:dyDescent="0.2">
      <c r="B142" s="12"/>
      <c r="C142" s="12"/>
      <c r="D142" s="12"/>
      <c r="E142" s="12"/>
      <c r="F142" s="12"/>
      <c r="G142" s="12"/>
      <c r="H142" s="12"/>
      <c r="I142" s="12"/>
      <c r="J142" s="12"/>
      <c r="K142" s="12"/>
      <c r="L142" s="12"/>
      <c r="M142" s="12"/>
    </row>
    <row r="143" spans="2:13" x14ac:dyDescent="0.2">
      <c r="B143" s="12"/>
      <c r="C143" s="12"/>
      <c r="D143" s="12"/>
      <c r="E143" s="12"/>
      <c r="F143" s="12"/>
      <c r="G143" s="12"/>
      <c r="H143" s="12"/>
      <c r="I143" s="12"/>
      <c r="J143" s="12"/>
      <c r="K143" s="12"/>
      <c r="L143" s="12"/>
      <c r="M143" s="12"/>
    </row>
    <row r="144" spans="2:13" x14ac:dyDescent="0.2">
      <c r="B144" s="12"/>
      <c r="C144" s="12"/>
      <c r="D144" s="12"/>
      <c r="E144" s="12"/>
      <c r="F144" s="12"/>
      <c r="G144" s="12"/>
      <c r="H144" s="12"/>
      <c r="I144" s="12"/>
      <c r="J144" s="12"/>
      <c r="K144" s="12"/>
      <c r="L144" s="12"/>
      <c r="M144" s="12"/>
    </row>
    <row r="145" spans="2:13" x14ac:dyDescent="0.2">
      <c r="B145" s="12"/>
      <c r="C145" s="12"/>
      <c r="D145" s="12"/>
      <c r="E145" s="12"/>
      <c r="F145" s="12"/>
      <c r="G145" s="12"/>
      <c r="H145" s="12"/>
      <c r="I145" s="12"/>
      <c r="J145" s="12"/>
      <c r="K145" s="12"/>
      <c r="L145" s="12"/>
      <c r="M145" s="12"/>
    </row>
    <row r="146" spans="2:13" x14ac:dyDescent="0.2">
      <c r="B146" s="12"/>
      <c r="C146" s="12"/>
      <c r="D146" s="12"/>
      <c r="E146" s="12"/>
      <c r="F146" s="12"/>
      <c r="G146" s="12"/>
      <c r="H146" s="12"/>
      <c r="I146" s="12"/>
      <c r="J146" s="12"/>
      <c r="K146" s="12"/>
      <c r="L146" s="12"/>
      <c r="M146" s="12"/>
    </row>
    <row r="147" spans="2:13" x14ac:dyDescent="0.2">
      <c r="B147" s="12"/>
      <c r="C147" s="12"/>
      <c r="D147" s="12"/>
      <c r="E147" s="12"/>
      <c r="F147" s="12"/>
      <c r="G147" s="12"/>
      <c r="H147" s="12"/>
      <c r="I147" s="12"/>
      <c r="J147" s="12"/>
      <c r="K147" s="12"/>
      <c r="L147" s="12"/>
      <c r="M147" s="12"/>
    </row>
    <row r="148" spans="2:13" x14ac:dyDescent="0.2">
      <c r="B148" s="12"/>
      <c r="C148" s="12"/>
      <c r="D148" s="12"/>
      <c r="E148" s="12"/>
      <c r="F148" s="12"/>
      <c r="G148" s="12"/>
      <c r="H148" s="12"/>
      <c r="I148" s="12"/>
      <c r="J148" s="12"/>
      <c r="K148" s="12"/>
      <c r="L148" s="12"/>
      <c r="M148" s="12"/>
    </row>
    <row r="149" spans="2:13" x14ac:dyDescent="0.2">
      <c r="B149" s="12"/>
      <c r="C149" s="12"/>
      <c r="D149" s="12"/>
      <c r="E149" s="12"/>
      <c r="F149" s="12"/>
      <c r="G149" s="12"/>
      <c r="H149" s="12"/>
      <c r="I149" s="12"/>
      <c r="J149" s="12"/>
      <c r="K149" s="12"/>
      <c r="L149" s="12"/>
      <c r="M149" s="12"/>
    </row>
    <row r="150" spans="2:13" x14ac:dyDescent="0.2">
      <c r="B150" s="12"/>
      <c r="C150" s="12"/>
      <c r="D150" s="12"/>
      <c r="E150" s="12"/>
      <c r="F150" s="12"/>
      <c r="G150" s="12"/>
      <c r="H150" s="12"/>
      <c r="I150" s="12"/>
      <c r="J150" s="12"/>
      <c r="K150" s="12"/>
      <c r="L150" s="12"/>
      <c r="M150" s="12"/>
    </row>
    <row r="151" spans="2:13" x14ac:dyDescent="0.2">
      <c r="B151" s="12"/>
      <c r="C151" s="12"/>
      <c r="D151" s="12"/>
      <c r="E151" s="12"/>
      <c r="F151" s="12"/>
      <c r="G151" s="12"/>
      <c r="H151" s="12"/>
      <c r="I151" s="12"/>
      <c r="J151" s="12"/>
      <c r="K151" s="12"/>
      <c r="L151" s="12"/>
      <c r="M151" s="12"/>
    </row>
    <row r="152" spans="2:13" x14ac:dyDescent="0.2">
      <c r="B152" s="12"/>
      <c r="C152" s="12"/>
      <c r="D152" s="12"/>
      <c r="E152" s="12"/>
      <c r="F152" s="12"/>
      <c r="G152" s="12"/>
      <c r="H152" s="12"/>
      <c r="I152" s="12"/>
      <c r="J152" s="12"/>
      <c r="K152" s="12"/>
      <c r="L152" s="12"/>
      <c r="M152" s="12"/>
    </row>
    <row r="153" spans="2:13" x14ac:dyDescent="0.2">
      <c r="B153" s="12"/>
      <c r="C153" s="12"/>
      <c r="D153" s="12"/>
      <c r="E153" s="12"/>
      <c r="F153" s="12"/>
      <c r="G153" s="12"/>
      <c r="H153" s="12"/>
      <c r="I153" s="12"/>
      <c r="J153" s="12"/>
      <c r="K153" s="12"/>
      <c r="L153" s="12"/>
      <c r="M153" s="12"/>
    </row>
    <row r="154" spans="2:13" x14ac:dyDescent="0.2">
      <c r="B154" s="12"/>
      <c r="C154" s="12"/>
      <c r="D154" s="12"/>
      <c r="E154" s="12"/>
      <c r="F154" s="12"/>
      <c r="G154" s="12"/>
      <c r="H154" s="12"/>
      <c r="I154" s="12"/>
      <c r="J154" s="12"/>
      <c r="K154" s="12"/>
      <c r="L154" s="12"/>
      <c r="M154" s="12"/>
    </row>
    <row r="155" spans="2:13" x14ac:dyDescent="0.2">
      <c r="B155" s="12"/>
      <c r="C155" s="12"/>
      <c r="D155" s="12"/>
      <c r="E155" s="12"/>
      <c r="F155" s="12"/>
      <c r="G155" s="12"/>
      <c r="H155" s="12"/>
      <c r="I155" s="12"/>
      <c r="J155" s="12"/>
      <c r="K155" s="12"/>
      <c r="L155" s="12"/>
      <c r="M155" s="12"/>
    </row>
    <row r="156" spans="2:13" x14ac:dyDescent="0.2">
      <c r="B156" s="12"/>
      <c r="C156" s="12"/>
      <c r="D156" s="12"/>
      <c r="E156" s="12"/>
      <c r="F156" s="12"/>
      <c r="G156" s="12"/>
      <c r="H156" s="12"/>
      <c r="I156" s="12"/>
      <c r="J156" s="12"/>
      <c r="K156" s="12"/>
      <c r="L156" s="12"/>
      <c r="M156" s="12"/>
    </row>
    <row r="157" spans="2:13" x14ac:dyDescent="0.2">
      <c r="B157" s="12"/>
      <c r="C157" s="12"/>
      <c r="D157" s="12"/>
      <c r="E157" s="12"/>
      <c r="F157" s="12"/>
      <c r="G157" s="12"/>
      <c r="H157" s="12"/>
      <c r="I157" s="12"/>
      <c r="J157" s="12"/>
      <c r="K157" s="12"/>
      <c r="L157" s="12"/>
      <c r="M157" s="12"/>
    </row>
    <row r="158" spans="2:13" x14ac:dyDescent="0.2">
      <c r="B158" s="12"/>
      <c r="C158" s="12"/>
      <c r="D158" s="12"/>
      <c r="E158" s="12"/>
      <c r="F158" s="12"/>
      <c r="G158" s="12"/>
      <c r="H158" s="12"/>
      <c r="I158" s="12"/>
      <c r="J158" s="12"/>
      <c r="K158" s="12"/>
      <c r="L158" s="12"/>
      <c r="M158" s="12"/>
    </row>
    <row r="164" spans="2:13" x14ac:dyDescent="0.2">
      <c r="B164" s="12"/>
      <c r="C164" s="12"/>
      <c r="D164" s="12"/>
      <c r="E164" s="12"/>
      <c r="F164" s="12"/>
      <c r="G164" s="12"/>
      <c r="H164" s="12"/>
      <c r="I164" s="12"/>
      <c r="J164" s="12"/>
      <c r="K164" s="12"/>
      <c r="L164" s="12"/>
      <c r="M164" s="12"/>
    </row>
    <row r="165" spans="2:13" x14ac:dyDescent="0.2">
      <c r="B165" s="12"/>
      <c r="C165" s="12"/>
      <c r="D165" s="12"/>
      <c r="E165" s="12"/>
      <c r="F165" s="12"/>
      <c r="G165" s="12"/>
      <c r="H165" s="12"/>
      <c r="I165" s="12"/>
      <c r="J165" s="12"/>
      <c r="K165" s="12"/>
      <c r="L165" s="12"/>
      <c r="M165" s="12"/>
    </row>
    <row r="166" spans="2:13" x14ac:dyDescent="0.2">
      <c r="B166" s="12"/>
      <c r="C166" s="12"/>
      <c r="D166" s="12"/>
      <c r="E166" s="12"/>
      <c r="F166" s="12"/>
      <c r="G166" s="12"/>
      <c r="H166" s="12"/>
      <c r="I166" s="12"/>
      <c r="J166" s="12"/>
      <c r="K166" s="12"/>
      <c r="L166" s="12"/>
      <c r="M166" s="12"/>
    </row>
    <row r="167" spans="2:13" x14ac:dyDescent="0.2">
      <c r="B167" s="12"/>
      <c r="C167" s="12"/>
      <c r="D167" s="12"/>
      <c r="E167" s="12"/>
      <c r="F167" s="12"/>
      <c r="G167" s="12"/>
      <c r="H167" s="12"/>
      <c r="I167" s="12"/>
      <c r="J167" s="12"/>
      <c r="K167" s="12"/>
      <c r="L167" s="12"/>
      <c r="M167" s="12"/>
    </row>
    <row r="168" spans="2:13" x14ac:dyDescent="0.2">
      <c r="B168" s="12"/>
      <c r="C168" s="12"/>
      <c r="D168" s="12"/>
      <c r="E168" s="12"/>
      <c r="F168" s="12"/>
      <c r="G168" s="12"/>
      <c r="H168" s="12"/>
      <c r="I168" s="12"/>
      <c r="J168" s="12"/>
      <c r="K168" s="12"/>
      <c r="L168" s="12"/>
      <c r="M168" s="12"/>
    </row>
    <row r="169" spans="2:13" x14ac:dyDescent="0.2">
      <c r="B169" s="12"/>
      <c r="C169" s="12"/>
      <c r="D169" s="12"/>
      <c r="E169" s="12"/>
      <c r="F169" s="12"/>
      <c r="G169" s="12"/>
      <c r="H169" s="12"/>
      <c r="I169" s="12"/>
      <c r="J169" s="12"/>
      <c r="K169" s="12"/>
      <c r="L169" s="12"/>
      <c r="M169" s="12"/>
    </row>
    <row r="170" spans="2:13" x14ac:dyDescent="0.2">
      <c r="B170" s="12"/>
      <c r="C170" s="12"/>
      <c r="D170" s="12"/>
      <c r="E170" s="12"/>
      <c r="F170" s="12"/>
      <c r="G170" s="12"/>
      <c r="H170" s="12"/>
      <c r="I170" s="12"/>
      <c r="J170" s="12"/>
      <c r="K170" s="12"/>
      <c r="L170" s="12"/>
      <c r="M170" s="12"/>
    </row>
    <row r="171" spans="2:13" x14ac:dyDescent="0.2">
      <c r="B171" s="12"/>
      <c r="C171" s="12"/>
      <c r="D171" s="12"/>
      <c r="E171" s="12"/>
      <c r="F171" s="12"/>
      <c r="G171" s="12"/>
      <c r="H171" s="12"/>
      <c r="I171" s="12"/>
      <c r="J171" s="12"/>
      <c r="K171" s="12"/>
      <c r="L171" s="12"/>
      <c r="M171" s="12"/>
    </row>
    <row r="172" spans="2:13" x14ac:dyDescent="0.2">
      <c r="B172" s="12"/>
      <c r="C172" s="12"/>
      <c r="D172" s="12"/>
      <c r="E172" s="12"/>
      <c r="F172" s="12"/>
      <c r="G172" s="12"/>
      <c r="H172" s="12"/>
      <c r="I172" s="12"/>
      <c r="J172" s="12"/>
      <c r="K172" s="12"/>
      <c r="L172" s="12"/>
      <c r="M172" s="12"/>
    </row>
    <row r="173" spans="2:13" x14ac:dyDescent="0.2">
      <c r="B173" s="12"/>
      <c r="C173" s="12"/>
      <c r="D173" s="12"/>
      <c r="E173" s="12"/>
      <c r="F173" s="12"/>
      <c r="G173" s="12"/>
      <c r="H173" s="12"/>
      <c r="I173" s="12"/>
      <c r="J173" s="12"/>
      <c r="K173" s="12"/>
      <c r="L173" s="12"/>
      <c r="M173" s="12"/>
    </row>
    <row r="174" spans="2:13" x14ac:dyDescent="0.2">
      <c r="B174" s="12"/>
      <c r="C174" s="12"/>
      <c r="D174" s="12"/>
      <c r="E174" s="12"/>
      <c r="F174" s="12"/>
      <c r="G174" s="12"/>
      <c r="H174" s="12"/>
      <c r="I174" s="12"/>
      <c r="J174" s="12"/>
      <c r="K174" s="12"/>
      <c r="L174" s="12"/>
      <c r="M174" s="12"/>
    </row>
    <row r="175" spans="2:13" x14ac:dyDescent="0.2">
      <c r="B175" s="12"/>
      <c r="C175" s="12"/>
      <c r="D175" s="12"/>
      <c r="E175" s="12"/>
      <c r="F175" s="12"/>
      <c r="G175" s="12"/>
      <c r="H175" s="12"/>
      <c r="I175" s="12"/>
      <c r="J175" s="12"/>
      <c r="K175" s="12"/>
      <c r="L175" s="12"/>
      <c r="M175" s="12"/>
    </row>
    <row r="176" spans="2:13" x14ac:dyDescent="0.2">
      <c r="B176" s="12"/>
      <c r="C176" s="12"/>
      <c r="D176" s="12"/>
      <c r="E176" s="12"/>
      <c r="F176" s="12"/>
      <c r="G176" s="12"/>
      <c r="H176" s="12"/>
      <c r="I176" s="12"/>
      <c r="J176" s="12"/>
      <c r="K176" s="12"/>
      <c r="L176" s="12"/>
      <c r="M176" s="12"/>
    </row>
    <row r="177" spans="2:13" x14ac:dyDescent="0.2">
      <c r="B177" s="12"/>
      <c r="C177" s="12"/>
      <c r="D177" s="12"/>
      <c r="E177" s="12"/>
      <c r="F177" s="12"/>
      <c r="G177" s="12"/>
      <c r="H177" s="12"/>
      <c r="I177" s="12"/>
      <c r="J177" s="12"/>
      <c r="K177" s="12"/>
      <c r="L177" s="12"/>
      <c r="M177" s="12"/>
    </row>
    <row r="178" spans="2:13" x14ac:dyDescent="0.2">
      <c r="B178" s="12"/>
      <c r="C178" s="12"/>
      <c r="D178" s="12"/>
      <c r="E178" s="12"/>
      <c r="F178" s="12"/>
      <c r="G178" s="12"/>
      <c r="H178" s="12"/>
      <c r="I178" s="12"/>
      <c r="J178" s="12"/>
      <c r="K178" s="12"/>
      <c r="L178" s="12"/>
      <c r="M178" s="12"/>
    </row>
    <row r="179" spans="2:13" x14ac:dyDescent="0.2">
      <c r="B179" s="12"/>
      <c r="C179" s="12"/>
      <c r="D179" s="12"/>
      <c r="E179" s="12"/>
      <c r="F179" s="12"/>
      <c r="G179" s="12"/>
      <c r="H179" s="12"/>
      <c r="I179" s="12"/>
      <c r="J179" s="12"/>
      <c r="K179" s="12"/>
      <c r="L179" s="12"/>
      <c r="M179" s="12"/>
    </row>
    <row r="180" spans="2:13" x14ac:dyDescent="0.2">
      <c r="B180" s="12"/>
      <c r="C180" s="12"/>
      <c r="D180" s="12"/>
      <c r="E180" s="12"/>
      <c r="F180" s="12"/>
      <c r="G180" s="12"/>
      <c r="H180" s="12"/>
      <c r="I180" s="12"/>
      <c r="J180" s="12"/>
      <c r="K180" s="12"/>
      <c r="L180" s="12"/>
      <c r="M180" s="12"/>
    </row>
    <row r="181" spans="2:13" x14ac:dyDescent="0.2">
      <c r="B181" s="12"/>
      <c r="C181" s="12"/>
      <c r="D181" s="12"/>
      <c r="E181" s="12"/>
      <c r="F181" s="12"/>
      <c r="G181" s="12"/>
      <c r="H181" s="12"/>
      <c r="I181" s="12"/>
      <c r="J181" s="12"/>
      <c r="K181" s="12"/>
      <c r="L181" s="12"/>
      <c r="M181" s="12"/>
    </row>
    <row r="182" spans="2:13" x14ac:dyDescent="0.2">
      <c r="B182" s="12"/>
      <c r="C182" s="12"/>
      <c r="D182" s="12"/>
      <c r="E182" s="12"/>
      <c r="F182" s="12"/>
      <c r="G182" s="12"/>
      <c r="H182" s="12"/>
      <c r="I182" s="12"/>
      <c r="J182" s="12"/>
      <c r="K182" s="12"/>
      <c r="L182" s="12"/>
      <c r="M182" s="12"/>
    </row>
    <row r="183" spans="2:13" x14ac:dyDescent="0.2">
      <c r="B183" s="12"/>
      <c r="C183" s="12"/>
      <c r="D183" s="12"/>
      <c r="E183" s="12"/>
      <c r="F183" s="12"/>
      <c r="G183" s="12"/>
      <c r="H183" s="12"/>
      <c r="I183" s="12"/>
      <c r="J183" s="12"/>
      <c r="K183" s="12"/>
      <c r="L183" s="12"/>
      <c r="M183" s="12"/>
    </row>
    <row r="184" spans="2:13" x14ac:dyDescent="0.2">
      <c r="B184" s="12"/>
      <c r="C184" s="12"/>
      <c r="D184" s="12"/>
      <c r="E184" s="12"/>
      <c r="F184" s="12"/>
      <c r="G184" s="12"/>
      <c r="H184" s="12"/>
      <c r="I184" s="12"/>
      <c r="J184" s="12"/>
      <c r="K184" s="12"/>
      <c r="L184" s="12"/>
      <c r="M184" s="12"/>
    </row>
    <row r="185" spans="2:13" x14ac:dyDescent="0.2">
      <c r="B185" s="12"/>
      <c r="C185" s="12"/>
      <c r="D185" s="12"/>
      <c r="E185" s="12"/>
      <c r="F185" s="12"/>
      <c r="G185" s="12"/>
      <c r="H185" s="12"/>
      <c r="I185" s="12"/>
      <c r="J185" s="12"/>
      <c r="K185" s="12"/>
      <c r="L185" s="12"/>
      <c r="M185" s="12"/>
    </row>
    <row r="186" spans="2:13" x14ac:dyDescent="0.2">
      <c r="B186" s="12"/>
      <c r="C186" s="12"/>
      <c r="D186" s="12"/>
      <c r="E186" s="12"/>
      <c r="F186" s="12"/>
      <c r="G186" s="12"/>
      <c r="H186" s="12"/>
      <c r="I186" s="12"/>
      <c r="J186" s="12"/>
      <c r="K186" s="12"/>
      <c r="L186" s="12"/>
      <c r="M186" s="12"/>
    </row>
    <row r="187" spans="2:13" x14ac:dyDescent="0.2">
      <c r="B187" s="12"/>
      <c r="C187" s="12"/>
      <c r="D187" s="12"/>
      <c r="E187" s="12"/>
      <c r="F187" s="12"/>
      <c r="G187" s="12"/>
      <c r="H187" s="12"/>
      <c r="I187" s="12"/>
      <c r="J187" s="12"/>
      <c r="K187" s="12"/>
      <c r="L187" s="12"/>
      <c r="M187" s="12"/>
    </row>
    <row r="188" spans="2:13" x14ac:dyDescent="0.2">
      <c r="B188" s="12"/>
      <c r="C188" s="12"/>
      <c r="D188" s="12"/>
      <c r="E188" s="12"/>
      <c r="F188" s="12"/>
      <c r="G188" s="12"/>
      <c r="H188" s="12"/>
      <c r="I188" s="12"/>
      <c r="J188" s="12"/>
      <c r="K188" s="12"/>
      <c r="L188" s="12"/>
      <c r="M188" s="12"/>
    </row>
    <row r="189" spans="2:13" x14ac:dyDescent="0.2">
      <c r="B189" s="12"/>
      <c r="C189" s="12"/>
      <c r="D189" s="12"/>
      <c r="E189" s="12"/>
      <c r="F189" s="12"/>
      <c r="G189" s="12"/>
      <c r="H189" s="12"/>
      <c r="I189" s="12"/>
      <c r="J189" s="12"/>
      <c r="K189" s="12"/>
      <c r="L189" s="12"/>
      <c r="M189" s="12"/>
    </row>
    <row r="190" spans="2:13" x14ac:dyDescent="0.2">
      <c r="B190" s="12"/>
      <c r="C190" s="12"/>
      <c r="D190" s="12"/>
      <c r="E190" s="12"/>
      <c r="F190" s="12"/>
      <c r="G190" s="12"/>
      <c r="H190" s="12"/>
      <c r="I190" s="12"/>
      <c r="J190" s="12"/>
      <c r="K190" s="12"/>
      <c r="L190" s="12"/>
      <c r="M190" s="12"/>
    </row>
    <row r="191" spans="2:13" x14ac:dyDescent="0.2">
      <c r="B191" s="12"/>
      <c r="C191" s="12"/>
      <c r="D191" s="12"/>
      <c r="E191" s="12"/>
      <c r="F191" s="12"/>
      <c r="G191" s="12"/>
      <c r="H191" s="12"/>
      <c r="I191" s="12"/>
      <c r="J191" s="12"/>
      <c r="K191" s="12"/>
      <c r="L191" s="12"/>
      <c r="M191" s="12"/>
    </row>
    <row r="192" spans="2:13" x14ac:dyDescent="0.2">
      <c r="B192" s="12"/>
      <c r="C192" s="12"/>
      <c r="D192" s="12"/>
      <c r="E192" s="12"/>
      <c r="F192" s="12"/>
      <c r="G192" s="12"/>
      <c r="H192" s="12"/>
      <c r="I192" s="12"/>
      <c r="J192" s="12"/>
      <c r="K192" s="12"/>
      <c r="L192" s="12"/>
      <c r="M192" s="12"/>
    </row>
    <row r="193" spans="2:13" x14ac:dyDescent="0.2">
      <c r="B193" s="12"/>
      <c r="C193" s="12"/>
      <c r="D193" s="12"/>
      <c r="E193" s="12"/>
      <c r="F193" s="12"/>
      <c r="G193" s="12"/>
      <c r="H193" s="12"/>
      <c r="I193" s="12"/>
      <c r="J193" s="12"/>
      <c r="K193" s="12"/>
      <c r="L193" s="12"/>
      <c r="M193" s="12"/>
    </row>
    <row r="194" spans="2:13" x14ac:dyDescent="0.2">
      <c r="B194" s="12"/>
      <c r="C194" s="12"/>
      <c r="D194" s="12"/>
      <c r="E194" s="12"/>
      <c r="F194" s="12"/>
      <c r="G194" s="12"/>
      <c r="H194" s="12"/>
      <c r="I194" s="12"/>
      <c r="J194" s="12"/>
      <c r="K194" s="12"/>
      <c r="L194" s="12"/>
      <c r="M194" s="12"/>
    </row>
    <row r="195" spans="2:13" x14ac:dyDescent="0.2">
      <c r="B195" s="12"/>
      <c r="C195" s="12"/>
      <c r="D195" s="12"/>
      <c r="E195" s="12"/>
      <c r="F195" s="12"/>
      <c r="G195" s="12"/>
      <c r="H195" s="12"/>
      <c r="I195" s="12"/>
      <c r="J195" s="12"/>
      <c r="K195" s="12"/>
      <c r="L195" s="12"/>
      <c r="M195" s="12"/>
    </row>
    <row r="196" spans="2:13" x14ac:dyDescent="0.2">
      <c r="B196" s="12"/>
      <c r="C196" s="12"/>
      <c r="D196" s="12"/>
      <c r="E196" s="12"/>
      <c r="F196" s="12"/>
      <c r="G196" s="12"/>
      <c r="H196" s="12"/>
      <c r="I196" s="12"/>
      <c r="J196" s="12"/>
      <c r="K196" s="12"/>
      <c r="L196" s="12"/>
      <c r="M196" s="12"/>
    </row>
    <row r="197" spans="2:13" x14ac:dyDescent="0.2">
      <c r="B197" s="12"/>
      <c r="C197" s="12"/>
      <c r="D197" s="12"/>
      <c r="E197" s="12"/>
      <c r="F197" s="12"/>
      <c r="G197" s="12"/>
      <c r="H197" s="12"/>
      <c r="I197" s="12"/>
      <c r="J197" s="12"/>
      <c r="K197" s="12"/>
      <c r="L197" s="12"/>
      <c r="M197" s="12"/>
    </row>
    <row r="198" spans="2:13" x14ac:dyDescent="0.2">
      <c r="B198" s="12"/>
      <c r="C198" s="12"/>
      <c r="D198" s="12"/>
      <c r="E198" s="12"/>
      <c r="F198" s="12"/>
      <c r="G198" s="12"/>
      <c r="H198" s="12"/>
      <c r="I198" s="12"/>
      <c r="J198" s="12"/>
      <c r="K198" s="12"/>
      <c r="L198" s="12"/>
      <c r="M198" s="12"/>
    </row>
    <row r="199" spans="2:13" x14ac:dyDescent="0.2">
      <c r="B199" s="12"/>
      <c r="C199" s="12"/>
      <c r="D199" s="12"/>
      <c r="E199" s="12"/>
      <c r="F199" s="12"/>
      <c r="G199" s="12"/>
      <c r="H199" s="12"/>
      <c r="I199" s="12"/>
      <c r="J199" s="12"/>
      <c r="K199" s="12"/>
      <c r="L199" s="12"/>
      <c r="M199" s="12"/>
    </row>
    <row r="200" spans="2:13" x14ac:dyDescent="0.2">
      <c r="B200" s="12"/>
      <c r="C200" s="12"/>
      <c r="D200" s="12"/>
      <c r="E200" s="12"/>
      <c r="F200" s="12"/>
      <c r="G200" s="12"/>
      <c r="H200" s="12"/>
      <c r="I200" s="12"/>
      <c r="J200" s="12"/>
      <c r="K200" s="12"/>
      <c r="L200" s="12"/>
      <c r="M200" s="12"/>
    </row>
    <row r="201" spans="2:13" x14ac:dyDescent="0.2">
      <c r="B201" s="12"/>
      <c r="C201" s="12"/>
      <c r="D201" s="12"/>
      <c r="E201" s="12"/>
      <c r="F201" s="12"/>
      <c r="G201" s="12"/>
      <c r="H201" s="12"/>
      <c r="I201" s="12"/>
      <c r="J201" s="12"/>
      <c r="K201" s="12"/>
      <c r="L201" s="12"/>
      <c r="M201" s="12"/>
    </row>
    <row r="202" spans="2:13" x14ac:dyDescent="0.2">
      <c r="B202" s="12"/>
      <c r="C202" s="12"/>
      <c r="D202" s="12"/>
      <c r="E202" s="12"/>
      <c r="F202" s="12"/>
      <c r="G202" s="12"/>
      <c r="H202" s="12"/>
      <c r="I202" s="12"/>
      <c r="J202" s="12"/>
      <c r="K202" s="12"/>
      <c r="L202" s="12"/>
      <c r="M202" s="12"/>
    </row>
    <row r="203" spans="2:13" x14ac:dyDescent="0.2">
      <c r="B203" s="12"/>
      <c r="C203" s="12"/>
      <c r="D203" s="12"/>
      <c r="E203" s="12"/>
      <c r="F203" s="12"/>
      <c r="G203" s="12"/>
      <c r="H203" s="12"/>
      <c r="I203" s="12"/>
      <c r="J203" s="12"/>
      <c r="K203" s="12"/>
      <c r="L203" s="12"/>
      <c r="M203" s="12"/>
    </row>
    <row r="204" spans="2:13" x14ac:dyDescent="0.2">
      <c r="B204" s="12"/>
      <c r="C204" s="12"/>
      <c r="D204" s="12"/>
      <c r="E204" s="12"/>
      <c r="F204" s="12"/>
      <c r="G204" s="12"/>
      <c r="H204" s="12"/>
      <c r="I204" s="12"/>
      <c r="J204" s="12"/>
      <c r="K204" s="12"/>
      <c r="L204" s="12"/>
      <c r="M204" s="12"/>
    </row>
    <row r="205" spans="2:13" x14ac:dyDescent="0.2">
      <c r="B205" s="12"/>
      <c r="C205" s="12"/>
      <c r="D205" s="12"/>
      <c r="E205" s="12"/>
      <c r="F205" s="12"/>
      <c r="G205" s="12"/>
      <c r="H205" s="12"/>
      <c r="I205" s="12"/>
      <c r="J205" s="12"/>
      <c r="K205" s="12"/>
      <c r="L205" s="12"/>
      <c r="M205" s="12"/>
    </row>
    <row r="206" spans="2:13" x14ac:dyDescent="0.2">
      <c r="B206" s="12"/>
      <c r="C206" s="12"/>
      <c r="D206" s="12"/>
      <c r="E206" s="12"/>
      <c r="F206" s="12"/>
      <c r="G206" s="12"/>
      <c r="H206" s="12"/>
      <c r="I206" s="12"/>
      <c r="J206" s="12"/>
      <c r="K206" s="12"/>
      <c r="L206" s="12"/>
      <c r="M206" s="12"/>
    </row>
    <row r="207" spans="2:13" x14ac:dyDescent="0.2">
      <c r="B207" s="12"/>
      <c r="C207" s="12"/>
      <c r="D207" s="12"/>
      <c r="E207" s="12"/>
      <c r="F207" s="12"/>
      <c r="G207" s="12"/>
      <c r="H207" s="12"/>
      <c r="I207" s="12"/>
      <c r="J207" s="12"/>
      <c r="K207" s="12"/>
      <c r="L207" s="12"/>
      <c r="M207" s="12"/>
    </row>
    <row r="208" spans="2:13" x14ac:dyDescent="0.2">
      <c r="B208" s="12"/>
      <c r="C208" s="12"/>
      <c r="D208" s="12"/>
      <c r="E208" s="12"/>
      <c r="F208" s="12"/>
      <c r="G208" s="12"/>
      <c r="H208" s="12"/>
      <c r="I208" s="12"/>
      <c r="J208" s="12"/>
      <c r="K208" s="12"/>
      <c r="L208" s="12"/>
      <c r="M208" s="12"/>
    </row>
    <row r="209" spans="2:13" x14ac:dyDescent="0.2">
      <c r="B209" s="12"/>
      <c r="C209" s="12"/>
      <c r="D209" s="12"/>
      <c r="E209" s="12"/>
      <c r="F209" s="12"/>
      <c r="G209" s="12"/>
      <c r="H209" s="12"/>
      <c r="I209" s="12"/>
      <c r="J209" s="12"/>
      <c r="K209" s="12"/>
      <c r="L209" s="12"/>
      <c r="M209" s="12"/>
    </row>
    <row r="210" spans="2:13" x14ac:dyDescent="0.2">
      <c r="B210" s="12"/>
      <c r="C210" s="12"/>
      <c r="D210" s="12"/>
      <c r="E210" s="12"/>
      <c r="F210" s="12"/>
      <c r="G210" s="12"/>
      <c r="H210" s="12"/>
      <c r="I210" s="12"/>
      <c r="J210" s="12"/>
      <c r="K210" s="12"/>
      <c r="L210" s="12"/>
      <c r="M210" s="12"/>
    </row>
    <row r="211" spans="2:13" x14ac:dyDescent="0.2">
      <c r="B211" s="12"/>
      <c r="C211" s="12"/>
      <c r="D211" s="12"/>
      <c r="E211" s="12"/>
      <c r="F211" s="12"/>
      <c r="G211" s="12"/>
      <c r="H211" s="12"/>
      <c r="I211" s="12"/>
      <c r="J211" s="12"/>
      <c r="K211" s="12"/>
      <c r="L211" s="12"/>
      <c r="M211" s="12"/>
    </row>
    <row r="212" spans="2:13" x14ac:dyDescent="0.2">
      <c r="B212" s="12"/>
      <c r="C212" s="12"/>
      <c r="D212" s="12"/>
      <c r="E212" s="12"/>
      <c r="F212" s="12"/>
      <c r="G212" s="12"/>
      <c r="H212" s="12"/>
      <c r="I212" s="12"/>
      <c r="J212" s="12"/>
      <c r="K212" s="12"/>
      <c r="L212" s="12"/>
      <c r="M212" s="12"/>
    </row>
    <row r="213" spans="2:13" x14ac:dyDescent="0.2">
      <c r="B213" s="12"/>
      <c r="C213" s="12"/>
      <c r="D213" s="12"/>
      <c r="E213" s="12"/>
      <c r="F213" s="12"/>
      <c r="G213" s="12"/>
      <c r="H213" s="12"/>
      <c r="I213" s="12"/>
      <c r="J213" s="12"/>
      <c r="K213" s="12"/>
      <c r="L213" s="12"/>
      <c r="M213" s="12"/>
    </row>
    <row r="214" spans="2:13" x14ac:dyDescent="0.2">
      <c r="B214" s="12"/>
      <c r="C214" s="12"/>
      <c r="D214" s="12"/>
      <c r="E214" s="12"/>
      <c r="F214" s="12"/>
      <c r="G214" s="12"/>
      <c r="H214" s="12"/>
      <c r="I214" s="12"/>
      <c r="J214" s="12"/>
      <c r="K214" s="12"/>
      <c r="L214" s="12"/>
      <c r="M214" s="12"/>
    </row>
    <row r="215" spans="2:13" x14ac:dyDescent="0.2">
      <c r="B215" s="12"/>
      <c r="C215" s="12"/>
      <c r="D215" s="12"/>
      <c r="E215" s="12"/>
      <c r="F215" s="12"/>
      <c r="G215" s="12"/>
      <c r="H215" s="12"/>
      <c r="I215" s="12"/>
      <c r="J215" s="12"/>
      <c r="K215" s="12"/>
      <c r="L215" s="12"/>
      <c r="M215" s="12"/>
    </row>
    <row r="216" spans="2:13" x14ac:dyDescent="0.2">
      <c r="B216" s="12"/>
      <c r="C216" s="12"/>
      <c r="D216" s="12"/>
      <c r="E216" s="12"/>
      <c r="F216" s="12"/>
      <c r="G216" s="12"/>
      <c r="H216" s="12"/>
      <c r="I216" s="12"/>
      <c r="J216" s="12"/>
      <c r="K216" s="12"/>
      <c r="L216" s="12"/>
      <c r="M216" s="12"/>
    </row>
    <row r="217" spans="2:13" x14ac:dyDescent="0.2">
      <c r="B217" s="12"/>
      <c r="C217" s="12"/>
      <c r="D217" s="12"/>
      <c r="E217" s="12"/>
      <c r="F217" s="12"/>
      <c r="G217" s="12"/>
      <c r="H217" s="12"/>
      <c r="I217" s="12"/>
      <c r="J217" s="12"/>
      <c r="K217" s="12"/>
      <c r="L217" s="12"/>
      <c r="M217" s="12"/>
    </row>
    <row r="218" spans="2:13" x14ac:dyDescent="0.2">
      <c r="B218" s="12"/>
      <c r="C218" s="12"/>
      <c r="D218" s="12"/>
      <c r="E218" s="12"/>
      <c r="F218" s="12"/>
      <c r="G218" s="12"/>
      <c r="H218" s="12"/>
      <c r="I218" s="12"/>
      <c r="J218" s="12"/>
      <c r="K218" s="12"/>
      <c r="L218" s="12"/>
      <c r="M218" s="12"/>
    </row>
    <row r="219" spans="2:13" x14ac:dyDescent="0.2">
      <c r="B219" s="12"/>
      <c r="C219" s="12"/>
      <c r="D219" s="12"/>
      <c r="E219" s="12"/>
      <c r="F219" s="12"/>
      <c r="G219" s="12"/>
      <c r="H219" s="12"/>
      <c r="I219" s="12"/>
      <c r="J219" s="12"/>
      <c r="K219" s="12"/>
      <c r="L219" s="12"/>
      <c r="M219" s="12"/>
    </row>
    <row r="220" spans="2:13" x14ac:dyDescent="0.2">
      <c r="B220" s="12"/>
      <c r="C220" s="12"/>
      <c r="D220" s="12"/>
      <c r="E220" s="12"/>
      <c r="F220" s="12"/>
      <c r="G220" s="12"/>
      <c r="H220" s="12"/>
      <c r="I220" s="12"/>
      <c r="J220" s="12"/>
      <c r="K220" s="12"/>
      <c r="L220" s="12"/>
      <c r="M220" s="12"/>
    </row>
    <row r="221" spans="2:13" x14ac:dyDescent="0.2">
      <c r="B221" s="12"/>
      <c r="C221" s="12"/>
      <c r="D221" s="12"/>
      <c r="E221" s="12"/>
      <c r="F221" s="12"/>
      <c r="G221" s="12"/>
      <c r="H221" s="12"/>
      <c r="I221" s="12"/>
      <c r="J221" s="12"/>
      <c r="K221" s="12"/>
      <c r="L221" s="12"/>
      <c r="M221" s="12"/>
    </row>
    <row r="222" spans="2:13" x14ac:dyDescent="0.2">
      <c r="B222" s="12"/>
      <c r="C222" s="12"/>
      <c r="D222" s="12"/>
      <c r="E222" s="12"/>
      <c r="F222" s="12"/>
      <c r="G222" s="12"/>
      <c r="H222" s="12"/>
      <c r="I222" s="12"/>
      <c r="J222" s="12"/>
      <c r="K222" s="12"/>
      <c r="L222" s="12"/>
      <c r="M222" s="12"/>
    </row>
    <row r="223" spans="2:13" x14ac:dyDescent="0.2">
      <c r="B223" s="12"/>
      <c r="C223" s="12"/>
      <c r="D223" s="12"/>
      <c r="E223" s="12"/>
      <c r="F223" s="12"/>
      <c r="G223" s="12"/>
      <c r="H223" s="12"/>
      <c r="I223" s="12"/>
      <c r="J223" s="12"/>
      <c r="K223" s="12"/>
      <c r="L223" s="12"/>
      <c r="M223" s="12"/>
    </row>
    <row r="224" spans="2:13" x14ac:dyDescent="0.2">
      <c r="B224" s="12"/>
      <c r="C224" s="12"/>
      <c r="D224" s="12"/>
      <c r="E224" s="12"/>
      <c r="F224" s="12"/>
      <c r="G224" s="12"/>
      <c r="H224" s="12"/>
      <c r="I224" s="12"/>
      <c r="J224" s="12"/>
      <c r="K224" s="12"/>
      <c r="L224" s="12"/>
      <c r="M224" s="12"/>
    </row>
    <row r="225" spans="2:13" x14ac:dyDescent="0.2">
      <c r="B225" s="12"/>
      <c r="C225" s="12"/>
      <c r="D225" s="12"/>
      <c r="E225" s="12"/>
      <c r="F225" s="12"/>
      <c r="G225" s="12"/>
      <c r="H225" s="12"/>
      <c r="I225" s="12"/>
      <c r="J225" s="12"/>
      <c r="K225" s="12"/>
      <c r="L225" s="12"/>
      <c r="M225" s="12"/>
    </row>
    <row r="226" spans="2:13" x14ac:dyDescent="0.2">
      <c r="B226" s="12"/>
      <c r="C226" s="12"/>
      <c r="D226" s="12"/>
      <c r="E226" s="12"/>
      <c r="F226" s="12"/>
      <c r="G226" s="12"/>
      <c r="H226" s="12"/>
      <c r="I226" s="12"/>
      <c r="J226" s="12"/>
      <c r="K226" s="12"/>
      <c r="L226" s="12"/>
      <c r="M226" s="12"/>
    </row>
    <row r="227" spans="2:13" x14ac:dyDescent="0.2">
      <c r="B227" s="12"/>
      <c r="C227" s="12"/>
      <c r="D227" s="12"/>
      <c r="E227" s="12"/>
      <c r="F227" s="12"/>
      <c r="G227" s="12"/>
      <c r="H227" s="12"/>
      <c r="I227" s="12"/>
      <c r="J227" s="12"/>
      <c r="K227" s="12"/>
      <c r="L227" s="12"/>
      <c r="M227" s="12"/>
    </row>
    <row r="228" spans="2:13" x14ac:dyDescent="0.2">
      <c r="B228" s="12"/>
      <c r="C228" s="12"/>
      <c r="D228" s="12"/>
      <c r="E228" s="12"/>
      <c r="F228" s="12"/>
      <c r="G228" s="12"/>
      <c r="H228" s="12"/>
      <c r="I228" s="12"/>
      <c r="J228" s="12"/>
      <c r="K228" s="12"/>
      <c r="L228" s="12"/>
      <c r="M228" s="12"/>
    </row>
    <row r="229" spans="2:13" x14ac:dyDescent="0.2">
      <c r="B229" s="12"/>
      <c r="C229" s="12"/>
      <c r="D229" s="12"/>
      <c r="E229" s="12"/>
      <c r="F229" s="12"/>
      <c r="G229" s="12"/>
      <c r="H229" s="12"/>
      <c r="I229" s="12"/>
      <c r="J229" s="12"/>
      <c r="K229" s="12"/>
      <c r="L229" s="12"/>
      <c r="M229" s="12"/>
    </row>
    <row r="230" spans="2:13" x14ac:dyDescent="0.2">
      <c r="B230" s="12"/>
      <c r="C230" s="12"/>
      <c r="D230" s="12"/>
      <c r="E230" s="12"/>
      <c r="F230" s="12"/>
      <c r="G230" s="12"/>
      <c r="H230" s="12"/>
      <c r="I230" s="12"/>
      <c r="J230" s="12"/>
      <c r="K230" s="12"/>
      <c r="L230" s="12"/>
      <c r="M230" s="12"/>
    </row>
  </sheetData>
  <mergeCells count="5">
    <mergeCell ref="A5:N5"/>
    <mergeCell ref="A6:N6"/>
    <mergeCell ref="A7:N7"/>
    <mergeCell ref="A8:N8"/>
    <mergeCell ref="A9:N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sheetPr>
  <dimension ref="A1:N230"/>
  <sheetViews>
    <sheetView workbookViewId="0">
      <pane ySplit="13" topLeftCell="A14" activePane="bottomLeft" state="frozen"/>
      <selection pane="bottomLeft" activeCell="B16" sqref="B16:L82"/>
    </sheetView>
  </sheetViews>
  <sheetFormatPr defaultRowHeight="12.75" x14ac:dyDescent="0.2"/>
  <cols>
    <col min="1" max="1" width="16.1640625" bestFit="1" customWidth="1"/>
    <col min="2" max="13" width="10.1640625" bestFit="1" customWidth="1"/>
    <col min="14" max="14" width="11.1640625" bestFit="1" customWidth="1"/>
  </cols>
  <sheetData>
    <row r="1" spans="1:14" x14ac:dyDescent="0.2">
      <c r="A1" t="str">
        <f>'SFY 21-22'!A1</f>
        <v>VALIDATED TAX RECEIPTS DATA FOR: JULY 2021 thru June 2022</v>
      </c>
      <c r="N1" t="s">
        <v>75</v>
      </c>
    </row>
    <row r="2" spans="1:14" hidden="1" x14ac:dyDescent="0.2"/>
    <row r="3" spans="1:14" hidden="1" x14ac:dyDescent="0.2"/>
    <row r="4" spans="1:14" x14ac:dyDescent="0.2">
      <c r="D4" s="6"/>
      <c r="E4" s="6"/>
      <c r="F4" s="6"/>
      <c r="G4" s="6"/>
      <c r="H4" s="6"/>
    </row>
    <row r="5" spans="1:14" x14ac:dyDescent="0.2">
      <c r="A5" s="55" t="s">
        <v>76</v>
      </c>
      <c r="B5" s="55"/>
      <c r="C5" s="55"/>
      <c r="D5" s="55"/>
      <c r="E5" s="55"/>
      <c r="F5" s="55"/>
      <c r="G5" s="55"/>
      <c r="H5" s="55"/>
      <c r="I5" s="55"/>
      <c r="J5" s="55"/>
      <c r="K5" s="55"/>
      <c r="L5" s="55"/>
      <c r="M5" s="55"/>
      <c r="N5" s="55"/>
    </row>
    <row r="6" spans="1:14" x14ac:dyDescent="0.2">
      <c r="A6" s="55" t="s">
        <v>77</v>
      </c>
      <c r="B6" s="55"/>
      <c r="C6" s="55"/>
      <c r="D6" s="55"/>
      <c r="E6" s="55"/>
      <c r="F6" s="55"/>
      <c r="G6" s="55"/>
      <c r="H6" s="55"/>
      <c r="I6" s="55"/>
      <c r="J6" s="55"/>
      <c r="K6" s="55"/>
      <c r="L6" s="55"/>
      <c r="M6" s="55"/>
      <c r="N6" s="55"/>
    </row>
    <row r="7" spans="1:14" x14ac:dyDescent="0.2">
      <c r="A7" s="55" t="s">
        <v>35</v>
      </c>
      <c r="B7" s="55"/>
      <c r="C7" s="55"/>
      <c r="D7" s="55"/>
      <c r="E7" s="55"/>
      <c r="F7" s="55"/>
      <c r="G7" s="55"/>
      <c r="H7" s="55"/>
      <c r="I7" s="55"/>
      <c r="J7" s="55"/>
      <c r="K7" s="55"/>
      <c r="L7" s="55"/>
      <c r="M7" s="55"/>
      <c r="N7" s="55"/>
    </row>
    <row r="8" spans="1:14" x14ac:dyDescent="0.2">
      <c r="A8" s="55" t="s">
        <v>36</v>
      </c>
      <c r="B8" s="55"/>
      <c r="C8" s="55"/>
      <c r="D8" s="55"/>
      <c r="E8" s="55"/>
      <c r="F8" s="55"/>
      <c r="G8" s="55"/>
      <c r="H8" s="55"/>
      <c r="I8" s="55"/>
      <c r="J8" s="55"/>
      <c r="K8" s="55"/>
      <c r="L8" s="55"/>
      <c r="M8" s="55"/>
      <c r="N8" s="55"/>
    </row>
    <row r="9" spans="1:14" x14ac:dyDescent="0.2">
      <c r="A9" s="55" t="s">
        <v>78</v>
      </c>
      <c r="B9" s="55"/>
      <c r="C9" s="55"/>
      <c r="D9" s="55"/>
      <c r="E9" s="55"/>
      <c r="F9" s="55"/>
      <c r="G9" s="55"/>
      <c r="H9" s="55"/>
      <c r="I9" s="55"/>
      <c r="J9" s="55"/>
      <c r="K9" s="55"/>
      <c r="L9" s="55"/>
      <c r="M9" s="55"/>
      <c r="N9" s="55"/>
    </row>
    <row r="10" spans="1:14" hidden="1" x14ac:dyDescent="0.2">
      <c r="A10" s="6"/>
      <c r="B10" s="6"/>
      <c r="C10" s="6"/>
      <c r="D10" s="6"/>
      <c r="E10" s="6"/>
      <c r="F10" s="6"/>
      <c r="G10" s="6"/>
      <c r="H10" s="6"/>
      <c r="I10" s="6"/>
      <c r="J10" s="6"/>
      <c r="K10" s="6"/>
      <c r="L10" s="6"/>
      <c r="M10" s="6"/>
      <c r="N10" s="6"/>
    </row>
    <row r="11" spans="1:14" hidden="1" x14ac:dyDescent="0.2"/>
    <row r="13" spans="1:14" x14ac:dyDescent="0.2">
      <c r="B13" s="1">
        <f>'Half-Cent to County before'!B13</f>
        <v>44378</v>
      </c>
      <c r="C13" s="1">
        <f>'Half-Cent to County before'!C13</f>
        <v>44409</v>
      </c>
      <c r="D13" s="1">
        <f>'Half-Cent to County before'!D13</f>
        <v>44440</v>
      </c>
      <c r="E13" s="1">
        <f>'Half-Cent to County before'!E13</f>
        <v>44470</v>
      </c>
      <c r="F13" s="1">
        <f>'Half-Cent to County before'!F13</f>
        <v>44501</v>
      </c>
      <c r="G13" s="1">
        <f>'Half-Cent to County before'!G13</f>
        <v>44531</v>
      </c>
      <c r="H13" s="1">
        <f>'Half-Cent to County before'!H13</f>
        <v>44562</v>
      </c>
      <c r="I13" s="1">
        <f>'Half-Cent to County before'!I13</f>
        <v>44593</v>
      </c>
      <c r="J13" s="1">
        <f>'Half-Cent to County before'!J13</f>
        <v>44621</v>
      </c>
      <c r="K13" s="1">
        <f>'Half-Cent to County before'!K13</f>
        <v>44652</v>
      </c>
      <c r="L13" s="1">
        <f>'Half-Cent to County before'!L13</f>
        <v>44682</v>
      </c>
      <c r="M13" s="1">
        <f>'Half-Cent to County before'!M13</f>
        <v>44713</v>
      </c>
      <c r="N13" s="1" t="str">
        <f>'Half-Cent to County before'!N13</f>
        <v>SFY21-22</v>
      </c>
    </row>
    <row r="14" spans="1:14" x14ac:dyDescent="0.2">
      <c r="A14" t="s">
        <v>0</v>
      </c>
    </row>
    <row r="15" spans="1:14" x14ac:dyDescent="0.2">
      <c r="A15" t="s">
        <v>1</v>
      </c>
    </row>
    <row r="16" spans="1:14" x14ac:dyDescent="0.2">
      <c r="A16" t="s">
        <v>38</v>
      </c>
      <c r="B16" s="8">
        <v>944621.38</v>
      </c>
      <c r="C16" s="8">
        <v>924162.37</v>
      </c>
      <c r="D16" s="8">
        <v>855391.09</v>
      </c>
      <c r="E16" s="8">
        <v>888962.98</v>
      </c>
      <c r="F16" s="8">
        <v>925283.73</v>
      </c>
      <c r="G16" s="20">
        <v>988055.99</v>
      </c>
      <c r="H16" s="5">
        <v>935053.66</v>
      </c>
      <c r="I16" s="20">
        <v>1064360.3799999999</v>
      </c>
      <c r="J16" s="5">
        <v>886820.02</v>
      </c>
      <c r="K16" s="20">
        <v>931395.31</v>
      </c>
      <c r="L16" s="20">
        <v>1060554.71</v>
      </c>
      <c r="M16" s="20"/>
      <c r="N16" s="5">
        <f>SUM(B16:M16)</f>
        <v>10404661.620000001</v>
      </c>
    </row>
    <row r="17" spans="1:14" x14ac:dyDescent="0.2">
      <c r="A17" t="s">
        <v>39</v>
      </c>
      <c r="B17" s="8">
        <v>33242.400000000001</v>
      </c>
      <c r="C17" s="8">
        <v>31659.33</v>
      </c>
      <c r="D17" s="8">
        <v>30170.32</v>
      </c>
      <c r="E17" s="8">
        <v>31535.3</v>
      </c>
      <c r="F17" s="8">
        <v>31105.91</v>
      </c>
      <c r="G17" s="20">
        <v>31802.81</v>
      </c>
      <c r="H17" s="5">
        <v>26106.26</v>
      </c>
      <c r="I17" s="20">
        <v>37434.03</v>
      </c>
      <c r="J17" s="5">
        <v>32640.66</v>
      </c>
      <c r="K17" s="20">
        <v>29122.91</v>
      </c>
      <c r="L17" s="20">
        <v>39993.230000000003</v>
      </c>
      <c r="M17" s="20"/>
      <c r="N17" s="5">
        <f t="shared" ref="N17:N80" si="0">SUM(B17:M17)</f>
        <v>354813.16</v>
      </c>
    </row>
    <row r="18" spans="1:14" x14ac:dyDescent="0.2">
      <c r="A18" t="s">
        <v>40</v>
      </c>
      <c r="B18" s="8">
        <v>1234107.1399999999</v>
      </c>
      <c r="C18" s="8">
        <v>1415157.13</v>
      </c>
      <c r="D18" s="8">
        <v>1468202.17</v>
      </c>
      <c r="E18" s="8">
        <v>1150138.01</v>
      </c>
      <c r="F18" s="8">
        <v>1039670.93</v>
      </c>
      <c r="G18" s="20">
        <v>1029810.75</v>
      </c>
      <c r="H18" s="5">
        <v>859666.77</v>
      </c>
      <c r="I18" s="20">
        <v>984140.58</v>
      </c>
      <c r="J18" s="5">
        <v>826444.62</v>
      </c>
      <c r="K18" s="20">
        <v>942393.01</v>
      </c>
      <c r="L18" s="20">
        <v>1205096.47</v>
      </c>
      <c r="M18" s="20"/>
      <c r="N18" s="5">
        <f t="shared" si="0"/>
        <v>12154827.579999998</v>
      </c>
    </row>
    <row r="19" spans="1:14" x14ac:dyDescent="0.2">
      <c r="A19" t="s">
        <v>2</v>
      </c>
      <c r="B19" s="8">
        <v>42537.37</v>
      </c>
      <c r="C19" s="8">
        <v>41676.339999999997</v>
      </c>
      <c r="D19" s="8">
        <v>38913.040000000001</v>
      </c>
      <c r="E19" s="8">
        <v>38843.85</v>
      </c>
      <c r="F19" s="8">
        <v>40617.65</v>
      </c>
      <c r="G19" s="20">
        <v>45054.74</v>
      </c>
      <c r="H19" s="5">
        <v>39634.400000000001</v>
      </c>
      <c r="I19" s="20">
        <v>53509</v>
      </c>
      <c r="J19" s="5">
        <v>42188.23</v>
      </c>
      <c r="K19" s="20">
        <v>44892.02</v>
      </c>
      <c r="L19" s="20">
        <v>45757.55</v>
      </c>
      <c r="M19" s="20"/>
      <c r="N19" s="5">
        <f t="shared" si="0"/>
        <v>473624.19</v>
      </c>
    </row>
    <row r="20" spans="1:14" x14ac:dyDescent="0.2">
      <c r="A20" t="s">
        <v>41</v>
      </c>
      <c r="B20" s="8">
        <v>2137651.4500000002</v>
      </c>
      <c r="C20" s="8">
        <v>2224699.62</v>
      </c>
      <c r="D20" s="8">
        <v>2170004</v>
      </c>
      <c r="E20" s="8">
        <v>1941919.37</v>
      </c>
      <c r="F20" s="8">
        <v>2067388.08</v>
      </c>
      <c r="G20" s="20">
        <v>2099464.5299999998</v>
      </c>
      <c r="H20" s="5">
        <v>2120343.44</v>
      </c>
      <c r="I20" s="20">
        <v>2465291.79</v>
      </c>
      <c r="J20" s="5">
        <v>2109468.7400000002</v>
      </c>
      <c r="K20" s="20">
        <v>2208017.59</v>
      </c>
      <c r="L20" s="20">
        <v>2614588.9</v>
      </c>
      <c r="M20" s="20"/>
      <c r="N20" s="5">
        <f t="shared" si="0"/>
        <v>24158837.510000002</v>
      </c>
    </row>
    <row r="21" spans="1:14" x14ac:dyDescent="0.2">
      <c r="A21" t="s">
        <v>42</v>
      </c>
      <c r="B21" s="8">
        <v>12333345.529999999</v>
      </c>
      <c r="C21" s="8">
        <v>12465388.25</v>
      </c>
      <c r="D21" s="8">
        <v>12104794.210000001</v>
      </c>
      <c r="E21" s="8">
        <v>11251335.26</v>
      </c>
      <c r="F21" s="8">
        <v>11690168.220000001</v>
      </c>
      <c r="G21" s="20">
        <v>12249684.99</v>
      </c>
      <c r="H21" s="5">
        <v>12642427.24</v>
      </c>
      <c r="I21" s="20">
        <v>15227819.310000001</v>
      </c>
      <c r="J21" s="5">
        <v>12621993.74</v>
      </c>
      <c r="K21" s="20">
        <v>12935794.08</v>
      </c>
      <c r="L21" s="20">
        <v>14717864.630000001</v>
      </c>
      <c r="M21" s="20"/>
      <c r="N21" s="5">
        <f t="shared" si="0"/>
        <v>140240615.45999998</v>
      </c>
    </row>
    <row r="22" spans="1:14" x14ac:dyDescent="0.2">
      <c r="A22" t="s">
        <v>3</v>
      </c>
      <c r="B22" s="8">
        <v>7832.75</v>
      </c>
      <c r="C22" s="8">
        <v>8013.72</v>
      </c>
      <c r="D22" s="8">
        <v>7506.91</v>
      </c>
      <c r="E22" s="8">
        <v>7060.91</v>
      </c>
      <c r="F22" s="8">
        <v>7780.22</v>
      </c>
      <c r="G22" s="20">
        <v>8494.9</v>
      </c>
      <c r="H22" s="5">
        <v>7038.5</v>
      </c>
      <c r="I22" s="20">
        <v>9236.2000000000007</v>
      </c>
      <c r="J22" s="5">
        <v>7465.41</v>
      </c>
      <c r="K22" s="20">
        <v>7589.92</v>
      </c>
      <c r="L22" s="20">
        <v>8627.64</v>
      </c>
      <c r="M22" s="20"/>
      <c r="N22" s="5">
        <f t="shared" si="0"/>
        <v>86647.08</v>
      </c>
    </row>
    <row r="23" spans="1:14" x14ac:dyDescent="0.2">
      <c r="A23" t="s">
        <v>43</v>
      </c>
      <c r="B23" s="8">
        <v>177772.77</v>
      </c>
      <c r="C23" s="8">
        <v>167804.3</v>
      </c>
      <c r="D23" s="8">
        <v>165530.09</v>
      </c>
      <c r="E23" s="8">
        <v>150838.26999999999</v>
      </c>
      <c r="F23" s="8">
        <v>150860.03</v>
      </c>
      <c r="G23" s="20">
        <v>177534.63</v>
      </c>
      <c r="H23" s="5">
        <v>181371.81</v>
      </c>
      <c r="I23" s="20">
        <v>211096.35</v>
      </c>
      <c r="J23" s="5">
        <v>194434.81</v>
      </c>
      <c r="K23" s="20">
        <v>206821.56</v>
      </c>
      <c r="L23" s="20">
        <v>230445.89</v>
      </c>
      <c r="M23" s="20"/>
      <c r="N23" s="5">
        <f t="shared" si="0"/>
        <v>2014510.5100000002</v>
      </c>
    </row>
    <row r="24" spans="1:14" x14ac:dyDescent="0.2">
      <c r="A24" t="s">
        <v>44</v>
      </c>
      <c r="B24" s="8">
        <v>70605.97</v>
      </c>
      <c r="C24" s="8">
        <v>71396.33</v>
      </c>
      <c r="D24" s="8">
        <v>67789.73</v>
      </c>
      <c r="E24" s="8">
        <v>56186.98</v>
      </c>
      <c r="F24" s="8">
        <v>62074.74</v>
      </c>
      <c r="G24" s="20">
        <v>62691.519999999997</v>
      </c>
      <c r="H24" s="5">
        <v>65082.64</v>
      </c>
      <c r="I24" s="20">
        <v>75358.720000000001</v>
      </c>
      <c r="J24" s="5">
        <v>63533.87</v>
      </c>
      <c r="K24" s="20">
        <v>67826.66</v>
      </c>
      <c r="L24" s="20">
        <v>77811.850000000006</v>
      </c>
      <c r="M24" s="20"/>
      <c r="N24" s="5">
        <f t="shared" si="0"/>
        <v>740359.01</v>
      </c>
    </row>
    <row r="25" spans="1:14" x14ac:dyDescent="0.2">
      <c r="A25" t="s">
        <v>45</v>
      </c>
      <c r="B25" s="8">
        <v>105697.4</v>
      </c>
      <c r="C25" s="8">
        <v>103266.38</v>
      </c>
      <c r="D25" s="8">
        <v>100146.22</v>
      </c>
      <c r="E25" s="8">
        <v>93401.02</v>
      </c>
      <c r="F25" s="8">
        <v>95737.42</v>
      </c>
      <c r="G25" s="20">
        <v>99539.23</v>
      </c>
      <c r="H25" s="5">
        <v>98249.35</v>
      </c>
      <c r="I25" s="20">
        <v>118080.82</v>
      </c>
      <c r="J25" s="5">
        <v>94856.31</v>
      </c>
      <c r="K25" s="20">
        <v>98717.98</v>
      </c>
      <c r="L25" s="20">
        <v>110815.43</v>
      </c>
      <c r="M25" s="20"/>
      <c r="N25" s="5">
        <f t="shared" si="0"/>
        <v>1118507.56</v>
      </c>
    </row>
    <row r="26" spans="1:14" x14ac:dyDescent="0.2">
      <c r="A26" t="s">
        <v>46</v>
      </c>
      <c r="B26" s="8">
        <v>496149.71</v>
      </c>
      <c r="C26" s="8">
        <v>465026.06</v>
      </c>
      <c r="D26" s="8">
        <v>448504.84</v>
      </c>
      <c r="E26" s="8">
        <v>422040.3</v>
      </c>
      <c r="F26" s="8">
        <v>446426.31</v>
      </c>
      <c r="G26" s="20">
        <v>521146.33</v>
      </c>
      <c r="H26" s="5">
        <v>579493.69999999995</v>
      </c>
      <c r="I26" s="20">
        <v>692491.14</v>
      </c>
      <c r="J26" s="5">
        <v>621898.23</v>
      </c>
      <c r="K26" s="20">
        <v>653687.12</v>
      </c>
      <c r="L26" s="20">
        <v>709711.63</v>
      </c>
      <c r="M26" s="20"/>
      <c r="N26" s="5">
        <f t="shared" si="0"/>
        <v>6056575.3700000001</v>
      </c>
    </row>
    <row r="27" spans="1:14" x14ac:dyDescent="0.2">
      <c r="A27" t="s">
        <v>4</v>
      </c>
      <c r="B27" s="8">
        <v>116647.86</v>
      </c>
      <c r="C27" s="8">
        <v>113342.68</v>
      </c>
      <c r="D27" s="8">
        <v>109400.72</v>
      </c>
      <c r="E27" s="8">
        <v>102758.02</v>
      </c>
      <c r="F27" s="8">
        <v>110506.43</v>
      </c>
      <c r="G27" s="20">
        <v>117986.71</v>
      </c>
      <c r="H27" s="5">
        <v>106915.23</v>
      </c>
      <c r="I27" s="20">
        <v>128736.69</v>
      </c>
      <c r="J27" s="5">
        <v>106625.29</v>
      </c>
      <c r="K27" s="20">
        <v>112739.65</v>
      </c>
      <c r="L27" s="20">
        <v>138784.62</v>
      </c>
      <c r="M27" s="20"/>
      <c r="N27" s="5">
        <f t="shared" si="0"/>
        <v>1264443.8999999999</v>
      </c>
    </row>
    <row r="28" spans="1:14" x14ac:dyDescent="0.2">
      <c r="A28" t="s">
        <v>94</v>
      </c>
      <c r="B28" s="8">
        <v>12284611.99</v>
      </c>
      <c r="C28" s="8">
        <v>12401532.859999999</v>
      </c>
      <c r="D28" s="8">
        <v>12065530.98</v>
      </c>
      <c r="E28" s="8">
        <v>11224198.130000001</v>
      </c>
      <c r="F28" s="8">
        <v>11559202</v>
      </c>
      <c r="G28" s="20">
        <v>12065990.98</v>
      </c>
      <c r="H28" s="5">
        <v>12843460.76</v>
      </c>
      <c r="I28" s="20">
        <v>15643051.49</v>
      </c>
      <c r="J28" s="5">
        <v>12562041.050000001</v>
      </c>
      <c r="K28" s="20">
        <v>13338889.17</v>
      </c>
      <c r="L28" s="20">
        <v>15028168.6</v>
      </c>
      <c r="M28" s="20"/>
      <c r="N28" s="5">
        <f t="shared" si="0"/>
        <v>141016678.00999999</v>
      </c>
    </row>
    <row r="29" spans="1:14" x14ac:dyDescent="0.2">
      <c r="A29" t="s">
        <v>5</v>
      </c>
      <c r="B29" s="8">
        <v>30986.55</v>
      </c>
      <c r="C29" s="8">
        <v>28720.91</v>
      </c>
      <c r="D29" s="8">
        <v>29185.69</v>
      </c>
      <c r="E29" s="8">
        <v>26108.36</v>
      </c>
      <c r="F29" s="8">
        <v>27911.07</v>
      </c>
      <c r="G29" s="20">
        <v>29552.92</v>
      </c>
      <c r="H29" s="5">
        <v>29042.83</v>
      </c>
      <c r="I29" s="20">
        <v>34173.449999999997</v>
      </c>
      <c r="J29" s="5">
        <v>32789.39</v>
      </c>
      <c r="K29" s="20">
        <v>36785.42</v>
      </c>
      <c r="L29" s="20">
        <v>38848.800000000003</v>
      </c>
      <c r="M29" s="20"/>
      <c r="N29" s="5">
        <f t="shared" si="0"/>
        <v>344105.39</v>
      </c>
    </row>
    <row r="30" spans="1:14" x14ac:dyDescent="0.2">
      <c r="A30" t="s">
        <v>6</v>
      </c>
      <c r="B30" s="8">
        <v>4794.41</v>
      </c>
      <c r="C30" s="8">
        <v>4989.66</v>
      </c>
      <c r="D30" s="8">
        <v>4815.5</v>
      </c>
      <c r="E30" s="8">
        <v>4127.7</v>
      </c>
      <c r="F30" s="8">
        <v>4426.92</v>
      </c>
      <c r="G30" s="20">
        <v>4654</v>
      </c>
      <c r="H30" s="5">
        <v>4645.4399999999996</v>
      </c>
      <c r="I30" s="20">
        <v>4610.46</v>
      </c>
      <c r="J30" s="5">
        <v>4513.08</v>
      </c>
      <c r="K30" s="20">
        <v>4712.01</v>
      </c>
      <c r="L30" s="20">
        <v>6609.13</v>
      </c>
      <c r="M30" s="20"/>
      <c r="N30" s="5">
        <f t="shared" si="0"/>
        <v>52898.310000000005</v>
      </c>
    </row>
    <row r="31" spans="1:14" x14ac:dyDescent="0.2">
      <c r="A31" t="s">
        <v>47</v>
      </c>
      <c r="B31" s="8">
        <v>486849.77</v>
      </c>
      <c r="C31" s="8">
        <v>488471.03999999998</v>
      </c>
      <c r="D31" s="8">
        <v>477587.81</v>
      </c>
      <c r="E31" s="8">
        <v>446792.38</v>
      </c>
      <c r="F31" s="8">
        <v>466002.33</v>
      </c>
      <c r="G31" s="20">
        <v>488563.29</v>
      </c>
      <c r="H31" s="5">
        <v>492892.22</v>
      </c>
      <c r="I31" s="20">
        <v>559235.80000000005</v>
      </c>
      <c r="J31" s="5">
        <v>462285.83</v>
      </c>
      <c r="K31" s="20">
        <v>480962.65</v>
      </c>
      <c r="L31" s="20">
        <v>548758.75</v>
      </c>
      <c r="M31" s="20"/>
      <c r="N31" s="5">
        <f t="shared" si="0"/>
        <v>5398401.8700000001</v>
      </c>
    </row>
    <row r="32" spans="1:14" x14ac:dyDescent="0.2">
      <c r="A32" t="s">
        <v>48</v>
      </c>
      <c r="B32" s="8">
        <v>563622.93999999994</v>
      </c>
      <c r="C32" s="8">
        <v>582475.78</v>
      </c>
      <c r="D32" s="8">
        <v>592532.14</v>
      </c>
      <c r="E32" s="8">
        <v>534738.54</v>
      </c>
      <c r="F32" s="8">
        <v>522038.62</v>
      </c>
      <c r="G32" s="20">
        <v>529688.18999999994</v>
      </c>
      <c r="H32" s="5">
        <v>519054.26</v>
      </c>
      <c r="I32" s="20">
        <v>587003.64</v>
      </c>
      <c r="J32" s="5">
        <v>459451.45</v>
      </c>
      <c r="K32" s="20">
        <v>500657.2</v>
      </c>
      <c r="L32" s="20">
        <v>618636.30000000005</v>
      </c>
      <c r="M32" s="20"/>
      <c r="N32" s="5">
        <f t="shared" si="0"/>
        <v>6009899.0599999996</v>
      </c>
    </row>
    <row r="33" spans="1:14" x14ac:dyDescent="0.2">
      <c r="A33" t="s">
        <v>7</v>
      </c>
      <c r="B33" s="8">
        <v>370749.09</v>
      </c>
      <c r="C33" s="8">
        <v>375813.34</v>
      </c>
      <c r="D33" s="8">
        <v>386229.38</v>
      </c>
      <c r="E33" s="8">
        <v>335045.59999999998</v>
      </c>
      <c r="F33" s="8">
        <v>339302.65</v>
      </c>
      <c r="G33" s="20">
        <v>360505.89</v>
      </c>
      <c r="H33" s="5">
        <v>371544.99</v>
      </c>
      <c r="I33" s="20">
        <v>402998.15</v>
      </c>
      <c r="J33" s="5">
        <v>349048.25</v>
      </c>
      <c r="K33" s="20">
        <v>368327.55</v>
      </c>
      <c r="L33" s="20">
        <v>440268.99</v>
      </c>
      <c r="M33" s="20"/>
      <c r="N33" s="5">
        <f t="shared" si="0"/>
        <v>4099833.88</v>
      </c>
    </row>
    <row r="34" spans="1:14" x14ac:dyDescent="0.2">
      <c r="A34" t="s">
        <v>8</v>
      </c>
      <c r="B34" s="8">
        <v>52323.11</v>
      </c>
      <c r="C34" s="8">
        <v>53700.41</v>
      </c>
      <c r="D34" s="8">
        <v>59085.4</v>
      </c>
      <c r="E34" s="8">
        <v>37845.5</v>
      </c>
      <c r="F34" s="8">
        <v>29851.99</v>
      </c>
      <c r="G34" s="20">
        <v>38828.29</v>
      </c>
      <c r="H34" s="5">
        <v>25986.13</v>
      </c>
      <c r="I34" s="20">
        <v>27240.400000000001</v>
      </c>
      <c r="J34" s="5">
        <v>26845.58</v>
      </c>
      <c r="K34" s="20">
        <v>30254.57</v>
      </c>
      <c r="L34" s="20">
        <v>41712.71</v>
      </c>
      <c r="M34" s="20"/>
      <c r="N34" s="5">
        <f t="shared" si="0"/>
        <v>423674.09000000008</v>
      </c>
    </row>
    <row r="35" spans="1:14" x14ac:dyDescent="0.2">
      <c r="A35" t="s">
        <v>9</v>
      </c>
      <c r="B35" s="8">
        <v>70976.06</v>
      </c>
      <c r="C35" s="8">
        <v>70157.09</v>
      </c>
      <c r="D35" s="8">
        <v>72241.2</v>
      </c>
      <c r="E35" s="8">
        <v>69230.48</v>
      </c>
      <c r="F35" s="8">
        <v>67582.820000000007</v>
      </c>
      <c r="G35" s="20">
        <v>83284.55</v>
      </c>
      <c r="H35" s="5">
        <v>74459.679999999993</v>
      </c>
      <c r="I35" s="20">
        <v>83252.240000000005</v>
      </c>
      <c r="J35" s="5">
        <v>69593.36</v>
      </c>
      <c r="K35" s="20">
        <v>77169.679999999993</v>
      </c>
      <c r="L35" s="20">
        <v>82447.3</v>
      </c>
      <c r="M35" s="20"/>
      <c r="N35" s="5">
        <f t="shared" si="0"/>
        <v>820394.46</v>
      </c>
    </row>
    <row r="36" spans="1:14" x14ac:dyDescent="0.2">
      <c r="A36" t="s">
        <v>10</v>
      </c>
      <c r="B36" s="8">
        <v>10604.27</v>
      </c>
      <c r="C36" s="8">
        <v>9735.7000000000007</v>
      </c>
      <c r="D36" s="8">
        <v>8103.85</v>
      </c>
      <c r="E36" s="8">
        <v>7746.95</v>
      </c>
      <c r="F36" s="8">
        <v>9331.1299999999992</v>
      </c>
      <c r="G36" s="20">
        <v>19029.71</v>
      </c>
      <c r="H36" s="5">
        <v>8595.74</v>
      </c>
      <c r="I36" s="20">
        <v>8797.06</v>
      </c>
      <c r="J36" s="5">
        <v>7553.27</v>
      </c>
      <c r="K36" s="20">
        <v>9256.4500000000007</v>
      </c>
      <c r="L36" s="20">
        <v>8977.94</v>
      </c>
      <c r="M36" s="20"/>
      <c r="N36" s="5">
        <f t="shared" si="0"/>
        <v>107732.06999999999</v>
      </c>
    </row>
    <row r="37" spans="1:14" x14ac:dyDescent="0.2">
      <c r="A37" t="s">
        <v>11</v>
      </c>
      <c r="B37" s="8">
        <v>4548.92</v>
      </c>
      <c r="C37" s="8">
        <v>4847.75</v>
      </c>
      <c r="D37" s="8">
        <v>4984.34</v>
      </c>
      <c r="E37" s="8">
        <v>4290.45</v>
      </c>
      <c r="F37" s="8">
        <v>4426.41</v>
      </c>
      <c r="G37" s="20">
        <v>4431.6499999999996</v>
      </c>
      <c r="H37" s="5">
        <v>4355.99</v>
      </c>
      <c r="I37" s="20">
        <v>4644.75</v>
      </c>
      <c r="J37" s="5">
        <v>4407.05</v>
      </c>
      <c r="K37" s="20">
        <v>4558.8100000000004</v>
      </c>
      <c r="L37" s="20">
        <v>5087.74</v>
      </c>
      <c r="M37" s="20"/>
      <c r="N37" s="5">
        <f t="shared" si="0"/>
        <v>50583.859999999993</v>
      </c>
    </row>
    <row r="38" spans="1:14" x14ac:dyDescent="0.2">
      <c r="A38" t="s">
        <v>49</v>
      </c>
      <c r="B38" s="8">
        <v>48462.81</v>
      </c>
      <c r="C38" s="8">
        <v>55716.6</v>
      </c>
      <c r="D38" s="8">
        <v>64394.6</v>
      </c>
      <c r="E38" s="8">
        <v>40632.81</v>
      </c>
      <c r="F38" s="8">
        <v>43701.14</v>
      </c>
      <c r="G38" s="20">
        <v>41008.76</v>
      </c>
      <c r="H38" s="5">
        <v>13901.04</v>
      </c>
      <c r="I38" s="20">
        <v>28005.3</v>
      </c>
      <c r="J38" s="5">
        <v>29381.3</v>
      </c>
      <c r="K38" s="20">
        <v>35191.43</v>
      </c>
      <c r="L38" s="20">
        <v>50328.62</v>
      </c>
      <c r="M38" s="20"/>
      <c r="N38" s="5">
        <f t="shared" si="0"/>
        <v>450724.41</v>
      </c>
    </row>
    <row r="39" spans="1:14" x14ac:dyDescent="0.2">
      <c r="A39" t="s">
        <v>12</v>
      </c>
      <c r="B39" s="8">
        <v>10371.69</v>
      </c>
      <c r="C39" s="8">
        <v>12300.22</v>
      </c>
      <c r="D39" s="8">
        <v>12197.49</v>
      </c>
      <c r="E39" s="8">
        <v>10185.129999999999</v>
      </c>
      <c r="F39" s="8">
        <v>10395.209999999999</v>
      </c>
      <c r="G39" s="20">
        <v>13037.96</v>
      </c>
      <c r="H39" s="5">
        <v>9947.2000000000007</v>
      </c>
      <c r="I39" s="20">
        <v>13526.47</v>
      </c>
      <c r="J39" s="5">
        <v>14479.55</v>
      </c>
      <c r="K39" s="20">
        <v>12210.33</v>
      </c>
      <c r="L39" s="20">
        <v>10975.3</v>
      </c>
      <c r="M39" s="20"/>
      <c r="N39" s="5">
        <f t="shared" si="0"/>
        <v>129626.55</v>
      </c>
    </row>
    <row r="40" spans="1:14" x14ac:dyDescent="0.2">
      <c r="A40" t="s">
        <v>13</v>
      </c>
      <c r="B40" s="5">
        <v>31225.14</v>
      </c>
      <c r="C40" s="8">
        <v>30783.96</v>
      </c>
      <c r="D40" s="8">
        <v>27549.86</v>
      </c>
      <c r="E40" s="8">
        <v>28291.95</v>
      </c>
      <c r="F40" s="8">
        <v>29104</v>
      </c>
      <c r="G40" s="20">
        <v>31175.14</v>
      </c>
      <c r="H40" s="5">
        <v>33040.720000000001</v>
      </c>
      <c r="I40" s="20">
        <v>39472.379999999997</v>
      </c>
      <c r="J40" s="5">
        <v>34797.32</v>
      </c>
      <c r="K40" s="20">
        <v>35111.519999999997</v>
      </c>
      <c r="L40" s="20">
        <v>39486.379999999997</v>
      </c>
      <c r="M40" s="20"/>
      <c r="N40" s="5">
        <f t="shared" si="0"/>
        <v>360038.37</v>
      </c>
    </row>
    <row r="41" spans="1:14" x14ac:dyDescent="0.2">
      <c r="A41" t="s">
        <v>14</v>
      </c>
      <c r="B41" s="5">
        <v>61563.55</v>
      </c>
      <c r="C41" s="8">
        <v>65635.41</v>
      </c>
      <c r="D41" s="8">
        <v>60304.66</v>
      </c>
      <c r="E41" s="8">
        <v>53280.57</v>
      </c>
      <c r="F41" s="8">
        <v>54565.09</v>
      </c>
      <c r="G41" s="20">
        <v>60015.63</v>
      </c>
      <c r="H41" s="5">
        <v>40891.06</v>
      </c>
      <c r="I41" s="20">
        <v>70828</v>
      </c>
      <c r="J41" s="5">
        <v>59880.97</v>
      </c>
      <c r="K41" s="20">
        <v>64857.84</v>
      </c>
      <c r="L41" s="20">
        <v>69756.47</v>
      </c>
      <c r="M41" s="20"/>
      <c r="N41" s="5">
        <f t="shared" si="0"/>
        <v>661579.25</v>
      </c>
    </row>
    <row r="42" spans="1:14" x14ac:dyDescent="0.2">
      <c r="A42" t="s">
        <v>50</v>
      </c>
      <c r="B42" s="5">
        <v>49767.76</v>
      </c>
      <c r="C42" s="8">
        <v>50625.48</v>
      </c>
      <c r="D42" s="8">
        <v>49915.07</v>
      </c>
      <c r="E42" s="8">
        <v>46366.98</v>
      </c>
      <c r="F42" s="8">
        <v>49128.56</v>
      </c>
      <c r="G42" s="20">
        <v>51628.4</v>
      </c>
      <c r="H42" s="5">
        <v>49645.96</v>
      </c>
      <c r="I42" s="20">
        <v>62649.64</v>
      </c>
      <c r="J42" s="5">
        <v>49430.04</v>
      </c>
      <c r="K42" s="20">
        <v>51725.51</v>
      </c>
      <c r="L42" s="20">
        <v>58608.24</v>
      </c>
      <c r="M42" s="20"/>
      <c r="N42" s="5">
        <f t="shared" si="0"/>
        <v>569491.64</v>
      </c>
    </row>
    <row r="43" spans="1:14" x14ac:dyDescent="0.2">
      <c r="A43" t="s">
        <v>15</v>
      </c>
      <c r="B43" s="5">
        <v>134587.59</v>
      </c>
      <c r="C43" s="8">
        <v>128076.86</v>
      </c>
      <c r="D43" s="8">
        <v>126944.42</v>
      </c>
      <c r="E43" s="8">
        <v>115430.17</v>
      </c>
      <c r="F43" s="8">
        <v>129692.54</v>
      </c>
      <c r="G43" s="20">
        <v>129640.01</v>
      </c>
      <c r="H43" s="5">
        <v>134334.39999999999</v>
      </c>
      <c r="I43" s="20">
        <v>163681.89000000001</v>
      </c>
      <c r="J43" s="5">
        <v>138522.96</v>
      </c>
      <c r="K43" s="20">
        <v>146601.25</v>
      </c>
      <c r="L43" s="20">
        <v>171898.51</v>
      </c>
      <c r="M43" s="20"/>
      <c r="N43" s="5">
        <f t="shared" si="0"/>
        <v>1519410.5999999999</v>
      </c>
    </row>
    <row r="44" spans="1:14" x14ac:dyDescent="0.2">
      <c r="A44" t="s">
        <v>51</v>
      </c>
      <c r="B44" s="5">
        <v>4042442.1</v>
      </c>
      <c r="C44" s="8">
        <v>4122270.14</v>
      </c>
      <c r="D44" s="8">
        <v>4000788.25</v>
      </c>
      <c r="E44" s="8">
        <v>3733034.3</v>
      </c>
      <c r="F44" s="8">
        <v>3912255.24</v>
      </c>
      <c r="G44" s="20">
        <v>4039538.55</v>
      </c>
      <c r="H44" s="5">
        <v>4149968.33</v>
      </c>
      <c r="I44" s="20">
        <v>4859065.49</v>
      </c>
      <c r="J44" s="5">
        <v>4059562.11</v>
      </c>
      <c r="K44" s="20">
        <v>4203557.74</v>
      </c>
      <c r="L44" s="20">
        <v>4785273.1100000003</v>
      </c>
      <c r="M44" s="20"/>
      <c r="N44" s="5">
        <f t="shared" si="0"/>
        <v>45907755.360000007</v>
      </c>
    </row>
    <row r="45" spans="1:14" x14ac:dyDescent="0.2">
      <c r="A45" t="s">
        <v>16</v>
      </c>
      <c r="B45" s="5">
        <v>13584.24</v>
      </c>
      <c r="C45" s="8">
        <v>12521.55</v>
      </c>
      <c r="D45" s="8">
        <v>11199.83</v>
      </c>
      <c r="E45" s="8">
        <v>10535.04</v>
      </c>
      <c r="F45" s="8">
        <v>10488.35</v>
      </c>
      <c r="G45" s="20">
        <v>12476.74</v>
      </c>
      <c r="H45" s="5">
        <v>9399.43</v>
      </c>
      <c r="I45" s="20">
        <v>10855.46</v>
      </c>
      <c r="J45" s="5">
        <v>12884.77</v>
      </c>
      <c r="K45" s="20">
        <v>11773.84</v>
      </c>
      <c r="L45" s="20">
        <v>13055.36</v>
      </c>
      <c r="M45" s="20"/>
      <c r="N45" s="5">
        <f t="shared" si="0"/>
        <v>128774.60999999999</v>
      </c>
    </row>
    <row r="46" spans="1:14" x14ac:dyDescent="0.2">
      <c r="A46" t="s">
        <v>52</v>
      </c>
      <c r="B46" s="5">
        <v>380476.95</v>
      </c>
      <c r="C46" s="8">
        <v>378882.02</v>
      </c>
      <c r="D46" s="8">
        <v>376091.62</v>
      </c>
      <c r="E46" s="8">
        <v>356841</v>
      </c>
      <c r="F46" s="8">
        <v>376153.88</v>
      </c>
      <c r="G46" s="20">
        <v>388328.3</v>
      </c>
      <c r="H46" s="5">
        <v>410297.91</v>
      </c>
      <c r="I46" s="20">
        <v>509763.71</v>
      </c>
      <c r="J46" s="5">
        <v>394501.81</v>
      </c>
      <c r="K46" s="20">
        <v>429117.49</v>
      </c>
      <c r="L46" s="20">
        <v>466457.51</v>
      </c>
      <c r="M46" s="20"/>
      <c r="N46" s="5">
        <f t="shared" si="0"/>
        <v>4466912.1999999993</v>
      </c>
    </row>
    <row r="47" spans="1:14" x14ac:dyDescent="0.2">
      <c r="A47" t="s">
        <v>17</v>
      </c>
      <c r="B47" s="5">
        <v>76204.17</v>
      </c>
      <c r="C47" s="8">
        <v>79269.34</v>
      </c>
      <c r="D47" s="8">
        <v>77825.36</v>
      </c>
      <c r="E47" s="8">
        <v>65640.22</v>
      </c>
      <c r="F47" s="8">
        <v>72213.47</v>
      </c>
      <c r="G47" s="20">
        <v>73072.460000000006</v>
      </c>
      <c r="H47" s="5">
        <v>71039.83</v>
      </c>
      <c r="I47" s="20">
        <v>80467.17</v>
      </c>
      <c r="J47" s="5">
        <v>66350.53</v>
      </c>
      <c r="K47" s="20">
        <v>71032.17</v>
      </c>
      <c r="L47" s="20">
        <v>84485.41</v>
      </c>
      <c r="M47" s="20"/>
      <c r="N47" s="5">
        <f t="shared" si="0"/>
        <v>817600.13000000012</v>
      </c>
    </row>
    <row r="48" spans="1:14" x14ac:dyDescent="0.2">
      <c r="A48" t="s">
        <v>18</v>
      </c>
      <c r="B48" s="5">
        <v>29517.08</v>
      </c>
      <c r="C48" s="8">
        <v>28611.07</v>
      </c>
      <c r="D48" s="8">
        <v>34419.040000000001</v>
      </c>
      <c r="E48" s="8">
        <v>31205.49</v>
      </c>
      <c r="F48" s="8">
        <v>33560.21</v>
      </c>
      <c r="G48" s="20">
        <v>27994.76</v>
      </c>
      <c r="H48" s="5">
        <v>40537</v>
      </c>
      <c r="I48" s="20">
        <v>31406.240000000002</v>
      </c>
      <c r="J48" s="5">
        <v>36711.65</v>
      </c>
      <c r="K48" s="20">
        <v>25473.56</v>
      </c>
      <c r="L48" s="20">
        <v>37104.050000000003</v>
      </c>
      <c r="M48" s="20"/>
      <c r="N48" s="5">
        <f t="shared" si="0"/>
        <v>356540.15</v>
      </c>
    </row>
    <row r="49" spans="1:14" x14ac:dyDescent="0.2">
      <c r="A49" t="s">
        <v>19</v>
      </c>
      <c r="B49" s="5">
        <v>2766.37</v>
      </c>
      <c r="C49" s="8">
        <v>2649.94</v>
      </c>
      <c r="D49" s="8">
        <v>2709.97</v>
      </c>
      <c r="E49" s="8">
        <v>2668.36</v>
      </c>
      <c r="F49" s="8">
        <v>3227.92</v>
      </c>
      <c r="G49" s="20">
        <v>2921.74</v>
      </c>
      <c r="H49" s="5">
        <v>2896.8</v>
      </c>
      <c r="I49" s="20">
        <v>3094.56</v>
      </c>
      <c r="J49" s="5">
        <v>2936.31</v>
      </c>
      <c r="K49" s="20">
        <v>3161.34</v>
      </c>
      <c r="L49" s="20">
        <v>3412.77</v>
      </c>
      <c r="M49" s="20"/>
      <c r="N49" s="5">
        <f t="shared" si="0"/>
        <v>32446.080000000002</v>
      </c>
    </row>
    <row r="50" spans="1:14" x14ac:dyDescent="0.2">
      <c r="A50" t="s">
        <v>53</v>
      </c>
      <c r="B50" s="5">
        <v>1189003.0900000001</v>
      </c>
      <c r="C50" s="8">
        <v>1154590.3899999999</v>
      </c>
      <c r="D50" s="8">
        <v>1142402.71</v>
      </c>
      <c r="E50" s="8">
        <v>1074199.6499999999</v>
      </c>
      <c r="F50" s="8">
        <v>1126051.58</v>
      </c>
      <c r="G50" s="20">
        <v>1159971.6100000001</v>
      </c>
      <c r="H50" s="5">
        <v>1182789.8700000001</v>
      </c>
      <c r="I50" s="20">
        <v>1365468.92</v>
      </c>
      <c r="J50" s="5">
        <v>1157586.8500000001</v>
      </c>
      <c r="K50" s="20">
        <v>1217489.96</v>
      </c>
      <c r="L50" s="20">
        <v>1426465.43</v>
      </c>
      <c r="M50" s="20"/>
      <c r="N50" s="5">
        <f t="shared" si="0"/>
        <v>13196020.059999999</v>
      </c>
    </row>
    <row r="51" spans="1:14" x14ac:dyDescent="0.2">
      <c r="A51" t="s">
        <v>54</v>
      </c>
      <c r="B51" s="5">
        <v>3222938.51</v>
      </c>
      <c r="C51" s="8">
        <v>3235202.53</v>
      </c>
      <c r="D51" s="8">
        <v>3082113.51</v>
      </c>
      <c r="E51" s="8">
        <v>2854797.9</v>
      </c>
      <c r="F51" s="8">
        <v>2909603.25</v>
      </c>
      <c r="G51" s="20">
        <v>3212800.24</v>
      </c>
      <c r="H51" s="5">
        <v>3567573.14</v>
      </c>
      <c r="I51" s="20">
        <v>4140146.49</v>
      </c>
      <c r="J51" s="5">
        <v>3717722.69</v>
      </c>
      <c r="K51" s="20">
        <v>3937263.03</v>
      </c>
      <c r="L51" s="20">
        <v>4465882.34</v>
      </c>
      <c r="M51" s="20"/>
      <c r="N51" s="5">
        <f t="shared" si="0"/>
        <v>38346043.629999995</v>
      </c>
    </row>
    <row r="52" spans="1:14" x14ac:dyDescent="0.2">
      <c r="A52" t="s">
        <v>55</v>
      </c>
      <c r="B52" s="5">
        <v>1039596.56</v>
      </c>
      <c r="C52" s="8">
        <v>1037889.09</v>
      </c>
      <c r="D52" s="8">
        <v>1043531.24</v>
      </c>
      <c r="E52" s="8">
        <v>994921.31</v>
      </c>
      <c r="F52" s="8">
        <v>1065643.3500000001</v>
      </c>
      <c r="G52" s="20">
        <v>1071900.43</v>
      </c>
      <c r="H52" s="5">
        <v>1050086.3700000001</v>
      </c>
      <c r="I52" s="20">
        <v>1196517.52</v>
      </c>
      <c r="J52" s="5">
        <v>990406.75</v>
      </c>
      <c r="K52" s="20">
        <v>1062050.48</v>
      </c>
      <c r="L52" s="20">
        <v>1175461.08</v>
      </c>
      <c r="M52" s="20"/>
      <c r="N52" s="5">
        <f t="shared" si="0"/>
        <v>11728004.18</v>
      </c>
    </row>
    <row r="53" spans="1:14" x14ac:dyDescent="0.2">
      <c r="A53" t="s">
        <v>20</v>
      </c>
      <c r="B53" s="5">
        <v>49061.71</v>
      </c>
      <c r="C53" s="8">
        <v>51656.71</v>
      </c>
      <c r="D53" s="8">
        <v>50573.87</v>
      </c>
      <c r="E53" s="8">
        <v>45974.91</v>
      </c>
      <c r="F53" s="8">
        <v>50640.02</v>
      </c>
      <c r="G53" s="20">
        <v>52399.46</v>
      </c>
      <c r="H53" s="5">
        <v>54683.81</v>
      </c>
      <c r="I53" s="20">
        <v>58937.22</v>
      </c>
      <c r="J53" s="5">
        <v>52483.09</v>
      </c>
      <c r="K53" s="20">
        <v>50353.89</v>
      </c>
      <c r="L53" s="20">
        <v>64757.71</v>
      </c>
      <c r="M53" s="20"/>
      <c r="N53" s="5">
        <f t="shared" si="0"/>
        <v>581522.39999999991</v>
      </c>
    </row>
    <row r="54" spans="1:14" x14ac:dyDescent="0.2">
      <c r="A54" t="s">
        <v>21</v>
      </c>
      <c r="B54" s="5">
        <v>2194.81</v>
      </c>
      <c r="C54" s="8">
        <v>1847.06</v>
      </c>
      <c r="D54" s="8">
        <v>2428.4899999999998</v>
      </c>
      <c r="E54" s="8">
        <v>1816.6</v>
      </c>
      <c r="F54" s="8">
        <v>1824.12</v>
      </c>
      <c r="G54" s="20">
        <v>3211.42</v>
      </c>
      <c r="H54" s="5">
        <v>1700.33</v>
      </c>
      <c r="I54" s="20">
        <v>2455.3000000000002</v>
      </c>
      <c r="J54" s="5">
        <v>2117.62</v>
      </c>
      <c r="K54" s="20">
        <v>2216.4</v>
      </c>
      <c r="L54" s="20">
        <v>5223.24</v>
      </c>
      <c r="M54" s="20"/>
      <c r="N54" s="5">
        <f t="shared" si="0"/>
        <v>27035.39</v>
      </c>
    </row>
    <row r="55" spans="1:14" x14ac:dyDescent="0.2">
      <c r="A55" t="s">
        <v>22</v>
      </c>
      <c r="B55" s="5">
        <v>11688.16</v>
      </c>
      <c r="C55" s="8">
        <v>11115.2</v>
      </c>
      <c r="D55" s="8">
        <v>12403.59</v>
      </c>
      <c r="E55" s="8">
        <v>10909.84</v>
      </c>
      <c r="F55" s="8">
        <v>11279.71</v>
      </c>
      <c r="G55" s="20">
        <v>13003.41</v>
      </c>
      <c r="H55" s="5">
        <v>10491.45</v>
      </c>
      <c r="I55" s="20">
        <v>12188.76</v>
      </c>
      <c r="J55" s="5">
        <v>10243.120000000001</v>
      </c>
      <c r="K55" s="20">
        <v>10410.61</v>
      </c>
      <c r="L55" s="20">
        <v>12353.79</v>
      </c>
      <c r="M55" s="20"/>
      <c r="N55" s="5">
        <f t="shared" si="0"/>
        <v>126087.63999999998</v>
      </c>
    </row>
    <row r="56" spans="1:14" x14ac:dyDescent="0.2">
      <c r="A56" t="s">
        <v>56</v>
      </c>
      <c r="B56" s="5">
        <v>649686.35</v>
      </c>
      <c r="C56" s="8">
        <v>654166.91</v>
      </c>
      <c r="D56" s="8">
        <v>635971.09</v>
      </c>
      <c r="E56" s="8">
        <v>569425.87</v>
      </c>
      <c r="F56" s="8">
        <v>578815.39</v>
      </c>
      <c r="G56" s="20">
        <v>632454.25</v>
      </c>
      <c r="H56" s="5">
        <v>630883.74</v>
      </c>
      <c r="I56" s="20">
        <v>759386.54</v>
      </c>
      <c r="J56" s="5">
        <v>671127.4</v>
      </c>
      <c r="K56" s="20">
        <v>707109.36</v>
      </c>
      <c r="L56" s="20">
        <v>811470.83</v>
      </c>
      <c r="M56" s="20"/>
      <c r="N56" s="5">
        <f t="shared" si="0"/>
        <v>7300497.7300000014</v>
      </c>
    </row>
    <row r="57" spans="1:14" x14ac:dyDescent="0.2">
      <c r="A57" t="s">
        <v>23</v>
      </c>
      <c r="B57" s="5">
        <v>538351.92000000004</v>
      </c>
      <c r="C57" s="8">
        <v>541726.03</v>
      </c>
      <c r="D57" s="8">
        <v>538990.51</v>
      </c>
      <c r="E57" s="8">
        <v>495572.51</v>
      </c>
      <c r="F57" s="8">
        <v>518053.4</v>
      </c>
      <c r="G57" s="20">
        <v>542758.1</v>
      </c>
      <c r="H57" s="5">
        <v>522255.49</v>
      </c>
      <c r="I57" s="20">
        <v>628213.47</v>
      </c>
      <c r="J57" s="5">
        <v>539173.55000000005</v>
      </c>
      <c r="K57" s="20">
        <v>565659.81000000006</v>
      </c>
      <c r="L57" s="20">
        <v>646560.43000000005</v>
      </c>
      <c r="M57" s="20"/>
      <c r="N57" s="5">
        <f t="shared" si="0"/>
        <v>6077315.2199999988</v>
      </c>
    </row>
    <row r="58" spans="1:14" x14ac:dyDescent="0.2">
      <c r="A58" t="s">
        <v>24</v>
      </c>
      <c r="B58" s="5">
        <v>301111.63</v>
      </c>
      <c r="C58" s="8">
        <v>291069.86</v>
      </c>
      <c r="D58" s="8">
        <v>288734.15999999997</v>
      </c>
      <c r="E58" s="8">
        <v>267667.09999999998</v>
      </c>
      <c r="F58" s="8">
        <v>292349.13</v>
      </c>
      <c r="G58" s="20">
        <v>286848.69</v>
      </c>
      <c r="H58" s="5">
        <v>309078.12</v>
      </c>
      <c r="I58" s="20">
        <v>372528.44</v>
      </c>
      <c r="J58" s="5">
        <v>299460.15000000002</v>
      </c>
      <c r="K58" s="20">
        <v>317491.03000000003</v>
      </c>
      <c r="L58" s="20">
        <v>370413.01</v>
      </c>
      <c r="M58" s="20"/>
      <c r="N58" s="5">
        <f t="shared" si="0"/>
        <v>3396751.3199999994</v>
      </c>
    </row>
    <row r="59" spans="1:14" x14ac:dyDescent="0.2">
      <c r="A59" t="s">
        <v>57</v>
      </c>
      <c r="B59" s="5">
        <v>967158.16</v>
      </c>
      <c r="C59" s="8">
        <v>967473.66</v>
      </c>
      <c r="D59" s="8">
        <v>982888.02</v>
      </c>
      <c r="E59" s="8">
        <v>816764.11</v>
      </c>
      <c r="F59" s="8">
        <v>636360.86</v>
      </c>
      <c r="G59" s="20">
        <v>767565.74</v>
      </c>
      <c r="H59" s="5">
        <v>857298.02</v>
      </c>
      <c r="I59" s="20">
        <v>1102954.05</v>
      </c>
      <c r="J59" s="5">
        <v>1011722.28</v>
      </c>
      <c r="K59" s="20">
        <v>1078171.8400000001</v>
      </c>
      <c r="L59" s="20">
        <v>1232823.5900000001</v>
      </c>
      <c r="M59" s="20"/>
      <c r="N59" s="5">
        <f t="shared" si="0"/>
        <v>10421180.33</v>
      </c>
    </row>
    <row r="60" spans="1:14" x14ac:dyDescent="0.2">
      <c r="A60" t="s">
        <v>58</v>
      </c>
      <c r="B60" s="5">
        <v>132673.43</v>
      </c>
      <c r="C60" s="8">
        <v>136244.41</v>
      </c>
      <c r="D60" s="8">
        <v>139012.70000000001</v>
      </c>
      <c r="E60" s="8">
        <v>111098.89</v>
      </c>
      <c r="F60" s="8">
        <v>116454.88</v>
      </c>
      <c r="G60" s="20">
        <v>122158.18</v>
      </c>
      <c r="H60" s="5">
        <v>111656.91</v>
      </c>
      <c r="I60" s="20">
        <v>135324.85</v>
      </c>
      <c r="J60" s="5">
        <v>102410.23</v>
      </c>
      <c r="K60" s="20">
        <v>119020.73</v>
      </c>
      <c r="L60" s="20">
        <v>151565.57</v>
      </c>
      <c r="M60" s="20"/>
      <c r="N60" s="5">
        <f t="shared" si="0"/>
        <v>1377620.78</v>
      </c>
    </row>
    <row r="61" spans="1:14" x14ac:dyDescent="0.2">
      <c r="A61" t="s">
        <v>59</v>
      </c>
      <c r="B61" s="5">
        <v>1084172.45</v>
      </c>
      <c r="C61" s="8">
        <v>1210233.56</v>
      </c>
      <c r="D61" s="8">
        <v>1248592.6399999999</v>
      </c>
      <c r="E61" s="8">
        <v>962946.14</v>
      </c>
      <c r="F61" s="8">
        <v>896063.59</v>
      </c>
      <c r="G61" s="20">
        <v>923044.66</v>
      </c>
      <c r="H61" s="5">
        <v>763371.4</v>
      </c>
      <c r="I61" s="20">
        <v>878991.37</v>
      </c>
      <c r="J61" s="5">
        <v>649685.67000000004</v>
      </c>
      <c r="K61" s="20">
        <v>783089.54</v>
      </c>
      <c r="L61" s="20">
        <v>1020747.08</v>
      </c>
      <c r="M61" s="20"/>
      <c r="N61" s="5">
        <f t="shared" si="0"/>
        <v>10420938.1</v>
      </c>
    </row>
    <row r="62" spans="1:14" x14ac:dyDescent="0.2">
      <c r="A62" t="s">
        <v>25</v>
      </c>
      <c r="B62" s="5">
        <v>35561.379999999997</v>
      </c>
      <c r="C62" s="8">
        <v>35304.86</v>
      </c>
      <c r="D62" s="8">
        <v>33580.14</v>
      </c>
      <c r="E62" s="8">
        <v>32352.69</v>
      </c>
      <c r="F62" s="8">
        <v>32934.269999999997</v>
      </c>
      <c r="G62" s="20">
        <v>36965.54</v>
      </c>
      <c r="H62" s="5">
        <v>50980.4</v>
      </c>
      <c r="I62" s="20">
        <v>45451.87</v>
      </c>
      <c r="J62" s="5">
        <v>38321.4</v>
      </c>
      <c r="K62" s="20">
        <v>39423.06</v>
      </c>
      <c r="L62" s="20">
        <v>46010.1</v>
      </c>
      <c r="M62" s="20"/>
      <c r="N62" s="5">
        <f t="shared" si="0"/>
        <v>426885.70999999996</v>
      </c>
    </row>
    <row r="63" spans="1:14" x14ac:dyDescent="0.2">
      <c r="A63" t="s">
        <v>60</v>
      </c>
      <c r="B63" s="5">
        <v>6872662.1600000001</v>
      </c>
      <c r="C63" s="8">
        <v>7415395.4100000001</v>
      </c>
      <c r="D63" s="8">
        <v>7435094.5300000003</v>
      </c>
      <c r="E63" s="8">
        <v>6392908.0199999996</v>
      </c>
      <c r="F63" s="8">
        <v>6856968.9900000002</v>
      </c>
      <c r="G63" s="20">
        <v>7437029.7400000002</v>
      </c>
      <c r="H63" s="5">
        <v>8003404.9000000004</v>
      </c>
      <c r="I63" s="20">
        <v>8956581.0199999996</v>
      </c>
      <c r="J63" s="5">
        <v>7283767.5</v>
      </c>
      <c r="K63" s="20">
        <v>7904105.5199999996</v>
      </c>
      <c r="L63" s="20">
        <v>9704095.4199999999</v>
      </c>
      <c r="M63" s="20"/>
      <c r="N63" s="5">
        <f t="shared" si="0"/>
        <v>84262013.209999993</v>
      </c>
    </row>
    <row r="64" spans="1:14" x14ac:dyDescent="0.2">
      <c r="A64" t="s">
        <v>61</v>
      </c>
      <c r="B64" s="5">
        <v>837829.17</v>
      </c>
      <c r="C64" s="8">
        <v>901732.63</v>
      </c>
      <c r="D64" s="8">
        <v>907882.69</v>
      </c>
      <c r="E64" s="8">
        <v>735571.52</v>
      </c>
      <c r="F64" s="8">
        <v>726129.87</v>
      </c>
      <c r="G64" s="20">
        <v>799709.3</v>
      </c>
      <c r="H64" s="5">
        <v>852728.24</v>
      </c>
      <c r="I64" s="20">
        <v>1031644.39</v>
      </c>
      <c r="J64" s="5">
        <v>800046.82</v>
      </c>
      <c r="K64" s="20">
        <v>881795.2</v>
      </c>
      <c r="L64" s="20">
        <v>1143486.3</v>
      </c>
      <c r="M64" s="20"/>
      <c r="N64" s="5">
        <f t="shared" si="0"/>
        <v>9618556.1300000008</v>
      </c>
    </row>
    <row r="65" spans="1:14" x14ac:dyDescent="0.2">
      <c r="A65" t="s">
        <v>62</v>
      </c>
      <c r="B65" s="5">
        <v>6312988.8300000001</v>
      </c>
      <c r="C65" s="8">
        <v>6286060.7599999998</v>
      </c>
      <c r="D65" s="8">
        <v>6081075.0800000001</v>
      </c>
      <c r="E65" s="8">
        <v>5679463.8499999996</v>
      </c>
      <c r="F65" s="8">
        <v>6120395.1600000001</v>
      </c>
      <c r="G65" s="20">
        <v>6432783.2800000003</v>
      </c>
      <c r="H65" s="5">
        <v>7014129.5899999999</v>
      </c>
      <c r="I65" s="20">
        <v>8501694.0399999991</v>
      </c>
      <c r="J65" s="5">
        <v>6829291.8499999996</v>
      </c>
      <c r="K65" s="20">
        <v>7186743.75</v>
      </c>
      <c r="L65" s="20">
        <v>7967651.7000000002</v>
      </c>
      <c r="M65" s="20"/>
      <c r="N65" s="5">
        <f t="shared" si="0"/>
        <v>74412277.890000001</v>
      </c>
    </row>
    <row r="66" spans="1:14" x14ac:dyDescent="0.2">
      <c r="A66" t="s">
        <v>26</v>
      </c>
      <c r="B66" s="5">
        <v>333523.95</v>
      </c>
      <c r="C66" s="8">
        <v>317990.40999999997</v>
      </c>
      <c r="D66" s="8">
        <v>319635.55</v>
      </c>
      <c r="E66" s="8">
        <v>298679.43</v>
      </c>
      <c r="F66" s="8">
        <v>315442.17</v>
      </c>
      <c r="G66" s="20">
        <v>326473.01</v>
      </c>
      <c r="H66" s="5">
        <v>323030.78000000003</v>
      </c>
      <c r="I66" s="20">
        <v>400264.96000000002</v>
      </c>
      <c r="J66" s="5">
        <v>319797.15000000002</v>
      </c>
      <c r="K66" s="20">
        <v>329172.89</v>
      </c>
      <c r="L66" s="20">
        <v>373800.37</v>
      </c>
      <c r="M66" s="20"/>
      <c r="N66" s="5">
        <f t="shared" si="0"/>
        <v>3657810.67</v>
      </c>
    </row>
    <row r="67" spans="1:14" x14ac:dyDescent="0.2">
      <c r="A67" t="s">
        <v>63</v>
      </c>
      <c r="B67" s="5">
        <v>4646947.93</v>
      </c>
      <c r="C67" s="8">
        <v>4660214.8499999996</v>
      </c>
      <c r="D67" s="8">
        <v>4579228.9400000004</v>
      </c>
      <c r="E67" s="8">
        <v>4075189.82</v>
      </c>
      <c r="F67" s="8">
        <v>4219497.1100000003</v>
      </c>
      <c r="G67" s="20">
        <v>4440077.82</v>
      </c>
      <c r="H67" s="5">
        <v>4357920.42</v>
      </c>
      <c r="I67" s="20">
        <v>5259221.47</v>
      </c>
      <c r="J67" s="5">
        <v>4378687.5599999996</v>
      </c>
      <c r="K67" s="20">
        <v>4759342.55</v>
      </c>
      <c r="L67" s="20">
        <v>5455311.6200000001</v>
      </c>
      <c r="M67" s="20"/>
      <c r="N67" s="5">
        <f t="shared" si="0"/>
        <v>50831640.089999996</v>
      </c>
    </row>
    <row r="68" spans="1:14" x14ac:dyDescent="0.2">
      <c r="A68" t="s">
        <v>64</v>
      </c>
      <c r="B68" s="5">
        <v>1789299.23</v>
      </c>
      <c r="C68" s="8">
        <v>1782817.9</v>
      </c>
      <c r="D68" s="8">
        <v>1737060.96</v>
      </c>
      <c r="E68" s="8">
        <v>1654412.86</v>
      </c>
      <c r="F68" s="8">
        <v>1701516.63</v>
      </c>
      <c r="G68" s="20">
        <v>1837634.44</v>
      </c>
      <c r="H68" s="5">
        <v>1776210.35</v>
      </c>
      <c r="I68" s="20">
        <v>2106573.7599999998</v>
      </c>
      <c r="J68" s="5">
        <v>1813808.79</v>
      </c>
      <c r="K68" s="20">
        <v>1897713.71</v>
      </c>
      <c r="L68" s="20">
        <v>2177446.0099999998</v>
      </c>
      <c r="M68" s="20"/>
      <c r="N68" s="5">
        <f t="shared" si="0"/>
        <v>20274494.640000001</v>
      </c>
    </row>
    <row r="69" spans="1:14" x14ac:dyDescent="0.2">
      <c r="A69" t="s">
        <v>65</v>
      </c>
      <c r="B69" s="5">
        <v>77606.95</v>
      </c>
      <c r="C69" s="8">
        <v>78139.88</v>
      </c>
      <c r="D69" s="8">
        <v>75068.31</v>
      </c>
      <c r="E69" s="8">
        <v>67810.210000000006</v>
      </c>
      <c r="F69" s="8">
        <v>68504.160000000003</v>
      </c>
      <c r="G69" s="20">
        <v>68406.62</v>
      </c>
      <c r="H69" s="5">
        <v>60286.28</v>
      </c>
      <c r="I69" s="20">
        <v>76072.27</v>
      </c>
      <c r="J69" s="5">
        <v>65209.919999999998</v>
      </c>
      <c r="K69" s="20">
        <v>70813.539999999994</v>
      </c>
      <c r="L69" s="20">
        <v>83660.28</v>
      </c>
      <c r="M69" s="20"/>
      <c r="N69" s="5">
        <f t="shared" si="0"/>
        <v>791578.42000000016</v>
      </c>
    </row>
    <row r="70" spans="1:14" x14ac:dyDescent="0.2">
      <c r="A70" t="s">
        <v>66</v>
      </c>
      <c r="B70" s="5">
        <v>195698.5</v>
      </c>
      <c r="C70" s="8">
        <v>196643.31</v>
      </c>
      <c r="D70" s="8">
        <v>203468.85</v>
      </c>
      <c r="E70" s="8">
        <v>172895.04</v>
      </c>
      <c r="F70" s="8">
        <v>177523.21</v>
      </c>
      <c r="G70" s="20">
        <v>190242.99</v>
      </c>
      <c r="H70" s="5">
        <v>186591.25</v>
      </c>
      <c r="I70" s="20">
        <v>228116.29</v>
      </c>
      <c r="J70" s="5">
        <v>182137.11</v>
      </c>
      <c r="K70" s="20">
        <v>196912.51</v>
      </c>
      <c r="L70" s="20">
        <v>220602.93</v>
      </c>
      <c r="M70" s="20"/>
      <c r="N70" s="5">
        <f t="shared" si="0"/>
        <v>2150831.9899999998</v>
      </c>
    </row>
    <row r="71" spans="1:14" x14ac:dyDescent="0.2">
      <c r="A71" t="s">
        <v>67</v>
      </c>
      <c r="B71" s="5">
        <v>1173948.6100000001</v>
      </c>
      <c r="C71" s="8">
        <v>1166934.18</v>
      </c>
      <c r="D71" s="8">
        <v>1158409.29</v>
      </c>
      <c r="E71" s="8">
        <v>1068346.58</v>
      </c>
      <c r="F71" s="8">
        <v>1103269.26</v>
      </c>
      <c r="G71" s="20">
        <v>1247427.8500000001</v>
      </c>
      <c r="H71" s="5">
        <v>1167300.52</v>
      </c>
      <c r="I71" s="20">
        <v>1394005.65</v>
      </c>
      <c r="J71" s="5">
        <v>1242229.78</v>
      </c>
      <c r="K71" s="20">
        <v>1249451.8500000001</v>
      </c>
      <c r="L71" s="20">
        <v>1448257.8</v>
      </c>
      <c r="M71" s="20"/>
      <c r="N71" s="5">
        <f t="shared" si="0"/>
        <v>13419581.369999999</v>
      </c>
    </row>
    <row r="72" spans="1:14" x14ac:dyDescent="0.2">
      <c r="A72" t="s">
        <v>68</v>
      </c>
      <c r="B72" s="5">
        <v>100903.54</v>
      </c>
      <c r="C72" s="8">
        <v>112731.64</v>
      </c>
      <c r="D72" s="8">
        <v>97796.6</v>
      </c>
      <c r="E72" s="8">
        <v>90899.41</v>
      </c>
      <c r="F72" s="8">
        <v>97667.92</v>
      </c>
      <c r="G72" s="20">
        <v>93665.05</v>
      </c>
      <c r="H72" s="5">
        <v>89772.54</v>
      </c>
      <c r="I72" s="20">
        <v>102937.18</v>
      </c>
      <c r="J72" s="5">
        <v>82270.05</v>
      </c>
      <c r="K72" s="20">
        <v>88525.25</v>
      </c>
      <c r="L72" s="20">
        <v>103029.56</v>
      </c>
      <c r="M72" s="20"/>
      <c r="N72" s="5">
        <f t="shared" si="0"/>
        <v>1060198.7400000002</v>
      </c>
    </row>
    <row r="73" spans="1:14" x14ac:dyDescent="0.2">
      <c r="A73" t="s">
        <v>69</v>
      </c>
      <c r="B73" s="5">
        <v>1500687.1</v>
      </c>
      <c r="C73" s="8">
        <v>1526111.64</v>
      </c>
      <c r="D73" s="8">
        <v>1445601.11</v>
      </c>
      <c r="E73" s="8">
        <v>1266865.3</v>
      </c>
      <c r="F73" s="8">
        <v>1336591.02</v>
      </c>
      <c r="G73" s="20">
        <v>1503511.9</v>
      </c>
      <c r="H73" s="5">
        <v>1536850.51</v>
      </c>
      <c r="I73" s="20">
        <v>1851211.91</v>
      </c>
      <c r="J73" s="5">
        <v>1626436.81</v>
      </c>
      <c r="K73" s="20">
        <v>1747777.24</v>
      </c>
      <c r="L73" s="20">
        <v>1961122.78</v>
      </c>
      <c r="M73" s="20"/>
      <c r="N73" s="5">
        <f t="shared" si="0"/>
        <v>17302767.32</v>
      </c>
    </row>
    <row r="74" spans="1:14" x14ac:dyDescent="0.2">
      <c r="A74" t="s">
        <v>70</v>
      </c>
      <c r="B74" s="5">
        <v>1563240.26</v>
      </c>
      <c r="C74" s="8">
        <v>1601368.99</v>
      </c>
      <c r="D74" s="8">
        <v>1567735.65</v>
      </c>
      <c r="E74" s="8">
        <v>1469040.56</v>
      </c>
      <c r="F74" s="8">
        <v>1585661.64</v>
      </c>
      <c r="G74" s="20">
        <v>1575870.7</v>
      </c>
      <c r="H74" s="5">
        <v>1555775.07</v>
      </c>
      <c r="I74" s="20">
        <v>1911967.99</v>
      </c>
      <c r="J74" s="5">
        <v>1517244.73</v>
      </c>
      <c r="K74" s="20">
        <v>1565180.35</v>
      </c>
      <c r="L74" s="20">
        <v>1876644.48</v>
      </c>
      <c r="M74" s="20"/>
      <c r="N74" s="5">
        <f t="shared" si="0"/>
        <v>17789730.420000002</v>
      </c>
    </row>
    <row r="75" spans="1:14" x14ac:dyDescent="0.2">
      <c r="A75" t="s">
        <v>27</v>
      </c>
      <c r="B75" s="5">
        <v>118052.02</v>
      </c>
      <c r="C75" s="8">
        <v>119012.05</v>
      </c>
      <c r="D75" s="8">
        <v>112063.89</v>
      </c>
      <c r="E75" s="8">
        <v>126340.75</v>
      </c>
      <c r="F75" s="8">
        <v>128199.43</v>
      </c>
      <c r="G75" s="20">
        <v>145357.81</v>
      </c>
      <c r="H75" s="5">
        <v>144840.65</v>
      </c>
      <c r="I75" s="20">
        <v>160975.72</v>
      </c>
      <c r="J75" s="5">
        <v>154260.95000000001</v>
      </c>
      <c r="K75" s="20">
        <v>170992.81</v>
      </c>
      <c r="L75" s="20">
        <v>182804.87</v>
      </c>
      <c r="M75" s="20"/>
      <c r="N75" s="5">
        <f t="shared" si="0"/>
        <v>1562900.9500000002</v>
      </c>
    </row>
    <row r="76" spans="1:14" x14ac:dyDescent="0.2">
      <c r="A76" t="s">
        <v>71</v>
      </c>
      <c r="B76" s="5">
        <v>36576.910000000003</v>
      </c>
      <c r="C76" s="8">
        <v>39060.379999999997</v>
      </c>
      <c r="D76" s="8">
        <v>36910.589999999997</v>
      </c>
      <c r="E76" s="8">
        <v>34042.89</v>
      </c>
      <c r="F76" s="8">
        <v>36099.99</v>
      </c>
      <c r="G76" s="20">
        <v>41224.36</v>
      </c>
      <c r="H76" s="5">
        <v>38001.47</v>
      </c>
      <c r="I76" s="20">
        <v>45490.27</v>
      </c>
      <c r="J76" s="5">
        <v>38083.53</v>
      </c>
      <c r="K76" s="20">
        <v>39578.29</v>
      </c>
      <c r="L76" s="20">
        <v>45185.42</v>
      </c>
      <c r="M76" s="20"/>
      <c r="N76" s="5">
        <f t="shared" si="0"/>
        <v>430254.1</v>
      </c>
    </row>
    <row r="77" spans="1:14" x14ac:dyDescent="0.2">
      <c r="A77" t="s">
        <v>28</v>
      </c>
      <c r="B77" s="5">
        <v>48163.8</v>
      </c>
      <c r="C77" s="8">
        <v>38894.910000000003</v>
      </c>
      <c r="D77" s="8">
        <v>54488.04</v>
      </c>
      <c r="E77" s="8">
        <v>36396.22</v>
      </c>
      <c r="F77" s="8">
        <v>39734.080000000002</v>
      </c>
      <c r="G77" s="20">
        <v>44114.83</v>
      </c>
      <c r="H77" s="5">
        <v>46074.01</v>
      </c>
      <c r="I77" s="20">
        <v>43656.77</v>
      </c>
      <c r="J77" s="5">
        <v>40275.58</v>
      </c>
      <c r="K77" s="20">
        <v>42240.44</v>
      </c>
      <c r="L77" s="20">
        <v>43488.54</v>
      </c>
      <c r="M77" s="20"/>
      <c r="N77" s="5">
        <f t="shared" si="0"/>
        <v>477527.22000000003</v>
      </c>
    </row>
    <row r="78" spans="1:14" x14ac:dyDescent="0.2">
      <c r="A78" t="s">
        <v>29</v>
      </c>
      <c r="B78" s="5">
        <v>7519.94</v>
      </c>
      <c r="C78" s="8">
        <v>6491.08</v>
      </c>
      <c r="D78" s="8">
        <v>6200.52</v>
      </c>
      <c r="E78" s="8">
        <v>5837.76</v>
      </c>
      <c r="F78" s="8">
        <v>5823.06</v>
      </c>
      <c r="G78" s="20">
        <v>6861.12</v>
      </c>
      <c r="H78" s="5">
        <v>6849.71</v>
      </c>
      <c r="I78" s="20">
        <v>9896.86</v>
      </c>
      <c r="J78" s="5">
        <v>6335.46</v>
      </c>
      <c r="K78" s="20">
        <v>6429.4</v>
      </c>
      <c r="L78" s="20">
        <v>7401.22</v>
      </c>
      <c r="M78" s="20"/>
      <c r="N78" s="5">
        <f t="shared" si="0"/>
        <v>75646.13</v>
      </c>
    </row>
    <row r="79" spans="1:14" x14ac:dyDescent="0.2">
      <c r="A79" t="s">
        <v>72</v>
      </c>
      <c r="B79" s="5">
        <v>2428396.84</v>
      </c>
      <c r="C79" s="8">
        <v>2452939.08</v>
      </c>
      <c r="D79" s="8">
        <v>2475494.9</v>
      </c>
      <c r="E79" s="8">
        <v>2174455.19</v>
      </c>
      <c r="F79" s="8">
        <v>2271405.31</v>
      </c>
      <c r="G79" s="20">
        <v>2318405.4900000002</v>
      </c>
      <c r="H79" s="5">
        <v>2283747.9700000002</v>
      </c>
      <c r="I79" s="20">
        <v>2721211.87</v>
      </c>
      <c r="J79" s="5">
        <v>2377183.64</v>
      </c>
      <c r="K79" s="20">
        <v>2483212.37</v>
      </c>
      <c r="L79" s="20">
        <v>2847685.02</v>
      </c>
      <c r="M79" s="20"/>
      <c r="N79" s="5">
        <f t="shared" si="0"/>
        <v>26834137.680000003</v>
      </c>
    </row>
    <row r="80" spans="1:14" x14ac:dyDescent="0.2">
      <c r="A80" t="s">
        <v>73</v>
      </c>
      <c r="B80" s="5">
        <v>4085.31</v>
      </c>
      <c r="C80" s="8">
        <v>4043.27</v>
      </c>
      <c r="D80" s="8">
        <v>3709.38</v>
      </c>
      <c r="E80" s="8">
        <v>3212.28</v>
      </c>
      <c r="F80" s="8">
        <v>3344.09</v>
      </c>
      <c r="G80" s="20">
        <v>3179.41</v>
      </c>
      <c r="H80" s="5">
        <v>1047.27</v>
      </c>
      <c r="I80" s="20">
        <v>3048.78</v>
      </c>
      <c r="J80" s="5">
        <v>2494.3200000000002</v>
      </c>
      <c r="K80" s="20">
        <v>3371.13</v>
      </c>
      <c r="L80" s="20">
        <v>3957.15</v>
      </c>
      <c r="M80" s="20"/>
      <c r="N80" s="5">
        <f t="shared" si="0"/>
        <v>35492.39</v>
      </c>
    </row>
    <row r="81" spans="1:14" x14ac:dyDescent="0.2">
      <c r="A81" t="s">
        <v>74</v>
      </c>
      <c r="B81" s="5">
        <v>298525.14</v>
      </c>
      <c r="C81" s="8">
        <v>359174.55</v>
      </c>
      <c r="D81" s="8">
        <v>384831.46</v>
      </c>
      <c r="E81" s="8">
        <v>269585.46000000002</v>
      </c>
      <c r="F81" s="8">
        <v>233614.34</v>
      </c>
      <c r="G81" s="20">
        <v>232274.97</v>
      </c>
      <c r="H81" s="5">
        <v>162848.45000000001</v>
      </c>
      <c r="I81" s="20">
        <v>192895.15</v>
      </c>
      <c r="J81" s="5">
        <v>170595.22</v>
      </c>
      <c r="K81" s="20">
        <v>200693.63</v>
      </c>
      <c r="L81" s="20">
        <v>311296.24</v>
      </c>
      <c r="M81" s="20"/>
      <c r="N81" s="5">
        <f>SUM(B81:M81)</f>
        <v>2816334.6100000003</v>
      </c>
    </row>
    <row r="82" spans="1:14" x14ac:dyDescent="0.2">
      <c r="A82" t="s">
        <v>30</v>
      </c>
      <c r="B82" s="5">
        <v>20299.73</v>
      </c>
      <c r="C82" s="8">
        <v>20659.689999999999</v>
      </c>
      <c r="D82" s="8">
        <v>20046.2</v>
      </c>
      <c r="E82" s="8">
        <v>18821.07</v>
      </c>
      <c r="F82" s="8">
        <v>17729.080000000002</v>
      </c>
      <c r="G82" s="20">
        <v>21486.65</v>
      </c>
      <c r="H82" s="5">
        <v>19421.759999999998</v>
      </c>
      <c r="I82" s="20">
        <v>22183.02</v>
      </c>
      <c r="J82" s="5">
        <v>18189.439999999999</v>
      </c>
      <c r="K82" s="20">
        <v>19291.830000000002</v>
      </c>
      <c r="L82" s="20">
        <v>22951.54</v>
      </c>
      <c r="M82" s="20"/>
      <c r="N82" s="5">
        <f>SUM(B82:M82)</f>
        <v>221080.01000000004</v>
      </c>
    </row>
    <row r="83" spans="1:14" x14ac:dyDescent="0.2">
      <c r="A83" t="s">
        <v>1</v>
      </c>
    </row>
    <row r="84" spans="1:14" x14ac:dyDescent="0.2">
      <c r="A84" t="s">
        <v>31</v>
      </c>
      <c r="B84" s="5">
        <f t="shared" ref="B84:M84" si="1">SUM(B16:B82)</f>
        <v>74051402.37000002</v>
      </c>
      <c r="C84" s="5">
        <f t="shared" si="1"/>
        <v>75434316.519999966</v>
      </c>
      <c r="D84" s="5">
        <f t="shared" si="1"/>
        <v>74014015.010000005</v>
      </c>
      <c r="E84" s="5">
        <f t="shared" si="1"/>
        <v>67198478.119999975</v>
      </c>
      <c r="F84" s="5">
        <f t="shared" si="1"/>
        <v>69703371.290000036</v>
      </c>
      <c r="G84" s="5">
        <f t="shared" si="1"/>
        <v>73517454.120000005</v>
      </c>
      <c r="H84" s="5">
        <f t="shared" si="1"/>
        <v>75741001.509999976</v>
      </c>
      <c r="I84" s="5">
        <f t="shared" si="1"/>
        <v>90013592.929999992</v>
      </c>
      <c r="J84" s="5">
        <f t="shared" si="1"/>
        <v>74677144.569999993</v>
      </c>
      <c r="K84" s="5">
        <f t="shared" si="1"/>
        <v>78913479.340000018</v>
      </c>
      <c r="L84" s="5">
        <f t="shared" si="1"/>
        <v>90980023.990000024</v>
      </c>
      <c r="M84" s="5">
        <f t="shared" si="1"/>
        <v>0</v>
      </c>
      <c r="N84" s="5">
        <f>SUM(B84:M84)</f>
        <v>844244279.7700001</v>
      </c>
    </row>
    <row r="92" spans="1:14" x14ac:dyDescent="0.2">
      <c r="B92" s="12"/>
      <c r="C92" s="12"/>
      <c r="D92" s="12"/>
      <c r="E92" s="12"/>
      <c r="F92" s="12"/>
      <c r="G92" s="12"/>
      <c r="H92" s="12"/>
      <c r="I92" s="12"/>
      <c r="J92" s="12"/>
      <c r="K92" s="12"/>
      <c r="L92" s="12"/>
      <c r="M92" s="12"/>
    </row>
    <row r="93" spans="1:14" x14ac:dyDescent="0.2">
      <c r="B93" s="12"/>
      <c r="C93" s="12"/>
      <c r="D93" s="12"/>
      <c r="E93" s="12"/>
      <c r="F93" s="12"/>
      <c r="G93" s="12"/>
      <c r="H93" s="12"/>
      <c r="I93" s="12"/>
      <c r="J93" s="12"/>
      <c r="K93" s="12"/>
      <c r="L93" s="12"/>
      <c r="M93" s="12"/>
    </row>
    <row r="94" spans="1:14" x14ac:dyDescent="0.2">
      <c r="B94" s="12"/>
      <c r="C94" s="12"/>
      <c r="D94" s="12"/>
      <c r="E94" s="12"/>
      <c r="F94" s="12"/>
      <c r="G94" s="12"/>
      <c r="H94" s="12"/>
      <c r="I94" s="12"/>
      <c r="J94" s="12"/>
      <c r="K94" s="12"/>
      <c r="L94" s="12"/>
      <c r="M94" s="12"/>
    </row>
    <row r="95" spans="1:14" x14ac:dyDescent="0.2">
      <c r="B95" s="12"/>
      <c r="C95" s="12"/>
      <c r="D95" s="12"/>
      <c r="E95" s="12"/>
      <c r="F95" s="12"/>
      <c r="G95" s="12"/>
      <c r="H95" s="12"/>
      <c r="I95" s="12"/>
      <c r="J95" s="12"/>
      <c r="K95" s="12"/>
      <c r="L95" s="12"/>
      <c r="M95" s="12"/>
    </row>
    <row r="96" spans="1:14" x14ac:dyDescent="0.2">
      <c r="B96" s="12"/>
      <c r="C96" s="12"/>
      <c r="D96" s="12"/>
      <c r="E96" s="12"/>
      <c r="F96" s="12"/>
      <c r="G96" s="12"/>
      <c r="H96" s="12"/>
      <c r="I96" s="12"/>
      <c r="J96" s="12"/>
      <c r="K96" s="12"/>
      <c r="L96" s="12"/>
      <c r="M96" s="12"/>
    </row>
    <row r="97" spans="2:13" x14ac:dyDescent="0.2">
      <c r="B97" s="12"/>
      <c r="C97" s="12"/>
      <c r="D97" s="12"/>
      <c r="E97" s="12"/>
      <c r="F97" s="12"/>
      <c r="G97" s="12"/>
      <c r="H97" s="12"/>
      <c r="I97" s="12"/>
      <c r="J97" s="12"/>
      <c r="K97" s="12"/>
      <c r="L97" s="12"/>
      <c r="M97" s="12"/>
    </row>
    <row r="98" spans="2:13" x14ac:dyDescent="0.2">
      <c r="B98" s="12"/>
      <c r="C98" s="12"/>
      <c r="D98" s="12"/>
      <c r="E98" s="12"/>
      <c r="F98" s="12"/>
      <c r="G98" s="12"/>
      <c r="H98" s="12"/>
      <c r="I98" s="12"/>
      <c r="J98" s="12"/>
      <c r="K98" s="12"/>
      <c r="L98" s="12"/>
      <c r="M98" s="12"/>
    </row>
    <row r="99" spans="2:13" x14ac:dyDescent="0.2">
      <c r="B99" s="12"/>
      <c r="C99" s="12"/>
      <c r="D99" s="12"/>
      <c r="E99" s="12"/>
      <c r="F99" s="12"/>
      <c r="G99" s="12"/>
      <c r="H99" s="12"/>
      <c r="I99" s="12"/>
      <c r="J99" s="12"/>
      <c r="K99" s="12"/>
      <c r="L99" s="12"/>
      <c r="M99" s="12"/>
    </row>
    <row r="100" spans="2:13" x14ac:dyDescent="0.2">
      <c r="B100" s="12"/>
      <c r="C100" s="12"/>
      <c r="D100" s="12"/>
      <c r="E100" s="12"/>
      <c r="F100" s="12"/>
      <c r="G100" s="12"/>
      <c r="H100" s="12"/>
      <c r="I100" s="12"/>
      <c r="J100" s="12"/>
      <c r="K100" s="12"/>
      <c r="L100" s="12"/>
      <c r="M100" s="12"/>
    </row>
    <row r="101" spans="2:13" x14ac:dyDescent="0.2">
      <c r="B101" s="12"/>
      <c r="C101" s="12"/>
      <c r="D101" s="12"/>
      <c r="E101" s="12"/>
      <c r="F101" s="12"/>
      <c r="G101" s="12"/>
      <c r="H101" s="12"/>
      <c r="I101" s="12"/>
      <c r="J101" s="12"/>
      <c r="K101" s="12"/>
      <c r="L101" s="12"/>
      <c r="M101" s="12"/>
    </row>
    <row r="102" spans="2:13" x14ac:dyDescent="0.2">
      <c r="B102" s="12"/>
      <c r="C102" s="12"/>
      <c r="D102" s="12"/>
      <c r="E102" s="12"/>
      <c r="F102" s="12"/>
      <c r="G102" s="12"/>
      <c r="H102" s="12"/>
      <c r="I102" s="12"/>
      <c r="J102" s="12"/>
      <c r="K102" s="12"/>
      <c r="L102" s="12"/>
      <c r="M102" s="12"/>
    </row>
    <row r="103" spans="2:13" x14ac:dyDescent="0.2">
      <c r="B103" s="12"/>
      <c r="C103" s="12"/>
      <c r="D103" s="12"/>
      <c r="E103" s="12"/>
      <c r="F103" s="12"/>
      <c r="G103" s="12"/>
      <c r="H103" s="12"/>
      <c r="I103" s="12"/>
      <c r="J103" s="12"/>
      <c r="K103" s="12"/>
      <c r="L103" s="12"/>
      <c r="M103" s="12"/>
    </row>
    <row r="104" spans="2:13" x14ac:dyDescent="0.2">
      <c r="B104" s="12"/>
      <c r="C104" s="12"/>
      <c r="D104" s="12"/>
      <c r="E104" s="12"/>
      <c r="F104" s="12"/>
      <c r="G104" s="12"/>
      <c r="H104" s="12"/>
      <c r="I104" s="12"/>
      <c r="J104" s="12"/>
      <c r="K104" s="12"/>
      <c r="L104" s="12"/>
      <c r="M104" s="12"/>
    </row>
    <row r="105" spans="2:13" x14ac:dyDescent="0.2">
      <c r="B105" s="12"/>
      <c r="C105" s="12"/>
      <c r="D105" s="12"/>
      <c r="E105" s="12"/>
      <c r="F105" s="12"/>
      <c r="G105" s="12"/>
      <c r="H105" s="12"/>
      <c r="I105" s="12"/>
      <c r="J105" s="12"/>
      <c r="K105" s="12"/>
      <c r="L105" s="12"/>
      <c r="M105" s="12"/>
    </row>
    <row r="106" spans="2:13" x14ac:dyDescent="0.2">
      <c r="B106" s="12"/>
      <c r="C106" s="12"/>
      <c r="D106" s="12"/>
      <c r="E106" s="12"/>
      <c r="F106" s="12"/>
      <c r="G106" s="12"/>
      <c r="H106" s="12"/>
      <c r="I106" s="12"/>
      <c r="J106" s="12"/>
      <c r="K106" s="12"/>
      <c r="L106" s="12"/>
      <c r="M106" s="12"/>
    </row>
    <row r="107" spans="2:13" x14ac:dyDescent="0.2">
      <c r="B107" s="12"/>
      <c r="C107" s="12"/>
      <c r="D107" s="12"/>
      <c r="E107" s="12"/>
      <c r="F107" s="12"/>
      <c r="G107" s="12"/>
      <c r="H107" s="12"/>
      <c r="I107" s="12"/>
      <c r="J107" s="12"/>
      <c r="K107" s="12"/>
      <c r="L107" s="12"/>
      <c r="M107" s="12"/>
    </row>
    <row r="108" spans="2:13" x14ac:dyDescent="0.2">
      <c r="B108" s="12"/>
      <c r="C108" s="12"/>
      <c r="D108" s="12"/>
      <c r="E108" s="12"/>
      <c r="F108" s="12"/>
      <c r="G108" s="12"/>
      <c r="H108" s="12"/>
      <c r="I108" s="12"/>
      <c r="J108" s="12"/>
      <c r="K108" s="12"/>
      <c r="L108" s="12"/>
      <c r="M108" s="12"/>
    </row>
    <row r="109" spans="2:13" x14ac:dyDescent="0.2">
      <c r="B109" s="12"/>
      <c r="C109" s="12"/>
      <c r="D109" s="12"/>
      <c r="E109" s="12"/>
      <c r="F109" s="12"/>
      <c r="G109" s="12"/>
      <c r="H109" s="12"/>
      <c r="I109" s="12"/>
      <c r="J109" s="12"/>
      <c r="K109" s="12"/>
      <c r="L109" s="12"/>
      <c r="M109" s="12"/>
    </row>
    <row r="110" spans="2:13" x14ac:dyDescent="0.2">
      <c r="B110" s="12"/>
      <c r="C110" s="12"/>
      <c r="D110" s="12"/>
      <c r="E110" s="12"/>
      <c r="F110" s="12"/>
      <c r="G110" s="12"/>
      <c r="H110" s="12"/>
      <c r="I110" s="12"/>
      <c r="J110" s="12"/>
      <c r="K110" s="12"/>
      <c r="L110" s="12"/>
      <c r="M110" s="12"/>
    </row>
    <row r="111" spans="2:13" x14ac:dyDescent="0.2">
      <c r="B111" s="12"/>
      <c r="C111" s="12"/>
      <c r="D111" s="12"/>
      <c r="E111" s="12"/>
      <c r="F111" s="12"/>
      <c r="G111" s="12"/>
      <c r="H111" s="12"/>
      <c r="I111" s="12"/>
      <c r="J111" s="12"/>
      <c r="K111" s="12"/>
      <c r="L111" s="12"/>
      <c r="M111" s="12"/>
    </row>
    <row r="112" spans="2:13" x14ac:dyDescent="0.2">
      <c r="B112" s="12"/>
      <c r="C112" s="12"/>
      <c r="D112" s="12"/>
      <c r="E112" s="12"/>
      <c r="F112" s="12"/>
      <c r="G112" s="12"/>
      <c r="H112" s="12"/>
      <c r="I112" s="12"/>
      <c r="J112" s="12"/>
      <c r="K112" s="12"/>
      <c r="L112" s="12"/>
      <c r="M112" s="12"/>
    </row>
    <row r="113" spans="2:13" x14ac:dyDescent="0.2">
      <c r="B113" s="12"/>
      <c r="C113" s="12"/>
      <c r="D113" s="12"/>
      <c r="E113" s="12"/>
      <c r="F113" s="12"/>
      <c r="G113" s="12"/>
      <c r="H113" s="12"/>
      <c r="I113" s="12"/>
      <c r="J113" s="12"/>
      <c r="K113" s="12"/>
      <c r="L113" s="12"/>
      <c r="M113" s="12"/>
    </row>
    <row r="114" spans="2:13" x14ac:dyDescent="0.2">
      <c r="B114" s="12"/>
      <c r="C114" s="12"/>
      <c r="D114" s="12"/>
      <c r="E114" s="12"/>
      <c r="F114" s="12"/>
      <c r="G114" s="12"/>
      <c r="H114" s="12"/>
      <c r="I114" s="12"/>
      <c r="J114" s="12"/>
      <c r="K114" s="12"/>
      <c r="L114" s="12"/>
      <c r="M114" s="12"/>
    </row>
    <row r="115" spans="2:13" x14ac:dyDescent="0.2">
      <c r="B115" s="12"/>
      <c r="C115" s="12"/>
      <c r="D115" s="12"/>
      <c r="E115" s="12"/>
      <c r="F115" s="12"/>
      <c r="G115" s="12"/>
      <c r="H115" s="12"/>
      <c r="I115" s="12"/>
      <c r="J115" s="12"/>
      <c r="K115" s="12"/>
      <c r="L115" s="12"/>
      <c r="M115" s="12"/>
    </row>
    <row r="116" spans="2:13" x14ac:dyDescent="0.2">
      <c r="B116" s="12"/>
      <c r="C116" s="12"/>
      <c r="D116" s="12"/>
      <c r="E116" s="12"/>
      <c r="F116" s="12"/>
      <c r="G116" s="12"/>
      <c r="H116" s="12"/>
      <c r="I116" s="12"/>
      <c r="J116" s="12"/>
      <c r="K116" s="12"/>
      <c r="L116" s="12"/>
      <c r="M116" s="12"/>
    </row>
    <row r="117" spans="2:13" x14ac:dyDescent="0.2">
      <c r="B117" s="12"/>
      <c r="C117" s="12"/>
      <c r="D117" s="12"/>
      <c r="E117" s="12"/>
      <c r="F117" s="12"/>
      <c r="G117" s="12"/>
      <c r="H117" s="12"/>
      <c r="I117" s="12"/>
      <c r="J117" s="12"/>
      <c r="K117" s="12"/>
      <c r="L117" s="12"/>
      <c r="M117" s="12"/>
    </row>
    <row r="118" spans="2:13" x14ac:dyDescent="0.2">
      <c r="B118" s="12"/>
      <c r="C118" s="12"/>
      <c r="D118" s="12"/>
      <c r="E118" s="12"/>
      <c r="F118" s="12"/>
      <c r="G118" s="12"/>
      <c r="H118" s="12"/>
      <c r="I118" s="12"/>
      <c r="J118" s="12"/>
      <c r="K118" s="12"/>
      <c r="L118" s="12"/>
      <c r="M118" s="12"/>
    </row>
    <row r="119" spans="2:13" x14ac:dyDescent="0.2">
      <c r="B119" s="12"/>
      <c r="C119" s="12"/>
      <c r="D119" s="12"/>
      <c r="E119" s="12"/>
      <c r="F119" s="12"/>
      <c r="G119" s="12"/>
      <c r="H119" s="12"/>
      <c r="I119" s="12"/>
      <c r="J119" s="12"/>
      <c r="K119" s="12"/>
      <c r="L119" s="12"/>
      <c r="M119" s="12"/>
    </row>
    <row r="120" spans="2:13" x14ac:dyDescent="0.2">
      <c r="B120" s="12"/>
      <c r="C120" s="12"/>
      <c r="D120" s="12"/>
      <c r="E120" s="12"/>
      <c r="F120" s="12"/>
      <c r="G120" s="12"/>
      <c r="H120" s="12"/>
      <c r="I120" s="12"/>
      <c r="J120" s="12"/>
      <c r="K120" s="12"/>
      <c r="L120" s="12"/>
      <c r="M120" s="12"/>
    </row>
    <row r="121" spans="2:13" x14ac:dyDescent="0.2">
      <c r="B121" s="12"/>
      <c r="C121" s="12"/>
      <c r="D121" s="12"/>
      <c r="E121" s="12"/>
      <c r="F121" s="12"/>
      <c r="G121" s="12"/>
      <c r="H121" s="12"/>
      <c r="I121" s="12"/>
      <c r="J121" s="12"/>
      <c r="K121" s="12"/>
      <c r="L121" s="12"/>
      <c r="M121" s="12"/>
    </row>
    <row r="122" spans="2:13" x14ac:dyDescent="0.2">
      <c r="B122" s="12"/>
      <c r="C122" s="12"/>
      <c r="D122" s="12"/>
      <c r="E122" s="12"/>
      <c r="F122" s="12"/>
      <c r="G122" s="12"/>
      <c r="H122" s="12"/>
      <c r="I122" s="12"/>
      <c r="J122" s="12"/>
      <c r="K122" s="12"/>
      <c r="L122" s="12"/>
      <c r="M122" s="12"/>
    </row>
    <row r="123" spans="2:13" x14ac:dyDescent="0.2">
      <c r="B123" s="12"/>
      <c r="C123" s="12"/>
      <c r="D123" s="12"/>
      <c r="E123" s="12"/>
      <c r="F123" s="12"/>
      <c r="G123" s="12"/>
      <c r="H123" s="12"/>
      <c r="I123" s="12"/>
      <c r="J123" s="12"/>
      <c r="K123" s="12"/>
      <c r="L123" s="12"/>
      <c r="M123" s="12"/>
    </row>
    <row r="124" spans="2:13" x14ac:dyDescent="0.2">
      <c r="B124" s="12"/>
      <c r="C124" s="12"/>
      <c r="D124" s="12"/>
      <c r="E124" s="12"/>
      <c r="F124" s="12"/>
      <c r="G124" s="12"/>
      <c r="H124" s="12"/>
      <c r="I124" s="12"/>
      <c r="J124" s="12"/>
      <c r="K124" s="12"/>
      <c r="L124" s="12"/>
      <c r="M124" s="12"/>
    </row>
    <row r="125" spans="2:13" x14ac:dyDescent="0.2">
      <c r="B125" s="12"/>
      <c r="C125" s="12"/>
      <c r="D125" s="12"/>
      <c r="E125" s="12"/>
      <c r="F125" s="12"/>
      <c r="G125" s="12"/>
      <c r="H125" s="12"/>
      <c r="I125" s="12"/>
      <c r="J125" s="12"/>
      <c r="K125" s="12"/>
      <c r="L125" s="12"/>
      <c r="M125" s="12"/>
    </row>
    <row r="126" spans="2:13" x14ac:dyDescent="0.2">
      <c r="B126" s="12"/>
      <c r="C126" s="12"/>
      <c r="D126" s="12"/>
      <c r="E126" s="12"/>
      <c r="F126" s="12"/>
      <c r="G126" s="12"/>
      <c r="H126" s="12"/>
      <c r="I126" s="12"/>
      <c r="J126" s="12"/>
      <c r="K126" s="12"/>
      <c r="L126" s="12"/>
      <c r="M126" s="12"/>
    </row>
    <row r="127" spans="2:13" x14ac:dyDescent="0.2">
      <c r="B127" s="12"/>
      <c r="C127" s="12"/>
      <c r="D127" s="12"/>
      <c r="E127" s="12"/>
      <c r="F127" s="12"/>
      <c r="G127" s="12"/>
      <c r="H127" s="12"/>
      <c r="I127" s="12"/>
      <c r="J127" s="12"/>
      <c r="K127" s="12"/>
      <c r="L127" s="12"/>
      <c r="M127" s="12"/>
    </row>
    <row r="128" spans="2:13" x14ac:dyDescent="0.2">
      <c r="B128" s="12"/>
      <c r="C128" s="12"/>
      <c r="D128" s="12"/>
      <c r="E128" s="12"/>
      <c r="F128" s="12"/>
      <c r="G128" s="12"/>
      <c r="H128" s="12"/>
      <c r="I128" s="12"/>
      <c r="J128" s="12"/>
      <c r="K128" s="12"/>
      <c r="L128" s="12"/>
      <c r="M128" s="12"/>
    </row>
    <row r="129" spans="2:13" x14ac:dyDescent="0.2">
      <c r="B129" s="12"/>
      <c r="C129" s="12"/>
      <c r="D129" s="12"/>
      <c r="E129" s="12"/>
      <c r="F129" s="12"/>
      <c r="G129" s="12"/>
      <c r="H129" s="12"/>
      <c r="I129" s="12"/>
      <c r="J129" s="12"/>
      <c r="K129" s="12"/>
      <c r="L129" s="12"/>
      <c r="M129" s="12"/>
    </row>
    <row r="130" spans="2:13" x14ac:dyDescent="0.2">
      <c r="B130" s="12"/>
      <c r="C130" s="12"/>
      <c r="D130" s="12"/>
      <c r="E130" s="12"/>
      <c r="F130" s="12"/>
      <c r="G130" s="12"/>
      <c r="H130" s="12"/>
      <c r="I130" s="12"/>
      <c r="J130" s="12"/>
      <c r="K130" s="12"/>
      <c r="L130" s="12"/>
      <c r="M130" s="12"/>
    </row>
    <row r="131" spans="2:13" x14ac:dyDescent="0.2">
      <c r="B131" s="12"/>
      <c r="C131" s="12"/>
      <c r="D131" s="12"/>
      <c r="E131" s="12"/>
      <c r="F131" s="12"/>
      <c r="G131" s="12"/>
      <c r="H131" s="12"/>
      <c r="I131" s="12"/>
      <c r="J131" s="12"/>
      <c r="K131" s="12"/>
      <c r="L131" s="12"/>
      <c r="M131" s="12"/>
    </row>
    <row r="132" spans="2:13" x14ac:dyDescent="0.2">
      <c r="B132" s="12"/>
      <c r="C132" s="12"/>
      <c r="D132" s="12"/>
      <c r="E132" s="12"/>
      <c r="F132" s="12"/>
      <c r="G132" s="12"/>
      <c r="H132" s="12"/>
      <c r="I132" s="12"/>
      <c r="J132" s="12"/>
      <c r="K132" s="12"/>
      <c r="L132" s="12"/>
      <c r="M132" s="12"/>
    </row>
    <row r="133" spans="2:13" x14ac:dyDescent="0.2">
      <c r="B133" s="12"/>
      <c r="C133" s="12"/>
      <c r="D133" s="12"/>
      <c r="E133" s="12"/>
      <c r="F133" s="12"/>
      <c r="G133" s="12"/>
      <c r="H133" s="12"/>
      <c r="I133" s="12"/>
      <c r="J133" s="12"/>
      <c r="K133" s="12"/>
      <c r="L133" s="12"/>
      <c r="M133" s="12"/>
    </row>
    <row r="134" spans="2:13" x14ac:dyDescent="0.2">
      <c r="B134" s="12"/>
      <c r="C134" s="12"/>
      <c r="D134" s="12"/>
      <c r="E134" s="12"/>
      <c r="F134" s="12"/>
      <c r="G134" s="12"/>
      <c r="H134" s="12"/>
      <c r="I134" s="12"/>
      <c r="J134" s="12"/>
      <c r="K134" s="12"/>
      <c r="L134" s="12"/>
      <c r="M134" s="12"/>
    </row>
    <row r="135" spans="2:13" x14ac:dyDescent="0.2">
      <c r="B135" s="12"/>
      <c r="C135" s="12"/>
      <c r="D135" s="12"/>
      <c r="E135" s="12"/>
      <c r="F135" s="12"/>
      <c r="G135" s="12"/>
      <c r="H135" s="12"/>
      <c r="I135" s="12"/>
      <c r="J135" s="12"/>
      <c r="K135" s="12"/>
      <c r="L135" s="12"/>
      <c r="M135" s="12"/>
    </row>
    <row r="136" spans="2:13" x14ac:dyDescent="0.2">
      <c r="B136" s="12"/>
      <c r="C136" s="12"/>
      <c r="D136" s="12"/>
      <c r="E136" s="12"/>
      <c r="F136" s="12"/>
      <c r="G136" s="12"/>
      <c r="H136" s="12"/>
      <c r="I136" s="12"/>
      <c r="J136" s="12"/>
      <c r="K136" s="12"/>
      <c r="L136" s="12"/>
      <c r="M136" s="12"/>
    </row>
    <row r="137" spans="2:13" x14ac:dyDescent="0.2">
      <c r="B137" s="12"/>
      <c r="C137" s="12"/>
      <c r="D137" s="12"/>
      <c r="E137" s="12"/>
      <c r="F137" s="12"/>
      <c r="G137" s="12"/>
      <c r="H137" s="12"/>
      <c r="I137" s="12"/>
      <c r="J137" s="12"/>
      <c r="K137" s="12"/>
      <c r="L137" s="12"/>
      <c r="M137" s="12"/>
    </row>
    <row r="138" spans="2:13" x14ac:dyDescent="0.2">
      <c r="B138" s="12"/>
      <c r="C138" s="12"/>
      <c r="D138" s="12"/>
      <c r="E138" s="12"/>
      <c r="F138" s="12"/>
      <c r="G138" s="12"/>
      <c r="H138" s="12"/>
      <c r="I138" s="12"/>
      <c r="J138" s="12"/>
      <c r="K138" s="12"/>
      <c r="L138" s="12"/>
      <c r="M138" s="12"/>
    </row>
    <row r="139" spans="2:13" x14ac:dyDescent="0.2">
      <c r="B139" s="12"/>
      <c r="C139" s="12"/>
      <c r="D139" s="12"/>
      <c r="E139" s="12"/>
      <c r="F139" s="12"/>
      <c r="G139" s="12"/>
      <c r="H139" s="12"/>
      <c r="I139" s="12"/>
      <c r="J139" s="12"/>
      <c r="K139" s="12"/>
      <c r="L139" s="12"/>
      <c r="M139" s="12"/>
    </row>
    <row r="140" spans="2:13" x14ac:dyDescent="0.2">
      <c r="B140" s="12"/>
      <c r="C140" s="12"/>
      <c r="D140" s="12"/>
      <c r="E140" s="12"/>
      <c r="F140" s="12"/>
      <c r="G140" s="12"/>
      <c r="H140" s="12"/>
      <c r="I140" s="12"/>
      <c r="J140" s="12"/>
      <c r="K140" s="12"/>
      <c r="L140" s="12"/>
      <c r="M140" s="12"/>
    </row>
    <row r="141" spans="2:13" x14ac:dyDescent="0.2">
      <c r="B141" s="12"/>
      <c r="C141" s="12"/>
      <c r="D141" s="12"/>
      <c r="E141" s="12"/>
      <c r="F141" s="12"/>
      <c r="G141" s="12"/>
      <c r="H141" s="12"/>
      <c r="I141" s="12"/>
      <c r="J141" s="12"/>
      <c r="K141" s="12"/>
      <c r="L141" s="12"/>
      <c r="M141" s="12"/>
    </row>
    <row r="142" spans="2:13" x14ac:dyDescent="0.2">
      <c r="B142" s="12"/>
      <c r="C142" s="12"/>
      <c r="D142" s="12"/>
      <c r="E142" s="12"/>
      <c r="F142" s="12"/>
      <c r="G142" s="12"/>
      <c r="H142" s="12"/>
      <c r="I142" s="12"/>
      <c r="J142" s="12"/>
      <c r="K142" s="12"/>
      <c r="L142" s="12"/>
      <c r="M142" s="12"/>
    </row>
    <row r="143" spans="2:13" x14ac:dyDescent="0.2">
      <c r="B143" s="12"/>
      <c r="C143" s="12"/>
      <c r="D143" s="12"/>
      <c r="E143" s="12"/>
      <c r="F143" s="12"/>
      <c r="G143" s="12"/>
      <c r="H143" s="12"/>
      <c r="I143" s="12"/>
      <c r="J143" s="12"/>
      <c r="K143" s="12"/>
      <c r="L143" s="12"/>
      <c r="M143" s="12"/>
    </row>
    <row r="144" spans="2:13" x14ac:dyDescent="0.2">
      <c r="B144" s="12"/>
      <c r="C144" s="12"/>
      <c r="D144" s="12"/>
      <c r="E144" s="12"/>
      <c r="F144" s="12"/>
      <c r="G144" s="12"/>
      <c r="H144" s="12"/>
      <c r="I144" s="12"/>
      <c r="J144" s="12"/>
      <c r="K144" s="12"/>
      <c r="L144" s="12"/>
      <c r="M144" s="12"/>
    </row>
    <row r="145" spans="2:13" x14ac:dyDescent="0.2">
      <c r="B145" s="12"/>
      <c r="C145" s="12"/>
      <c r="D145" s="12"/>
      <c r="E145" s="12"/>
      <c r="F145" s="12"/>
      <c r="G145" s="12"/>
      <c r="H145" s="12"/>
      <c r="I145" s="12"/>
      <c r="J145" s="12"/>
      <c r="K145" s="12"/>
      <c r="L145" s="12"/>
      <c r="M145" s="12"/>
    </row>
    <row r="146" spans="2:13" x14ac:dyDescent="0.2">
      <c r="B146" s="12"/>
      <c r="C146" s="12"/>
      <c r="D146" s="12"/>
      <c r="E146" s="12"/>
      <c r="F146" s="12"/>
      <c r="G146" s="12"/>
      <c r="H146" s="12"/>
      <c r="I146" s="12"/>
      <c r="J146" s="12"/>
      <c r="K146" s="12"/>
      <c r="L146" s="12"/>
      <c r="M146" s="12"/>
    </row>
    <row r="147" spans="2:13" x14ac:dyDescent="0.2">
      <c r="B147" s="12"/>
      <c r="C147" s="12"/>
      <c r="D147" s="12"/>
      <c r="E147" s="12"/>
      <c r="F147" s="12"/>
      <c r="G147" s="12"/>
      <c r="H147" s="12"/>
      <c r="I147" s="12"/>
      <c r="J147" s="12"/>
      <c r="K147" s="12"/>
      <c r="L147" s="12"/>
      <c r="M147" s="12"/>
    </row>
    <row r="148" spans="2:13" x14ac:dyDescent="0.2">
      <c r="B148" s="12"/>
      <c r="C148" s="12"/>
      <c r="D148" s="12"/>
      <c r="E148" s="12"/>
      <c r="F148" s="12"/>
      <c r="G148" s="12"/>
      <c r="H148" s="12"/>
      <c r="I148" s="12"/>
      <c r="J148" s="12"/>
      <c r="K148" s="12"/>
      <c r="L148" s="12"/>
      <c r="M148" s="12"/>
    </row>
    <row r="149" spans="2:13" x14ac:dyDescent="0.2">
      <c r="B149" s="12"/>
      <c r="C149" s="12"/>
      <c r="D149" s="12"/>
      <c r="E149" s="12"/>
      <c r="F149" s="12"/>
      <c r="G149" s="12"/>
      <c r="H149" s="12"/>
      <c r="I149" s="12"/>
      <c r="J149" s="12"/>
      <c r="K149" s="12"/>
      <c r="L149" s="12"/>
      <c r="M149" s="12"/>
    </row>
    <row r="150" spans="2:13" x14ac:dyDescent="0.2">
      <c r="B150" s="12"/>
      <c r="C150" s="12"/>
      <c r="D150" s="12"/>
      <c r="E150" s="12"/>
      <c r="F150" s="12"/>
      <c r="G150" s="12"/>
      <c r="H150" s="12"/>
      <c r="I150" s="12"/>
      <c r="J150" s="12"/>
      <c r="K150" s="12"/>
      <c r="L150" s="12"/>
      <c r="M150" s="12"/>
    </row>
    <row r="151" spans="2:13" x14ac:dyDescent="0.2">
      <c r="B151" s="12"/>
      <c r="C151" s="12"/>
      <c r="D151" s="12"/>
      <c r="E151" s="12"/>
      <c r="F151" s="12"/>
      <c r="G151" s="12"/>
      <c r="H151" s="12"/>
      <c r="I151" s="12"/>
      <c r="J151" s="12"/>
      <c r="K151" s="12"/>
      <c r="L151" s="12"/>
      <c r="M151" s="12"/>
    </row>
    <row r="152" spans="2:13" x14ac:dyDescent="0.2">
      <c r="B152" s="12"/>
      <c r="C152" s="12"/>
      <c r="D152" s="12"/>
      <c r="E152" s="12"/>
      <c r="F152" s="12"/>
      <c r="G152" s="12"/>
      <c r="H152" s="12"/>
      <c r="I152" s="12"/>
      <c r="J152" s="12"/>
      <c r="K152" s="12"/>
      <c r="L152" s="12"/>
      <c r="M152" s="12"/>
    </row>
    <row r="153" spans="2:13" x14ac:dyDescent="0.2">
      <c r="B153" s="12"/>
      <c r="C153" s="12"/>
      <c r="D153" s="12"/>
      <c r="E153" s="12"/>
      <c r="F153" s="12"/>
      <c r="G153" s="12"/>
      <c r="H153" s="12"/>
      <c r="I153" s="12"/>
      <c r="J153" s="12"/>
      <c r="K153" s="12"/>
      <c r="L153" s="12"/>
      <c r="M153" s="12"/>
    </row>
    <row r="154" spans="2:13" x14ac:dyDescent="0.2">
      <c r="B154" s="12"/>
      <c r="C154" s="12"/>
      <c r="D154" s="12"/>
      <c r="E154" s="12"/>
      <c r="F154" s="12"/>
      <c r="G154" s="12"/>
      <c r="H154" s="12"/>
      <c r="I154" s="12"/>
      <c r="J154" s="12"/>
      <c r="K154" s="12"/>
      <c r="L154" s="12"/>
      <c r="M154" s="12"/>
    </row>
    <row r="155" spans="2:13" x14ac:dyDescent="0.2">
      <c r="B155" s="12"/>
      <c r="C155" s="12"/>
      <c r="D155" s="12"/>
      <c r="E155" s="12"/>
      <c r="F155" s="12"/>
      <c r="G155" s="12"/>
      <c r="H155" s="12"/>
      <c r="I155" s="12"/>
      <c r="J155" s="12"/>
      <c r="K155" s="12"/>
      <c r="L155" s="12"/>
      <c r="M155" s="12"/>
    </row>
    <row r="156" spans="2:13" x14ac:dyDescent="0.2">
      <c r="B156" s="12"/>
      <c r="C156" s="12"/>
      <c r="D156" s="12"/>
      <c r="E156" s="12"/>
      <c r="F156" s="12"/>
      <c r="G156" s="12"/>
      <c r="H156" s="12"/>
      <c r="I156" s="12"/>
      <c r="J156" s="12"/>
      <c r="K156" s="12"/>
      <c r="L156" s="12"/>
      <c r="M156" s="12"/>
    </row>
    <row r="157" spans="2:13" x14ac:dyDescent="0.2">
      <c r="B157" s="12"/>
      <c r="C157" s="12"/>
      <c r="D157" s="12"/>
      <c r="E157" s="12"/>
      <c r="F157" s="12"/>
      <c r="G157" s="12"/>
      <c r="H157" s="12"/>
      <c r="I157" s="12"/>
      <c r="J157" s="12"/>
      <c r="K157" s="12"/>
      <c r="L157" s="12"/>
      <c r="M157" s="12"/>
    </row>
    <row r="158" spans="2:13" x14ac:dyDescent="0.2">
      <c r="B158" s="12"/>
      <c r="C158" s="12"/>
      <c r="D158" s="12"/>
      <c r="E158" s="12"/>
      <c r="F158" s="12"/>
      <c r="G158" s="12"/>
      <c r="H158" s="12"/>
      <c r="I158" s="12"/>
      <c r="J158" s="12"/>
      <c r="K158" s="12"/>
      <c r="L158" s="12"/>
      <c r="M158" s="12"/>
    </row>
    <row r="164" spans="2:13" x14ac:dyDescent="0.2">
      <c r="B164" s="12"/>
      <c r="C164" s="12"/>
      <c r="D164" s="12"/>
      <c r="E164" s="12"/>
      <c r="F164" s="12"/>
      <c r="G164" s="12"/>
      <c r="H164" s="12"/>
      <c r="I164" s="12"/>
      <c r="J164" s="12"/>
      <c r="K164" s="12"/>
      <c r="L164" s="12"/>
      <c r="M164" s="12"/>
    </row>
    <row r="165" spans="2:13" x14ac:dyDescent="0.2">
      <c r="B165" s="12"/>
      <c r="C165" s="12"/>
      <c r="D165" s="12"/>
      <c r="E165" s="12"/>
      <c r="F165" s="12"/>
      <c r="G165" s="12"/>
      <c r="H165" s="12"/>
      <c r="I165" s="12"/>
      <c r="J165" s="12"/>
      <c r="K165" s="12"/>
      <c r="L165" s="12"/>
      <c r="M165" s="12"/>
    </row>
    <row r="166" spans="2:13" x14ac:dyDescent="0.2">
      <c r="B166" s="12"/>
      <c r="C166" s="12"/>
      <c r="D166" s="12"/>
      <c r="E166" s="12"/>
      <c r="F166" s="12"/>
      <c r="G166" s="12"/>
      <c r="H166" s="12"/>
      <c r="I166" s="12"/>
      <c r="J166" s="12"/>
      <c r="K166" s="12"/>
      <c r="L166" s="12"/>
      <c r="M166" s="12"/>
    </row>
    <row r="167" spans="2:13" x14ac:dyDescent="0.2">
      <c r="B167" s="12"/>
      <c r="C167" s="12"/>
      <c r="D167" s="12"/>
      <c r="E167" s="12"/>
      <c r="F167" s="12"/>
      <c r="G167" s="12"/>
      <c r="H167" s="12"/>
      <c r="I167" s="12"/>
      <c r="J167" s="12"/>
      <c r="K167" s="12"/>
      <c r="L167" s="12"/>
      <c r="M167" s="12"/>
    </row>
    <row r="168" spans="2:13" x14ac:dyDescent="0.2">
      <c r="B168" s="12"/>
      <c r="C168" s="12"/>
      <c r="D168" s="12"/>
      <c r="E168" s="12"/>
      <c r="F168" s="12"/>
      <c r="G168" s="12"/>
      <c r="H168" s="12"/>
      <c r="I168" s="12"/>
      <c r="J168" s="12"/>
      <c r="K168" s="12"/>
      <c r="L168" s="12"/>
      <c r="M168" s="12"/>
    </row>
    <row r="169" spans="2:13" x14ac:dyDescent="0.2">
      <c r="B169" s="12"/>
      <c r="C169" s="12"/>
      <c r="D169" s="12"/>
      <c r="E169" s="12"/>
      <c r="F169" s="12"/>
      <c r="G169" s="12"/>
      <c r="H169" s="12"/>
      <c r="I169" s="12"/>
      <c r="J169" s="12"/>
      <c r="K169" s="12"/>
      <c r="L169" s="12"/>
      <c r="M169" s="12"/>
    </row>
    <row r="170" spans="2:13" x14ac:dyDescent="0.2">
      <c r="B170" s="12"/>
      <c r="C170" s="12"/>
      <c r="D170" s="12"/>
      <c r="E170" s="12"/>
      <c r="F170" s="12"/>
      <c r="G170" s="12"/>
      <c r="H170" s="12"/>
      <c r="I170" s="12"/>
      <c r="J170" s="12"/>
      <c r="K170" s="12"/>
      <c r="L170" s="12"/>
      <c r="M170" s="12"/>
    </row>
    <row r="171" spans="2:13" x14ac:dyDescent="0.2">
      <c r="B171" s="12"/>
      <c r="C171" s="12"/>
      <c r="D171" s="12"/>
      <c r="E171" s="12"/>
      <c r="F171" s="12"/>
      <c r="G171" s="12"/>
      <c r="H171" s="12"/>
      <c r="I171" s="12"/>
      <c r="J171" s="12"/>
      <c r="K171" s="12"/>
      <c r="L171" s="12"/>
      <c r="M171" s="12"/>
    </row>
    <row r="172" spans="2:13" x14ac:dyDescent="0.2">
      <c r="B172" s="12"/>
      <c r="C172" s="12"/>
      <c r="D172" s="12"/>
      <c r="E172" s="12"/>
      <c r="F172" s="12"/>
      <c r="G172" s="12"/>
      <c r="H172" s="12"/>
      <c r="I172" s="12"/>
      <c r="J172" s="12"/>
      <c r="K172" s="12"/>
      <c r="L172" s="12"/>
      <c r="M172" s="12"/>
    </row>
    <row r="173" spans="2:13" x14ac:dyDescent="0.2">
      <c r="B173" s="12"/>
      <c r="C173" s="12"/>
      <c r="D173" s="12"/>
      <c r="E173" s="12"/>
      <c r="F173" s="12"/>
      <c r="G173" s="12"/>
      <c r="H173" s="12"/>
      <c r="I173" s="12"/>
      <c r="J173" s="12"/>
      <c r="K173" s="12"/>
      <c r="L173" s="12"/>
      <c r="M173" s="12"/>
    </row>
    <row r="174" spans="2:13" x14ac:dyDescent="0.2">
      <c r="B174" s="12"/>
      <c r="C174" s="12"/>
      <c r="D174" s="12"/>
      <c r="E174" s="12"/>
      <c r="F174" s="12"/>
      <c r="G174" s="12"/>
      <c r="H174" s="12"/>
      <c r="I174" s="12"/>
      <c r="J174" s="12"/>
      <c r="K174" s="12"/>
      <c r="L174" s="12"/>
      <c r="M174" s="12"/>
    </row>
    <row r="175" spans="2:13" x14ac:dyDescent="0.2">
      <c r="B175" s="12"/>
      <c r="C175" s="12"/>
      <c r="D175" s="12"/>
      <c r="E175" s="12"/>
      <c r="F175" s="12"/>
      <c r="G175" s="12"/>
      <c r="H175" s="12"/>
      <c r="I175" s="12"/>
      <c r="J175" s="12"/>
      <c r="K175" s="12"/>
      <c r="L175" s="12"/>
      <c r="M175" s="12"/>
    </row>
    <row r="176" spans="2:13" x14ac:dyDescent="0.2">
      <c r="B176" s="12"/>
      <c r="C176" s="12"/>
      <c r="D176" s="12"/>
      <c r="E176" s="12"/>
      <c r="F176" s="12"/>
      <c r="G176" s="12"/>
      <c r="H176" s="12"/>
      <c r="I176" s="12"/>
      <c r="J176" s="12"/>
      <c r="K176" s="12"/>
      <c r="L176" s="12"/>
      <c r="M176" s="12"/>
    </row>
    <row r="177" spans="2:13" x14ac:dyDescent="0.2">
      <c r="B177" s="12"/>
      <c r="C177" s="12"/>
      <c r="D177" s="12"/>
      <c r="E177" s="12"/>
      <c r="F177" s="12"/>
      <c r="G177" s="12"/>
      <c r="H177" s="12"/>
      <c r="I177" s="12"/>
      <c r="J177" s="12"/>
      <c r="K177" s="12"/>
      <c r="L177" s="12"/>
      <c r="M177" s="12"/>
    </row>
    <row r="178" spans="2:13" x14ac:dyDescent="0.2">
      <c r="B178" s="12"/>
      <c r="C178" s="12"/>
      <c r="D178" s="12"/>
      <c r="E178" s="12"/>
      <c r="F178" s="12"/>
      <c r="G178" s="12"/>
      <c r="H178" s="12"/>
      <c r="I178" s="12"/>
      <c r="J178" s="12"/>
      <c r="K178" s="12"/>
      <c r="L178" s="12"/>
      <c r="M178" s="12"/>
    </row>
    <row r="179" spans="2:13" x14ac:dyDescent="0.2">
      <c r="B179" s="12"/>
      <c r="C179" s="12"/>
      <c r="D179" s="12"/>
      <c r="E179" s="12"/>
      <c r="F179" s="12"/>
      <c r="G179" s="12"/>
      <c r="H179" s="12"/>
      <c r="I179" s="12"/>
      <c r="J179" s="12"/>
      <c r="K179" s="12"/>
      <c r="L179" s="12"/>
      <c r="M179" s="12"/>
    </row>
    <row r="180" spans="2:13" x14ac:dyDescent="0.2">
      <c r="B180" s="12"/>
      <c r="C180" s="12"/>
      <c r="D180" s="12"/>
      <c r="E180" s="12"/>
      <c r="F180" s="12"/>
      <c r="G180" s="12"/>
      <c r="H180" s="12"/>
      <c r="I180" s="12"/>
      <c r="J180" s="12"/>
      <c r="K180" s="12"/>
      <c r="L180" s="12"/>
      <c r="M180" s="12"/>
    </row>
    <row r="181" spans="2:13" x14ac:dyDescent="0.2">
      <c r="B181" s="12"/>
      <c r="C181" s="12"/>
      <c r="D181" s="12"/>
      <c r="E181" s="12"/>
      <c r="F181" s="12"/>
      <c r="G181" s="12"/>
      <c r="H181" s="12"/>
      <c r="I181" s="12"/>
      <c r="J181" s="12"/>
      <c r="K181" s="12"/>
      <c r="L181" s="12"/>
      <c r="M181" s="12"/>
    </row>
    <row r="182" spans="2:13" x14ac:dyDescent="0.2">
      <c r="B182" s="12"/>
      <c r="C182" s="12"/>
      <c r="D182" s="12"/>
      <c r="E182" s="12"/>
      <c r="F182" s="12"/>
      <c r="G182" s="12"/>
      <c r="H182" s="12"/>
      <c r="I182" s="12"/>
      <c r="J182" s="12"/>
      <c r="K182" s="12"/>
      <c r="L182" s="12"/>
      <c r="M182" s="12"/>
    </row>
    <row r="183" spans="2:13" x14ac:dyDescent="0.2">
      <c r="B183" s="12"/>
      <c r="C183" s="12"/>
      <c r="D183" s="12"/>
      <c r="E183" s="12"/>
      <c r="F183" s="12"/>
      <c r="G183" s="12"/>
      <c r="H183" s="12"/>
      <c r="I183" s="12"/>
      <c r="J183" s="12"/>
      <c r="K183" s="12"/>
      <c r="L183" s="12"/>
      <c r="M183" s="12"/>
    </row>
    <row r="184" spans="2:13" x14ac:dyDescent="0.2">
      <c r="B184" s="12"/>
      <c r="C184" s="12"/>
      <c r="D184" s="12"/>
      <c r="E184" s="12"/>
      <c r="F184" s="12"/>
      <c r="G184" s="12"/>
      <c r="H184" s="12"/>
      <c r="I184" s="12"/>
      <c r="J184" s="12"/>
      <c r="K184" s="12"/>
      <c r="L184" s="12"/>
      <c r="M184" s="12"/>
    </row>
    <row r="185" spans="2:13" x14ac:dyDescent="0.2">
      <c r="B185" s="12"/>
      <c r="C185" s="12"/>
      <c r="D185" s="12"/>
      <c r="E185" s="12"/>
      <c r="F185" s="12"/>
      <c r="G185" s="12"/>
      <c r="H185" s="12"/>
      <c r="I185" s="12"/>
      <c r="J185" s="12"/>
      <c r="K185" s="12"/>
      <c r="L185" s="12"/>
      <c r="M185" s="12"/>
    </row>
    <row r="186" spans="2:13" x14ac:dyDescent="0.2">
      <c r="B186" s="12"/>
      <c r="C186" s="12"/>
      <c r="D186" s="12"/>
      <c r="E186" s="12"/>
      <c r="F186" s="12"/>
      <c r="G186" s="12"/>
      <c r="H186" s="12"/>
      <c r="I186" s="12"/>
      <c r="J186" s="12"/>
      <c r="K186" s="12"/>
      <c r="L186" s="12"/>
      <c r="M186" s="12"/>
    </row>
    <row r="187" spans="2:13" x14ac:dyDescent="0.2">
      <c r="B187" s="12"/>
      <c r="C187" s="12"/>
      <c r="D187" s="12"/>
      <c r="E187" s="12"/>
      <c r="F187" s="12"/>
      <c r="G187" s="12"/>
      <c r="H187" s="12"/>
      <c r="I187" s="12"/>
      <c r="J187" s="12"/>
      <c r="K187" s="12"/>
      <c r="L187" s="12"/>
      <c r="M187" s="12"/>
    </row>
    <row r="188" spans="2:13" x14ac:dyDescent="0.2">
      <c r="B188" s="12"/>
      <c r="C188" s="12"/>
      <c r="D188" s="12"/>
      <c r="E188" s="12"/>
      <c r="F188" s="12"/>
      <c r="G188" s="12"/>
      <c r="H188" s="12"/>
      <c r="I188" s="12"/>
      <c r="J188" s="12"/>
      <c r="K188" s="12"/>
      <c r="L188" s="12"/>
      <c r="M188" s="12"/>
    </row>
    <row r="189" spans="2:13" x14ac:dyDescent="0.2">
      <c r="B189" s="12"/>
      <c r="C189" s="12"/>
      <c r="D189" s="12"/>
      <c r="E189" s="12"/>
      <c r="F189" s="12"/>
      <c r="G189" s="12"/>
      <c r="H189" s="12"/>
      <c r="I189" s="12"/>
      <c r="J189" s="12"/>
      <c r="K189" s="12"/>
      <c r="L189" s="12"/>
      <c r="M189" s="12"/>
    </row>
    <row r="190" spans="2:13" x14ac:dyDescent="0.2">
      <c r="B190" s="12"/>
      <c r="C190" s="12"/>
      <c r="D190" s="12"/>
      <c r="E190" s="12"/>
      <c r="F190" s="12"/>
      <c r="G190" s="12"/>
      <c r="H190" s="12"/>
      <c r="I190" s="12"/>
      <c r="J190" s="12"/>
      <c r="K190" s="12"/>
      <c r="L190" s="12"/>
      <c r="M190" s="12"/>
    </row>
    <row r="191" spans="2:13" x14ac:dyDescent="0.2">
      <c r="B191" s="12"/>
      <c r="C191" s="12"/>
      <c r="D191" s="12"/>
      <c r="E191" s="12"/>
      <c r="F191" s="12"/>
      <c r="G191" s="12"/>
      <c r="H191" s="12"/>
      <c r="I191" s="12"/>
      <c r="J191" s="12"/>
      <c r="K191" s="12"/>
      <c r="L191" s="12"/>
      <c r="M191" s="12"/>
    </row>
    <row r="192" spans="2:13" x14ac:dyDescent="0.2">
      <c r="B192" s="12"/>
      <c r="C192" s="12"/>
      <c r="D192" s="12"/>
      <c r="E192" s="12"/>
      <c r="F192" s="12"/>
      <c r="G192" s="12"/>
      <c r="H192" s="12"/>
      <c r="I192" s="12"/>
      <c r="J192" s="12"/>
      <c r="K192" s="12"/>
      <c r="L192" s="12"/>
      <c r="M192" s="12"/>
    </row>
    <row r="193" spans="2:13" x14ac:dyDescent="0.2">
      <c r="B193" s="12"/>
      <c r="C193" s="12"/>
      <c r="D193" s="12"/>
      <c r="E193" s="12"/>
      <c r="F193" s="12"/>
      <c r="G193" s="12"/>
      <c r="H193" s="12"/>
      <c r="I193" s="12"/>
      <c r="J193" s="12"/>
      <c r="K193" s="12"/>
      <c r="L193" s="12"/>
      <c r="M193" s="12"/>
    </row>
    <row r="194" spans="2:13" x14ac:dyDescent="0.2">
      <c r="B194" s="12"/>
      <c r="C194" s="12"/>
      <c r="D194" s="12"/>
      <c r="E194" s="12"/>
      <c r="F194" s="12"/>
      <c r="G194" s="12"/>
      <c r="H194" s="12"/>
      <c r="I194" s="12"/>
      <c r="J194" s="12"/>
      <c r="K194" s="12"/>
      <c r="L194" s="12"/>
      <c r="M194" s="12"/>
    </row>
    <row r="195" spans="2:13" x14ac:dyDescent="0.2">
      <c r="B195" s="12"/>
      <c r="C195" s="12"/>
      <c r="D195" s="12"/>
      <c r="E195" s="12"/>
      <c r="F195" s="12"/>
      <c r="G195" s="12"/>
      <c r="H195" s="12"/>
      <c r="I195" s="12"/>
      <c r="J195" s="12"/>
      <c r="K195" s="12"/>
      <c r="L195" s="12"/>
      <c r="M195" s="12"/>
    </row>
    <row r="196" spans="2:13" x14ac:dyDescent="0.2">
      <c r="B196" s="12"/>
      <c r="C196" s="12"/>
      <c r="D196" s="12"/>
      <c r="E196" s="12"/>
      <c r="F196" s="12"/>
      <c r="G196" s="12"/>
      <c r="H196" s="12"/>
      <c r="I196" s="12"/>
      <c r="J196" s="12"/>
      <c r="K196" s="12"/>
      <c r="L196" s="12"/>
      <c r="M196" s="12"/>
    </row>
    <row r="197" spans="2:13" x14ac:dyDescent="0.2">
      <c r="B197" s="12"/>
      <c r="C197" s="12"/>
      <c r="D197" s="12"/>
      <c r="E197" s="12"/>
      <c r="F197" s="12"/>
      <c r="G197" s="12"/>
      <c r="H197" s="12"/>
      <c r="I197" s="12"/>
      <c r="J197" s="12"/>
      <c r="K197" s="12"/>
      <c r="L197" s="12"/>
      <c r="M197" s="12"/>
    </row>
    <row r="198" spans="2:13" x14ac:dyDescent="0.2">
      <c r="B198" s="12"/>
      <c r="C198" s="12"/>
      <c r="D198" s="12"/>
      <c r="E198" s="12"/>
      <c r="F198" s="12"/>
      <c r="G198" s="12"/>
      <c r="H198" s="12"/>
      <c r="I198" s="12"/>
      <c r="J198" s="12"/>
      <c r="K198" s="12"/>
      <c r="L198" s="12"/>
      <c r="M198" s="12"/>
    </row>
    <row r="199" spans="2:13" x14ac:dyDescent="0.2">
      <c r="B199" s="12"/>
      <c r="C199" s="12"/>
      <c r="D199" s="12"/>
      <c r="E199" s="12"/>
      <c r="F199" s="12"/>
      <c r="G199" s="12"/>
      <c r="H199" s="12"/>
      <c r="I199" s="12"/>
      <c r="J199" s="12"/>
      <c r="K199" s="12"/>
      <c r="L199" s="12"/>
      <c r="M199" s="12"/>
    </row>
    <row r="200" spans="2:13" x14ac:dyDescent="0.2">
      <c r="B200" s="12"/>
      <c r="C200" s="12"/>
      <c r="D200" s="12"/>
      <c r="E200" s="12"/>
      <c r="F200" s="12"/>
      <c r="G200" s="12"/>
      <c r="H200" s="12"/>
      <c r="I200" s="12"/>
      <c r="J200" s="12"/>
      <c r="K200" s="12"/>
      <c r="L200" s="12"/>
      <c r="M200" s="12"/>
    </row>
    <row r="201" spans="2:13" x14ac:dyDescent="0.2">
      <c r="B201" s="12"/>
      <c r="C201" s="12"/>
      <c r="D201" s="12"/>
      <c r="E201" s="12"/>
      <c r="F201" s="12"/>
      <c r="G201" s="12"/>
      <c r="H201" s="12"/>
      <c r="I201" s="12"/>
      <c r="J201" s="12"/>
      <c r="K201" s="12"/>
      <c r="L201" s="12"/>
      <c r="M201" s="12"/>
    </row>
    <row r="202" spans="2:13" x14ac:dyDescent="0.2">
      <c r="B202" s="12"/>
      <c r="C202" s="12"/>
      <c r="D202" s="12"/>
      <c r="E202" s="12"/>
      <c r="F202" s="12"/>
      <c r="G202" s="12"/>
      <c r="H202" s="12"/>
      <c r="I202" s="12"/>
      <c r="J202" s="12"/>
      <c r="K202" s="12"/>
      <c r="L202" s="12"/>
      <c r="M202" s="12"/>
    </row>
    <row r="203" spans="2:13" x14ac:dyDescent="0.2">
      <c r="B203" s="12"/>
      <c r="C203" s="12"/>
      <c r="D203" s="12"/>
      <c r="E203" s="12"/>
      <c r="F203" s="12"/>
      <c r="G203" s="12"/>
      <c r="H203" s="12"/>
      <c r="I203" s="12"/>
      <c r="J203" s="12"/>
      <c r="K203" s="12"/>
      <c r="L203" s="12"/>
      <c r="M203" s="12"/>
    </row>
    <row r="204" spans="2:13" x14ac:dyDescent="0.2">
      <c r="B204" s="12"/>
      <c r="C204" s="12"/>
      <c r="D204" s="12"/>
      <c r="E204" s="12"/>
      <c r="F204" s="12"/>
      <c r="G204" s="12"/>
      <c r="H204" s="12"/>
      <c r="I204" s="12"/>
      <c r="J204" s="12"/>
      <c r="K204" s="12"/>
      <c r="L204" s="12"/>
      <c r="M204" s="12"/>
    </row>
    <row r="205" spans="2:13" x14ac:dyDescent="0.2">
      <c r="B205" s="12"/>
      <c r="C205" s="12"/>
      <c r="D205" s="12"/>
      <c r="E205" s="12"/>
      <c r="F205" s="12"/>
      <c r="G205" s="12"/>
      <c r="H205" s="12"/>
      <c r="I205" s="12"/>
      <c r="J205" s="12"/>
      <c r="K205" s="12"/>
      <c r="L205" s="12"/>
      <c r="M205" s="12"/>
    </row>
    <row r="206" spans="2:13" x14ac:dyDescent="0.2">
      <c r="B206" s="12"/>
      <c r="C206" s="12"/>
      <c r="D206" s="12"/>
      <c r="E206" s="12"/>
      <c r="F206" s="12"/>
      <c r="G206" s="12"/>
      <c r="H206" s="12"/>
      <c r="I206" s="12"/>
      <c r="J206" s="12"/>
      <c r="K206" s="12"/>
      <c r="L206" s="12"/>
      <c r="M206" s="12"/>
    </row>
    <row r="207" spans="2:13" x14ac:dyDescent="0.2">
      <c r="B207" s="12"/>
      <c r="C207" s="12"/>
      <c r="D207" s="12"/>
      <c r="E207" s="12"/>
      <c r="F207" s="12"/>
      <c r="G207" s="12"/>
      <c r="H207" s="12"/>
      <c r="I207" s="12"/>
      <c r="J207" s="12"/>
      <c r="K207" s="12"/>
      <c r="L207" s="12"/>
      <c r="M207" s="12"/>
    </row>
    <row r="208" spans="2:13" x14ac:dyDescent="0.2">
      <c r="B208" s="12"/>
      <c r="C208" s="12"/>
      <c r="D208" s="12"/>
      <c r="E208" s="12"/>
      <c r="F208" s="12"/>
      <c r="G208" s="12"/>
      <c r="H208" s="12"/>
      <c r="I208" s="12"/>
      <c r="J208" s="12"/>
      <c r="K208" s="12"/>
      <c r="L208" s="12"/>
      <c r="M208" s="12"/>
    </row>
    <row r="209" spans="2:13" x14ac:dyDescent="0.2">
      <c r="B209" s="12"/>
      <c r="C209" s="12"/>
      <c r="D209" s="12"/>
      <c r="E209" s="12"/>
      <c r="F209" s="12"/>
      <c r="G209" s="12"/>
      <c r="H209" s="12"/>
      <c r="I209" s="12"/>
      <c r="J209" s="12"/>
      <c r="K209" s="12"/>
      <c r="L209" s="12"/>
      <c r="M209" s="12"/>
    </row>
    <row r="210" spans="2:13" x14ac:dyDescent="0.2">
      <c r="B210" s="12"/>
      <c r="C210" s="12"/>
      <c r="D210" s="12"/>
      <c r="E210" s="12"/>
      <c r="F210" s="12"/>
      <c r="G210" s="12"/>
      <c r="H210" s="12"/>
      <c r="I210" s="12"/>
      <c r="J210" s="12"/>
      <c r="K210" s="12"/>
      <c r="L210" s="12"/>
      <c r="M210" s="12"/>
    </row>
    <row r="211" spans="2:13" x14ac:dyDescent="0.2">
      <c r="B211" s="12"/>
      <c r="C211" s="12"/>
      <c r="D211" s="12"/>
      <c r="E211" s="12"/>
      <c r="F211" s="12"/>
      <c r="G211" s="12"/>
      <c r="H211" s="12"/>
      <c r="I211" s="12"/>
      <c r="J211" s="12"/>
      <c r="K211" s="12"/>
      <c r="L211" s="12"/>
      <c r="M211" s="12"/>
    </row>
    <row r="212" spans="2:13" x14ac:dyDescent="0.2">
      <c r="B212" s="12"/>
      <c r="C212" s="12"/>
      <c r="D212" s="12"/>
      <c r="E212" s="12"/>
      <c r="F212" s="12"/>
      <c r="G212" s="12"/>
      <c r="H212" s="12"/>
      <c r="I212" s="12"/>
      <c r="J212" s="12"/>
      <c r="K212" s="12"/>
      <c r="L212" s="12"/>
      <c r="M212" s="12"/>
    </row>
    <row r="213" spans="2:13" x14ac:dyDescent="0.2">
      <c r="B213" s="12"/>
      <c r="C213" s="12"/>
      <c r="D213" s="12"/>
      <c r="E213" s="12"/>
      <c r="F213" s="12"/>
      <c r="G213" s="12"/>
      <c r="H213" s="12"/>
      <c r="I213" s="12"/>
      <c r="J213" s="12"/>
      <c r="K213" s="12"/>
      <c r="L213" s="12"/>
      <c r="M213" s="12"/>
    </row>
    <row r="214" spans="2:13" x14ac:dyDescent="0.2">
      <c r="B214" s="12"/>
      <c r="C214" s="12"/>
      <c r="D214" s="12"/>
      <c r="E214" s="12"/>
      <c r="F214" s="12"/>
      <c r="G214" s="12"/>
      <c r="H214" s="12"/>
      <c r="I214" s="12"/>
      <c r="J214" s="12"/>
      <c r="K214" s="12"/>
      <c r="L214" s="12"/>
      <c r="M214" s="12"/>
    </row>
    <row r="215" spans="2:13" x14ac:dyDescent="0.2">
      <c r="B215" s="12"/>
      <c r="C215" s="12"/>
      <c r="D215" s="12"/>
      <c r="E215" s="12"/>
      <c r="F215" s="12"/>
      <c r="G215" s="12"/>
      <c r="H215" s="12"/>
      <c r="I215" s="12"/>
      <c r="J215" s="12"/>
      <c r="K215" s="12"/>
      <c r="L215" s="12"/>
      <c r="M215" s="12"/>
    </row>
    <row r="216" spans="2:13" x14ac:dyDescent="0.2">
      <c r="B216" s="12"/>
      <c r="C216" s="12"/>
      <c r="D216" s="12"/>
      <c r="E216" s="12"/>
      <c r="F216" s="12"/>
      <c r="G216" s="12"/>
      <c r="H216" s="12"/>
      <c r="I216" s="12"/>
      <c r="J216" s="12"/>
      <c r="K216" s="12"/>
      <c r="L216" s="12"/>
      <c r="M216" s="12"/>
    </row>
    <row r="217" spans="2:13" x14ac:dyDescent="0.2">
      <c r="B217" s="12"/>
      <c r="C217" s="12"/>
      <c r="D217" s="12"/>
      <c r="E217" s="12"/>
      <c r="F217" s="12"/>
      <c r="G217" s="12"/>
      <c r="H217" s="12"/>
      <c r="I217" s="12"/>
      <c r="J217" s="12"/>
      <c r="K217" s="12"/>
      <c r="L217" s="12"/>
      <c r="M217" s="12"/>
    </row>
    <row r="218" spans="2:13" x14ac:dyDescent="0.2">
      <c r="B218" s="12"/>
      <c r="C218" s="12"/>
      <c r="D218" s="12"/>
      <c r="E218" s="12"/>
      <c r="F218" s="12"/>
      <c r="G218" s="12"/>
      <c r="H218" s="12"/>
      <c r="I218" s="12"/>
      <c r="J218" s="12"/>
      <c r="K218" s="12"/>
      <c r="L218" s="12"/>
      <c r="M218" s="12"/>
    </row>
    <row r="219" spans="2:13" x14ac:dyDescent="0.2">
      <c r="B219" s="12"/>
      <c r="C219" s="12"/>
      <c r="D219" s="12"/>
      <c r="E219" s="12"/>
      <c r="F219" s="12"/>
      <c r="G219" s="12"/>
      <c r="H219" s="12"/>
      <c r="I219" s="12"/>
      <c r="J219" s="12"/>
      <c r="K219" s="12"/>
      <c r="L219" s="12"/>
      <c r="M219" s="12"/>
    </row>
    <row r="220" spans="2:13" x14ac:dyDescent="0.2">
      <c r="B220" s="12"/>
      <c r="C220" s="12"/>
      <c r="D220" s="12"/>
      <c r="E220" s="12"/>
      <c r="F220" s="12"/>
      <c r="G220" s="12"/>
      <c r="H220" s="12"/>
      <c r="I220" s="12"/>
      <c r="J220" s="12"/>
      <c r="K220" s="12"/>
      <c r="L220" s="12"/>
      <c r="M220" s="12"/>
    </row>
    <row r="221" spans="2:13" x14ac:dyDescent="0.2">
      <c r="B221" s="12"/>
      <c r="C221" s="12"/>
      <c r="D221" s="12"/>
      <c r="E221" s="12"/>
      <c r="F221" s="12"/>
      <c r="G221" s="12"/>
      <c r="H221" s="12"/>
      <c r="I221" s="12"/>
      <c r="J221" s="12"/>
      <c r="K221" s="12"/>
      <c r="L221" s="12"/>
      <c r="M221" s="12"/>
    </row>
    <row r="222" spans="2:13" x14ac:dyDescent="0.2">
      <c r="B222" s="12"/>
      <c r="C222" s="12"/>
      <c r="D222" s="12"/>
      <c r="E222" s="12"/>
      <c r="F222" s="12"/>
      <c r="G222" s="12"/>
      <c r="H222" s="12"/>
      <c r="I222" s="12"/>
      <c r="J222" s="12"/>
      <c r="K222" s="12"/>
      <c r="L222" s="12"/>
      <c r="M222" s="12"/>
    </row>
    <row r="223" spans="2:13" x14ac:dyDescent="0.2">
      <c r="B223" s="12"/>
      <c r="C223" s="12"/>
      <c r="D223" s="12"/>
      <c r="E223" s="12"/>
      <c r="F223" s="12"/>
      <c r="G223" s="12"/>
      <c r="H223" s="12"/>
      <c r="I223" s="12"/>
      <c r="J223" s="12"/>
      <c r="K223" s="12"/>
      <c r="L223" s="12"/>
      <c r="M223" s="12"/>
    </row>
    <row r="224" spans="2:13" x14ac:dyDescent="0.2">
      <c r="B224" s="12"/>
      <c r="C224" s="12"/>
      <c r="D224" s="12"/>
      <c r="E224" s="12"/>
      <c r="F224" s="12"/>
      <c r="G224" s="12"/>
      <c r="H224" s="12"/>
      <c r="I224" s="12"/>
      <c r="J224" s="12"/>
      <c r="K224" s="12"/>
      <c r="L224" s="12"/>
      <c r="M224" s="12"/>
    </row>
    <row r="225" spans="2:13" x14ac:dyDescent="0.2">
      <c r="B225" s="12"/>
      <c r="C225" s="12"/>
      <c r="D225" s="12"/>
      <c r="E225" s="12"/>
      <c r="F225" s="12"/>
      <c r="G225" s="12"/>
      <c r="H225" s="12"/>
      <c r="I225" s="12"/>
      <c r="J225" s="12"/>
      <c r="K225" s="12"/>
      <c r="L225" s="12"/>
      <c r="M225" s="12"/>
    </row>
    <row r="226" spans="2:13" x14ac:dyDescent="0.2">
      <c r="B226" s="12"/>
      <c r="C226" s="12"/>
      <c r="D226" s="12"/>
      <c r="E226" s="12"/>
      <c r="F226" s="12"/>
      <c r="G226" s="12"/>
      <c r="H226" s="12"/>
      <c r="I226" s="12"/>
      <c r="J226" s="12"/>
      <c r="K226" s="12"/>
      <c r="L226" s="12"/>
      <c r="M226" s="12"/>
    </row>
    <row r="227" spans="2:13" x14ac:dyDescent="0.2">
      <c r="B227" s="12"/>
      <c r="C227" s="12"/>
      <c r="D227" s="12"/>
      <c r="E227" s="12"/>
      <c r="F227" s="12"/>
      <c r="G227" s="12"/>
      <c r="H227" s="12"/>
      <c r="I227" s="12"/>
      <c r="J227" s="12"/>
      <c r="K227" s="12"/>
      <c r="L227" s="12"/>
      <c r="M227" s="12"/>
    </row>
    <row r="228" spans="2:13" x14ac:dyDescent="0.2">
      <c r="B228" s="12"/>
      <c r="C228" s="12"/>
      <c r="D228" s="12"/>
      <c r="E228" s="12"/>
      <c r="F228" s="12"/>
      <c r="G228" s="12"/>
      <c r="H228" s="12"/>
      <c r="I228" s="12"/>
      <c r="J228" s="12"/>
      <c r="K228" s="12"/>
      <c r="L228" s="12"/>
      <c r="M228" s="12"/>
    </row>
    <row r="229" spans="2:13" x14ac:dyDescent="0.2">
      <c r="B229" s="12"/>
      <c r="C229" s="12"/>
      <c r="D229" s="12"/>
      <c r="E229" s="12"/>
      <c r="F229" s="12"/>
      <c r="G229" s="12"/>
      <c r="H229" s="12"/>
      <c r="I229" s="12"/>
      <c r="J229" s="12"/>
      <c r="K229" s="12"/>
      <c r="L229" s="12"/>
      <c r="M229" s="12"/>
    </row>
    <row r="230" spans="2:13" x14ac:dyDescent="0.2">
      <c r="B230" s="12"/>
      <c r="C230" s="12"/>
      <c r="D230" s="12"/>
      <c r="E230" s="12"/>
      <c r="F230" s="12"/>
      <c r="G230" s="12"/>
      <c r="H230" s="12"/>
      <c r="I230" s="12"/>
      <c r="J230" s="12"/>
      <c r="K230" s="12"/>
      <c r="L230" s="12"/>
      <c r="M230" s="12"/>
    </row>
  </sheetData>
  <mergeCells count="5">
    <mergeCell ref="A9:N9"/>
    <mergeCell ref="A5:N5"/>
    <mergeCell ref="A6:N6"/>
    <mergeCell ref="A7:N7"/>
    <mergeCell ref="A8:N8"/>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Q230"/>
  <sheetViews>
    <sheetView zoomScaleNormal="100" workbookViewId="0">
      <pane ySplit="13" topLeftCell="A14" activePane="bottomLeft" state="frozen"/>
      <selection pane="bottomLeft" activeCell="R26" sqref="R26"/>
    </sheetView>
  </sheetViews>
  <sheetFormatPr defaultRowHeight="12.75" x14ac:dyDescent="0.2"/>
  <cols>
    <col min="1" max="1" width="16.1640625" bestFit="1" customWidth="1"/>
    <col min="2" max="12" width="9.1640625" bestFit="1" customWidth="1"/>
    <col min="13" max="13" width="10.1640625" bestFit="1" customWidth="1"/>
    <col min="14" max="14" width="10.1640625" style="5" bestFit="1" customWidth="1"/>
  </cols>
  <sheetData>
    <row r="1" spans="1:14" x14ac:dyDescent="0.2">
      <c r="A1" t="str">
        <f>'SFY 21-22'!A1</f>
        <v>VALIDATED TAX RECEIPTS DATA FOR: JULY 2021 thru June 2022</v>
      </c>
      <c r="N1" t="s">
        <v>75</v>
      </c>
    </row>
    <row r="2" spans="1:14" hidden="1" x14ac:dyDescent="0.2">
      <c r="N2"/>
    </row>
    <row r="3" spans="1:14" hidden="1" x14ac:dyDescent="0.2">
      <c r="D3" s="6"/>
      <c r="E3" s="6"/>
      <c r="F3" s="6"/>
      <c r="G3" s="6"/>
      <c r="H3" s="6"/>
      <c r="N3"/>
    </row>
    <row r="4" spans="1:14" x14ac:dyDescent="0.2">
      <c r="D4" s="6"/>
      <c r="E4" s="6"/>
      <c r="F4" s="6"/>
      <c r="G4" s="6"/>
      <c r="H4" s="6"/>
      <c r="N4"/>
    </row>
    <row r="5" spans="1:14" x14ac:dyDescent="0.2">
      <c r="A5" s="55" t="s">
        <v>76</v>
      </c>
      <c r="B5" s="55"/>
      <c r="C5" s="55"/>
      <c r="D5" s="55"/>
      <c r="E5" s="55"/>
      <c r="F5" s="55"/>
      <c r="G5" s="55"/>
      <c r="H5" s="55"/>
      <c r="I5" s="55"/>
      <c r="J5" s="55"/>
      <c r="K5" s="55"/>
      <c r="L5" s="55"/>
      <c r="M5" s="55"/>
      <c r="N5" s="55"/>
    </row>
    <row r="6" spans="1:14" x14ac:dyDescent="0.2">
      <c r="A6" s="55" t="s">
        <v>77</v>
      </c>
      <c r="B6" s="55"/>
      <c r="C6" s="55"/>
      <c r="D6" s="55"/>
      <c r="E6" s="55"/>
      <c r="F6" s="55"/>
      <c r="G6" s="55"/>
      <c r="H6" s="55"/>
      <c r="I6" s="55"/>
      <c r="J6" s="55"/>
      <c r="K6" s="55"/>
      <c r="L6" s="55"/>
      <c r="M6" s="55"/>
      <c r="N6" s="55"/>
    </row>
    <row r="7" spans="1:14" x14ac:dyDescent="0.2">
      <c r="A7" s="55" t="s">
        <v>35</v>
      </c>
      <c r="B7" s="55"/>
      <c r="C7" s="55"/>
      <c r="D7" s="55"/>
      <c r="E7" s="55"/>
      <c r="F7" s="55"/>
      <c r="G7" s="55"/>
      <c r="H7" s="55"/>
      <c r="I7" s="55"/>
      <c r="J7" s="55"/>
      <c r="K7" s="55"/>
      <c r="L7" s="55"/>
      <c r="M7" s="55"/>
      <c r="N7" s="55"/>
    </row>
    <row r="8" spans="1:14" x14ac:dyDescent="0.2">
      <c r="A8" s="55" t="s">
        <v>36</v>
      </c>
      <c r="B8" s="55"/>
      <c r="C8" s="55"/>
      <c r="D8" s="55"/>
      <c r="E8" s="55"/>
      <c r="F8" s="55"/>
      <c r="G8" s="55"/>
      <c r="H8" s="55"/>
      <c r="I8" s="55"/>
      <c r="J8" s="55"/>
      <c r="K8" s="55"/>
      <c r="L8" s="55"/>
      <c r="M8" s="55"/>
      <c r="N8" s="55"/>
    </row>
    <row r="9" spans="1:14" x14ac:dyDescent="0.2">
      <c r="A9" s="55" t="s">
        <v>78</v>
      </c>
      <c r="B9" s="55"/>
      <c r="C9" s="55"/>
      <c r="D9" s="55"/>
      <c r="E9" s="55"/>
      <c r="F9" s="55"/>
      <c r="G9" s="55"/>
      <c r="H9" s="55"/>
      <c r="I9" s="55"/>
      <c r="J9" s="55"/>
      <c r="K9" s="55"/>
      <c r="L9" s="55"/>
      <c r="M9" s="55"/>
      <c r="N9" s="55"/>
    </row>
    <row r="10" spans="1:14" hidden="1" x14ac:dyDescent="0.2">
      <c r="N10"/>
    </row>
    <row r="11" spans="1:14" hidden="1" x14ac:dyDescent="0.2">
      <c r="N11"/>
    </row>
    <row r="12" spans="1:14" x14ac:dyDescent="0.2">
      <c r="N12"/>
    </row>
    <row r="13" spans="1:14" x14ac:dyDescent="0.2">
      <c r="B13" s="1">
        <f>'Half-Cent to County before'!B13</f>
        <v>44378</v>
      </c>
      <c r="C13" s="1">
        <f>'Half-Cent to County before'!C13</f>
        <v>44409</v>
      </c>
      <c r="D13" s="1">
        <f>'Half-Cent to County before'!D13</f>
        <v>44440</v>
      </c>
      <c r="E13" s="1">
        <f>'Half-Cent to County before'!E13</f>
        <v>44470</v>
      </c>
      <c r="F13" s="1">
        <f>'Half-Cent to County before'!F13</f>
        <v>44501</v>
      </c>
      <c r="G13" s="1">
        <f>'Half-Cent to County before'!G13</f>
        <v>44531</v>
      </c>
      <c r="H13" s="1">
        <f>'Half-Cent to County before'!H13</f>
        <v>44562</v>
      </c>
      <c r="I13" s="1">
        <f>'Half-Cent to County before'!I13</f>
        <v>44593</v>
      </c>
      <c r="J13" s="1">
        <f>'Half-Cent to County before'!J13</f>
        <v>44621</v>
      </c>
      <c r="K13" s="1">
        <f>'Half-Cent to County before'!K13</f>
        <v>44652</v>
      </c>
      <c r="L13" s="1">
        <f>'Half-Cent to County before'!L13</f>
        <v>44682</v>
      </c>
      <c r="M13" s="1">
        <f>'Half-Cent to County before'!M13</f>
        <v>44713</v>
      </c>
      <c r="N13" s="1" t="str">
        <f>'Half-Cent to County before'!N13</f>
        <v>SFY21-22</v>
      </c>
    </row>
    <row r="14" spans="1:14" x14ac:dyDescent="0.2">
      <c r="A14" t="s">
        <v>0</v>
      </c>
    </row>
    <row r="15" spans="1:14" x14ac:dyDescent="0.2">
      <c r="A15" t="s">
        <v>1</v>
      </c>
    </row>
    <row r="16" spans="1:14" x14ac:dyDescent="0.2">
      <c r="A16" t="s">
        <v>38</v>
      </c>
      <c r="B16" s="8"/>
      <c r="C16" s="8"/>
      <c r="D16" s="8"/>
      <c r="E16" s="8"/>
      <c r="F16" s="8"/>
      <c r="G16" s="4"/>
      <c r="H16" s="5"/>
      <c r="I16" s="5"/>
      <c r="J16" s="5"/>
      <c r="K16" s="5"/>
      <c r="L16" s="5"/>
      <c r="M16" s="5"/>
      <c r="N16" s="5">
        <f>SUM(B16:M16)</f>
        <v>0</v>
      </c>
    </row>
    <row r="17" spans="1:17" x14ac:dyDescent="0.2">
      <c r="A17" t="s">
        <v>39</v>
      </c>
      <c r="B17" s="8">
        <v>126001.95</v>
      </c>
      <c r="C17" s="8">
        <v>132986.62</v>
      </c>
      <c r="D17" s="8">
        <v>128854.55</v>
      </c>
      <c r="E17" s="8">
        <v>120047.54</v>
      </c>
      <c r="F17" s="8">
        <v>128566.95</v>
      </c>
      <c r="G17" s="16">
        <v>130612.68</v>
      </c>
      <c r="H17" s="16">
        <v>143442.82999999999</v>
      </c>
      <c r="I17" s="16">
        <v>172283.47</v>
      </c>
      <c r="J17" s="16">
        <v>132741.04</v>
      </c>
      <c r="K17" s="16">
        <v>91207.03</v>
      </c>
      <c r="L17" s="10"/>
      <c r="M17" s="10"/>
      <c r="N17" s="5">
        <f t="shared" ref="N17:N75" si="0">SUM(B17:M17)</f>
        <v>1306744.6600000001</v>
      </c>
    </row>
    <row r="18" spans="1:17" x14ac:dyDescent="0.2">
      <c r="A18" t="s">
        <v>40</v>
      </c>
      <c r="B18" s="8"/>
      <c r="C18" s="8"/>
      <c r="D18" s="8"/>
      <c r="E18" s="8"/>
      <c r="F18" s="8"/>
      <c r="N18" s="5">
        <f t="shared" si="0"/>
        <v>0</v>
      </c>
    </row>
    <row r="19" spans="1:17" x14ac:dyDescent="0.2">
      <c r="A19" t="s">
        <v>2</v>
      </c>
      <c r="B19" s="8"/>
      <c r="C19" s="8"/>
      <c r="D19" s="8"/>
      <c r="E19" s="8"/>
      <c r="F19" s="8"/>
      <c r="G19" s="16"/>
      <c r="H19" s="16"/>
      <c r="I19" s="16"/>
      <c r="J19" s="16"/>
      <c r="K19" s="16"/>
      <c r="L19" s="10"/>
      <c r="M19" s="10"/>
      <c r="N19" s="5">
        <f>SUM(B19:M19)</f>
        <v>0</v>
      </c>
    </row>
    <row r="20" spans="1:17" x14ac:dyDescent="0.2">
      <c r="A20" t="s">
        <v>41</v>
      </c>
      <c r="B20" s="8"/>
      <c r="C20" s="8"/>
      <c r="D20" s="8"/>
      <c r="E20" s="8"/>
      <c r="F20" s="8"/>
      <c r="I20" s="5"/>
      <c r="N20" s="5">
        <f t="shared" si="0"/>
        <v>0</v>
      </c>
      <c r="Q20" s="9"/>
    </row>
    <row r="21" spans="1:17" x14ac:dyDescent="0.2">
      <c r="A21" t="s">
        <v>42</v>
      </c>
      <c r="B21" s="8"/>
      <c r="C21" s="8"/>
      <c r="D21" s="8"/>
      <c r="E21" s="8"/>
      <c r="F21" s="8"/>
      <c r="G21" s="4"/>
      <c r="H21" s="5"/>
      <c r="I21" s="5"/>
      <c r="J21" s="5"/>
      <c r="K21" s="5"/>
      <c r="L21" s="5"/>
      <c r="M21" s="5"/>
      <c r="N21" s="5">
        <f t="shared" si="0"/>
        <v>0</v>
      </c>
      <c r="Q21" s="9"/>
    </row>
    <row r="22" spans="1:17" x14ac:dyDescent="0.2">
      <c r="A22" t="s">
        <v>3</v>
      </c>
      <c r="B22" s="8">
        <v>77839.88</v>
      </c>
      <c r="C22" s="8">
        <v>81295.97</v>
      </c>
      <c r="D22" s="8">
        <v>79251.38</v>
      </c>
      <c r="E22" s="8">
        <v>74893.58</v>
      </c>
      <c r="F22" s="8">
        <v>79109.070000000007</v>
      </c>
      <c r="G22" s="16">
        <v>80121.320000000007</v>
      </c>
      <c r="H22" s="16">
        <v>86469.81</v>
      </c>
      <c r="I22" s="16">
        <v>100740.47</v>
      </c>
      <c r="J22" s="16">
        <v>81174.45</v>
      </c>
      <c r="K22" s="16">
        <v>55224.19</v>
      </c>
      <c r="L22" s="10"/>
      <c r="M22" s="10"/>
      <c r="N22" s="5">
        <f>SUM(B22:M22)</f>
        <v>796120.11999999988</v>
      </c>
      <c r="Q22" s="9"/>
    </row>
    <row r="23" spans="1:17" x14ac:dyDescent="0.2">
      <c r="A23" t="s">
        <v>43</v>
      </c>
      <c r="B23" s="8"/>
      <c r="C23" s="8"/>
      <c r="D23" s="8"/>
      <c r="E23" s="8"/>
      <c r="F23" s="8"/>
      <c r="G23" s="4"/>
      <c r="H23" s="5"/>
      <c r="I23" s="5"/>
      <c r="J23" s="5"/>
      <c r="K23" s="5"/>
      <c r="L23" s="5"/>
      <c r="M23" s="5"/>
      <c r="N23" s="5">
        <f t="shared" si="0"/>
        <v>0</v>
      </c>
      <c r="Q23" s="9"/>
    </row>
    <row r="24" spans="1:17" x14ac:dyDescent="0.2">
      <c r="A24" t="s">
        <v>44</v>
      </c>
      <c r="B24" s="8"/>
      <c r="C24" s="8"/>
      <c r="D24" s="8"/>
      <c r="E24" s="8"/>
      <c r="F24" s="8"/>
      <c r="G24" s="4"/>
      <c r="H24" s="5"/>
      <c r="I24" s="5"/>
      <c r="J24" s="5"/>
      <c r="K24" s="5"/>
      <c r="L24" s="5"/>
      <c r="M24" s="5"/>
      <c r="N24" s="5">
        <f t="shared" si="0"/>
        <v>0</v>
      </c>
      <c r="Q24" s="9"/>
    </row>
    <row r="25" spans="1:17" x14ac:dyDescent="0.2">
      <c r="A25" t="s">
        <v>45</v>
      </c>
      <c r="B25" s="8"/>
      <c r="C25" s="8"/>
      <c r="D25" s="8"/>
      <c r="E25" s="8"/>
      <c r="F25" s="8"/>
      <c r="G25" s="4"/>
      <c r="H25" s="5"/>
      <c r="I25" s="5"/>
      <c r="J25" s="5"/>
      <c r="K25" s="5"/>
      <c r="L25" s="5"/>
      <c r="M25" s="5"/>
      <c r="N25" s="5">
        <f t="shared" si="0"/>
        <v>0</v>
      </c>
      <c r="Q25" s="9"/>
    </row>
    <row r="26" spans="1:17" x14ac:dyDescent="0.2">
      <c r="A26" t="s">
        <v>46</v>
      </c>
      <c r="B26" s="8"/>
      <c r="C26" s="8"/>
      <c r="D26" s="8"/>
      <c r="E26" s="8"/>
      <c r="F26" s="8"/>
      <c r="G26" s="4"/>
      <c r="H26" s="5"/>
      <c r="I26" s="5"/>
      <c r="J26" s="5"/>
      <c r="K26" s="5"/>
      <c r="L26" s="5"/>
      <c r="M26" s="5"/>
      <c r="N26" s="5">
        <f t="shared" si="0"/>
        <v>0</v>
      </c>
      <c r="Q26" s="9"/>
    </row>
    <row r="27" spans="1:17" x14ac:dyDescent="0.2">
      <c r="A27" t="s">
        <v>4</v>
      </c>
      <c r="B27" s="8"/>
      <c r="C27" s="8"/>
      <c r="D27" s="8"/>
      <c r="E27" s="8"/>
      <c r="F27" s="8"/>
      <c r="G27" s="4"/>
      <c r="H27" s="5"/>
      <c r="I27" s="5"/>
      <c r="J27" s="5"/>
      <c r="K27" s="5"/>
      <c r="L27" s="5"/>
      <c r="M27" s="5"/>
      <c r="N27" s="5">
        <f t="shared" si="0"/>
        <v>0</v>
      </c>
      <c r="Q27" s="9"/>
    </row>
    <row r="28" spans="1:17" x14ac:dyDescent="0.2">
      <c r="A28" t="s">
        <v>94</v>
      </c>
      <c r="B28" s="8"/>
      <c r="C28" s="8"/>
      <c r="D28" s="8"/>
      <c r="E28" s="8"/>
      <c r="F28" s="8"/>
      <c r="G28" s="4"/>
      <c r="H28" s="5"/>
      <c r="I28" s="5"/>
      <c r="J28" s="5"/>
      <c r="K28" s="5"/>
      <c r="L28" s="5"/>
      <c r="M28" s="5"/>
      <c r="N28" s="5">
        <f t="shared" si="0"/>
        <v>0</v>
      </c>
      <c r="Q28" s="9"/>
    </row>
    <row r="29" spans="1:17" x14ac:dyDescent="0.2">
      <c r="A29" t="s">
        <v>5</v>
      </c>
      <c r="B29" s="8">
        <v>178694.15</v>
      </c>
      <c r="C29" s="8">
        <v>187991.36</v>
      </c>
      <c r="D29" s="8">
        <v>182491.21</v>
      </c>
      <c r="E29" s="8">
        <v>170768.32</v>
      </c>
      <c r="F29" s="8">
        <v>182108.4</v>
      </c>
      <c r="G29" s="16">
        <v>184831.43</v>
      </c>
      <c r="H29" s="16">
        <v>201909.48</v>
      </c>
      <c r="I29" s="16">
        <v>240298.86</v>
      </c>
      <c r="J29" s="16">
        <v>187664.47</v>
      </c>
      <c r="K29" s="16">
        <v>128554.74</v>
      </c>
      <c r="L29" s="10"/>
      <c r="M29" s="10"/>
      <c r="N29" s="5">
        <f>SUM(B29:M29)</f>
        <v>1845312.42</v>
      </c>
      <c r="Q29" s="13"/>
    </row>
    <row r="30" spans="1:17" x14ac:dyDescent="0.2">
      <c r="A30" t="s">
        <v>6</v>
      </c>
      <c r="B30" s="8">
        <v>89312.24</v>
      </c>
      <c r="C30" s="8">
        <v>93320.71</v>
      </c>
      <c r="D30" s="8">
        <v>90949.33</v>
      </c>
      <c r="E30" s="8">
        <v>85895.03</v>
      </c>
      <c r="F30" s="8">
        <v>90784.28</v>
      </c>
      <c r="G30" s="16">
        <v>91958.32</v>
      </c>
      <c r="H30" s="16">
        <v>99321.49</v>
      </c>
      <c r="I30" s="16">
        <v>115873.02</v>
      </c>
      <c r="J30" s="16">
        <v>93179.78</v>
      </c>
      <c r="K30" s="16">
        <v>63419.47</v>
      </c>
      <c r="L30" s="10"/>
      <c r="M30" s="10"/>
      <c r="N30" s="5">
        <f>SUM(B30:M30)</f>
        <v>914013.67000000016</v>
      </c>
      <c r="Q30" s="13"/>
    </row>
    <row r="31" spans="1:17" x14ac:dyDescent="0.2">
      <c r="A31" t="s">
        <v>47</v>
      </c>
      <c r="B31" s="8"/>
      <c r="C31" s="8"/>
      <c r="D31" s="8"/>
      <c r="E31" s="8"/>
      <c r="F31" s="8"/>
      <c r="G31" s="4"/>
      <c r="H31" s="5"/>
      <c r="I31" s="5"/>
      <c r="J31" s="5"/>
      <c r="K31" s="5"/>
      <c r="L31" s="5"/>
      <c r="M31" s="5"/>
      <c r="N31" s="5">
        <f t="shared" si="0"/>
        <v>0</v>
      </c>
      <c r="Q31" s="13"/>
    </row>
    <row r="32" spans="1:17" x14ac:dyDescent="0.2">
      <c r="A32" t="s">
        <v>48</v>
      </c>
      <c r="B32" s="8"/>
      <c r="C32" s="8"/>
      <c r="D32" s="8"/>
      <c r="E32" s="8"/>
      <c r="F32" s="8"/>
      <c r="G32" s="4"/>
      <c r="H32" s="5"/>
      <c r="I32" s="5"/>
      <c r="J32" s="5"/>
      <c r="K32" s="5"/>
      <c r="L32" s="5"/>
      <c r="M32" s="5"/>
      <c r="N32" s="5">
        <f t="shared" si="0"/>
        <v>0</v>
      </c>
      <c r="Q32" s="13"/>
    </row>
    <row r="33" spans="1:17" x14ac:dyDescent="0.2">
      <c r="A33" t="s">
        <v>7</v>
      </c>
      <c r="B33" s="8"/>
      <c r="C33" s="8"/>
      <c r="D33" s="8"/>
      <c r="E33" s="8"/>
      <c r="F33" s="8"/>
      <c r="G33" s="4"/>
      <c r="H33" s="5"/>
      <c r="I33" s="5"/>
      <c r="J33" s="5"/>
      <c r="K33" s="5"/>
      <c r="L33" s="5"/>
      <c r="M33" s="5"/>
      <c r="N33" s="5">
        <f t="shared" si="0"/>
        <v>0</v>
      </c>
      <c r="Q33" s="13"/>
    </row>
    <row r="34" spans="1:17" x14ac:dyDescent="0.2">
      <c r="A34" t="s">
        <v>8</v>
      </c>
      <c r="B34" s="8"/>
      <c r="C34" s="8"/>
      <c r="D34" s="8"/>
      <c r="E34" s="8"/>
      <c r="F34" s="8"/>
      <c r="G34" s="4"/>
      <c r="H34" s="5"/>
      <c r="I34" s="5"/>
      <c r="J34" s="5"/>
      <c r="K34" s="5"/>
      <c r="L34" s="5"/>
      <c r="M34" s="5"/>
      <c r="N34" s="5">
        <f t="shared" si="0"/>
        <v>0</v>
      </c>
      <c r="Q34" s="13"/>
    </row>
    <row r="35" spans="1:17" x14ac:dyDescent="0.2">
      <c r="A35" t="s">
        <v>9</v>
      </c>
      <c r="B35" s="8">
        <v>221033.93</v>
      </c>
      <c r="C35" s="8">
        <v>232588.02</v>
      </c>
      <c r="D35" s="8">
        <v>225752.72</v>
      </c>
      <c r="E35" s="8">
        <v>211184.1</v>
      </c>
      <c r="F35" s="8">
        <v>225276.98</v>
      </c>
      <c r="G35" s="16">
        <v>228661.03</v>
      </c>
      <c r="H35" s="16">
        <v>249884.76</v>
      </c>
      <c r="I35" s="16">
        <v>297593.15000000002</v>
      </c>
      <c r="J35" s="16">
        <v>232181.78</v>
      </c>
      <c r="K35" s="16">
        <v>159084.97</v>
      </c>
      <c r="L35" s="10"/>
      <c r="M35" s="10"/>
      <c r="N35" s="5">
        <f t="shared" si="0"/>
        <v>2283241.44</v>
      </c>
      <c r="Q35" s="13"/>
    </row>
    <row r="36" spans="1:17" x14ac:dyDescent="0.2">
      <c r="A36" t="s">
        <v>10</v>
      </c>
      <c r="B36" s="8">
        <v>100633.43</v>
      </c>
      <c r="C36" s="8">
        <v>105312.53</v>
      </c>
      <c r="D36" s="8">
        <v>102544.42</v>
      </c>
      <c r="E36" s="8">
        <v>96644.52</v>
      </c>
      <c r="F36" s="8">
        <v>102351.76</v>
      </c>
      <c r="G36" s="16">
        <v>103722.21</v>
      </c>
      <c r="H36" s="16">
        <v>112317.24</v>
      </c>
      <c r="I36" s="16">
        <v>131637.85999999999</v>
      </c>
      <c r="J36" s="16">
        <v>105148.01</v>
      </c>
      <c r="K36" s="16">
        <v>71670.539999999994</v>
      </c>
      <c r="L36" s="10"/>
      <c r="M36" s="10"/>
      <c r="N36" s="5">
        <f t="shared" si="0"/>
        <v>1031982.52</v>
      </c>
      <c r="Q36" s="13"/>
    </row>
    <row r="37" spans="1:17" x14ac:dyDescent="0.2">
      <c r="A37" t="s">
        <v>11</v>
      </c>
      <c r="B37" s="8">
        <v>81282.259999999995</v>
      </c>
      <c r="C37" s="8">
        <v>84666.39</v>
      </c>
      <c r="D37" s="8">
        <v>82664.37</v>
      </c>
      <c r="E37" s="8">
        <v>78397.3</v>
      </c>
      <c r="F37" s="8">
        <v>82525.03</v>
      </c>
      <c r="G37" s="16">
        <v>83516.2</v>
      </c>
      <c r="H37" s="16">
        <v>89732.51</v>
      </c>
      <c r="I37" s="16">
        <v>103706.05</v>
      </c>
      <c r="J37" s="16">
        <v>84547.41</v>
      </c>
      <c r="K37" s="16">
        <v>57373.1</v>
      </c>
      <c r="L37" s="10"/>
      <c r="M37" s="10"/>
      <c r="N37" s="5">
        <f t="shared" si="0"/>
        <v>828410.62</v>
      </c>
      <c r="Q37" s="13"/>
    </row>
    <row r="38" spans="1:17" x14ac:dyDescent="0.2">
      <c r="A38" t="s">
        <v>49</v>
      </c>
      <c r="B38" s="8"/>
      <c r="C38" s="8"/>
      <c r="D38" s="8"/>
      <c r="E38" s="8"/>
      <c r="F38" s="8"/>
      <c r="G38" s="16"/>
      <c r="H38" s="16"/>
      <c r="I38" s="16"/>
      <c r="J38" s="16"/>
      <c r="K38" s="16"/>
      <c r="L38" s="10"/>
      <c r="M38" s="10"/>
      <c r="N38" s="5">
        <f t="shared" si="0"/>
        <v>0</v>
      </c>
      <c r="Q38" s="13"/>
    </row>
    <row r="39" spans="1:17" x14ac:dyDescent="0.2">
      <c r="A39" t="s">
        <v>12</v>
      </c>
      <c r="B39" s="8">
        <v>65420.63</v>
      </c>
      <c r="C39" s="8">
        <v>68704.179999999993</v>
      </c>
      <c r="D39" s="8">
        <v>66761.66</v>
      </c>
      <c r="E39" s="8">
        <v>62621.41</v>
      </c>
      <c r="F39" s="8">
        <v>66626.460000000006</v>
      </c>
      <c r="G39" s="16">
        <v>67588.17</v>
      </c>
      <c r="H39" s="16">
        <v>73619.73</v>
      </c>
      <c r="I39" s="16">
        <v>87177.96</v>
      </c>
      <c r="J39" s="16">
        <v>68588.73</v>
      </c>
      <c r="K39" s="16">
        <v>46907.58</v>
      </c>
      <c r="L39" s="10"/>
      <c r="M39" s="10"/>
      <c r="N39" s="5">
        <f t="shared" si="0"/>
        <v>674016.50999999989</v>
      </c>
      <c r="Q39" s="13"/>
    </row>
    <row r="40" spans="1:17" x14ac:dyDescent="0.2">
      <c r="A40" t="s">
        <v>13</v>
      </c>
      <c r="B40" s="5">
        <v>149837.88</v>
      </c>
      <c r="C40" s="8">
        <v>156730.53</v>
      </c>
      <c r="D40" s="8">
        <v>152652.9</v>
      </c>
      <c r="E40" s="8">
        <v>143961.92000000001</v>
      </c>
      <c r="F40" s="8">
        <v>152369.1</v>
      </c>
      <c r="G40" s="16">
        <v>154387.87</v>
      </c>
      <c r="H40" s="16">
        <v>167048.99</v>
      </c>
      <c r="I40" s="16">
        <v>195509.67</v>
      </c>
      <c r="J40" s="16">
        <v>156488.19</v>
      </c>
      <c r="K40" s="16">
        <v>106616.74</v>
      </c>
      <c r="L40" s="10"/>
      <c r="M40" s="10"/>
      <c r="N40" s="5">
        <f t="shared" si="0"/>
        <v>1535603.7899999998</v>
      </c>
      <c r="Q40" s="13"/>
    </row>
    <row r="41" spans="1:17" x14ac:dyDescent="0.2">
      <c r="A41" t="s">
        <v>14</v>
      </c>
      <c r="B41" s="5">
        <v>196310.16</v>
      </c>
      <c r="C41" s="8">
        <v>207265.05</v>
      </c>
      <c r="D41" s="8">
        <v>200784.23</v>
      </c>
      <c r="E41" s="8">
        <v>186971.15</v>
      </c>
      <c r="F41" s="8">
        <v>200333.16</v>
      </c>
      <c r="G41" s="10">
        <v>203541.71</v>
      </c>
      <c r="H41" s="10">
        <v>223664.77</v>
      </c>
      <c r="I41" s="10">
        <v>268899</v>
      </c>
      <c r="J41" s="10">
        <v>206879.88</v>
      </c>
      <c r="K41" s="17">
        <v>142194.93</v>
      </c>
      <c r="L41" s="10"/>
      <c r="M41" s="10"/>
      <c r="N41" s="5">
        <f t="shared" si="0"/>
        <v>2036844.0399999998</v>
      </c>
      <c r="Q41" s="13"/>
    </row>
    <row r="42" spans="1:17" x14ac:dyDescent="0.2">
      <c r="A42" t="s">
        <v>50</v>
      </c>
      <c r="B42" s="5"/>
      <c r="C42" s="8"/>
      <c r="D42" s="8"/>
      <c r="E42" s="8"/>
      <c r="F42" s="8"/>
      <c r="G42" s="4"/>
      <c r="H42" s="5"/>
      <c r="I42" s="5"/>
      <c r="J42" s="5"/>
      <c r="K42" s="17"/>
      <c r="L42" s="5"/>
      <c r="M42" s="5"/>
      <c r="N42" s="5">
        <f t="shared" si="0"/>
        <v>0</v>
      </c>
      <c r="Q42" s="13"/>
    </row>
    <row r="43" spans="1:17" x14ac:dyDescent="0.2">
      <c r="A43" t="s">
        <v>15</v>
      </c>
      <c r="B43" s="5"/>
      <c r="C43" s="8"/>
      <c r="D43" s="8"/>
      <c r="E43" s="8"/>
      <c r="F43" s="8"/>
      <c r="G43" s="4"/>
      <c r="H43" s="5"/>
      <c r="I43" s="5"/>
      <c r="J43" s="5"/>
      <c r="K43" s="17"/>
      <c r="L43" s="5"/>
      <c r="M43" s="5"/>
      <c r="N43" s="5">
        <f t="shared" si="0"/>
        <v>0</v>
      </c>
      <c r="Q43" s="13"/>
    </row>
    <row r="44" spans="1:17" x14ac:dyDescent="0.2">
      <c r="A44" t="s">
        <v>51</v>
      </c>
      <c r="B44" s="5"/>
      <c r="C44" s="8"/>
      <c r="D44" s="8"/>
      <c r="E44" s="8"/>
      <c r="F44" s="8"/>
      <c r="G44" s="4"/>
      <c r="H44" s="5"/>
      <c r="I44" s="5"/>
      <c r="J44" s="5"/>
      <c r="K44" s="17"/>
      <c r="L44" s="5"/>
      <c r="M44" s="5"/>
      <c r="N44" s="5">
        <f t="shared" si="0"/>
        <v>0</v>
      </c>
      <c r="Q44" s="13"/>
    </row>
    <row r="45" spans="1:17" x14ac:dyDescent="0.2">
      <c r="A45" t="s">
        <v>16</v>
      </c>
      <c r="B45" s="5">
        <v>112712.77</v>
      </c>
      <c r="C45" s="8">
        <v>117664.71</v>
      </c>
      <c r="D45" s="8">
        <v>114735.18</v>
      </c>
      <c r="E45" s="8">
        <v>108491.25</v>
      </c>
      <c r="F45" s="8">
        <v>114531.29</v>
      </c>
      <c r="G45" s="16">
        <v>115981.65</v>
      </c>
      <c r="H45" s="16">
        <v>125077.88</v>
      </c>
      <c r="I45" s="16">
        <v>145525.13</v>
      </c>
      <c r="J45" s="16">
        <v>117490.6</v>
      </c>
      <c r="K45" s="16">
        <v>79896.56</v>
      </c>
      <c r="L45" s="10"/>
      <c r="M45" s="10"/>
      <c r="N45" s="5">
        <f>SUM(B45:M45)</f>
        <v>1152107.0200000003</v>
      </c>
      <c r="Q45" s="13"/>
    </row>
    <row r="46" spans="1:17" x14ac:dyDescent="0.2">
      <c r="A46" t="s">
        <v>52</v>
      </c>
      <c r="B46" s="5"/>
      <c r="C46" s="8"/>
      <c r="D46" s="8"/>
      <c r="E46" s="8"/>
      <c r="F46" s="8"/>
      <c r="G46" s="4"/>
      <c r="H46" s="5"/>
      <c r="I46" s="5"/>
      <c r="J46" s="5"/>
      <c r="K46" s="17"/>
      <c r="L46" s="5"/>
      <c r="M46" s="5"/>
      <c r="N46" s="5">
        <f>SUM(B46:M46)</f>
        <v>0</v>
      </c>
      <c r="Q46" s="13"/>
    </row>
    <row r="47" spans="1:17" x14ac:dyDescent="0.2">
      <c r="A47" t="s">
        <v>17</v>
      </c>
      <c r="B47" s="5">
        <v>155364.35</v>
      </c>
      <c r="C47" s="8">
        <v>166336.37</v>
      </c>
      <c r="D47" s="8">
        <v>159845.41</v>
      </c>
      <c r="E47" s="8">
        <v>146010.75</v>
      </c>
      <c r="F47" s="8">
        <v>159393.64000000001</v>
      </c>
      <c r="G47" s="16">
        <v>162607.21</v>
      </c>
      <c r="H47" s="16">
        <v>182761.72</v>
      </c>
      <c r="I47" s="16">
        <v>228066.63</v>
      </c>
      <c r="J47" s="16">
        <v>165950.59</v>
      </c>
      <c r="K47" s="16">
        <v>115539.93</v>
      </c>
      <c r="L47" s="10"/>
      <c r="M47" s="10"/>
      <c r="N47" s="5">
        <f>SUM(B47:M47)</f>
        <v>1641876.6</v>
      </c>
      <c r="Q47" s="13"/>
    </row>
    <row r="48" spans="1:17" x14ac:dyDescent="0.2">
      <c r="A48" t="s">
        <v>18</v>
      </c>
      <c r="B48" s="5"/>
      <c r="C48" s="8"/>
      <c r="D48" s="8"/>
      <c r="E48" s="8"/>
      <c r="F48" s="8"/>
      <c r="G48" s="16"/>
      <c r="H48" s="16"/>
      <c r="I48" s="16"/>
      <c r="J48" s="16"/>
      <c r="K48" s="16"/>
      <c r="L48" s="10"/>
      <c r="M48" s="10"/>
      <c r="N48" s="5">
        <f>SUM(B48:M48)</f>
        <v>0</v>
      </c>
      <c r="Q48" s="13"/>
    </row>
    <row r="49" spans="1:17" x14ac:dyDescent="0.2">
      <c r="A49" t="s">
        <v>19</v>
      </c>
      <c r="B49" s="5">
        <v>46006.71</v>
      </c>
      <c r="C49" s="8">
        <v>47957.58</v>
      </c>
      <c r="D49" s="8">
        <v>46803.46</v>
      </c>
      <c r="E49" s="8">
        <v>44343.6</v>
      </c>
      <c r="F49" s="8">
        <v>46723.13</v>
      </c>
      <c r="G49" s="16">
        <v>47294.52</v>
      </c>
      <c r="H49" s="16">
        <v>50878.080000000002</v>
      </c>
      <c r="I49" s="16">
        <v>58933.49</v>
      </c>
      <c r="J49" s="16">
        <v>47888.99</v>
      </c>
      <c r="K49" s="16">
        <v>32520.05</v>
      </c>
      <c r="L49" s="10"/>
      <c r="M49" s="10"/>
      <c r="N49" s="5">
        <f>SUM(B49:M49)</f>
        <v>469349.61</v>
      </c>
      <c r="Q49" s="13"/>
    </row>
    <row r="50" spans="1:17" x14ac:dyDescent="0.2">
      <c r="A50" t="s">
        <v>53</v>
      </c>
      <c r="B50" s="5"/>
      <c r="C50" s="8"/>
      <c r="D50" s="8"/>
      <c r="E50" s="8"/>
      <c r="F50" s="8"/>
      <c r="G50" s="17"/>
      <c r="H50" s="17"/>
      <c r="I50" s="5"/>
      <c r="J50" s="17"/>
      <c r="K50" s="17"/>
      <c r="L50" s="5"/>
      <c r="M50" s="5"/>
      <c r="N50" s="5">
        <f t="shared" si="0"/>
        <v>0</v>
      </c>
      <c r="Q50" s="13"/>
    </row>
    <row r="51" spans="1:17" x14ac:dyDescent="0.2">
      <c r="A51" t="s">
        <v>54</v>
      </c>
      <c r="B51" s="5"/>
      <c r="C51" s="8"/>
      <c r="D51" s="8"/>
      <c r="E51" s="8"/>
      <c r="F51" s="8"/>
      <c r="G51" s="17"/>
      <c r="H51" s="17"/>
      <c r="I51" s="5"/>
      <c r="J51" s="17"/>
      <c r="K51" s="17"/>
      <c r="L51" s="5"/>
      <c r="M51" s="5"/>
      <c r="N51" s="5">
        <f t="shared" si="0"/>
        <v>0</v>
      </c>
      <c r="Q51" s="13"/>
    </row>
    <row r="52" spans="1:17" x14ac:dyDescent="0.2">
      <c r="A52" t="s">
        <v>55</v>
      </c>
      <c r="B52" s="5"/>
      <c r="C52" s="8"/>
      <c r="D52" s="8"/>
      <c r="E52" s="8"/>
      <c r="F52" s="8"/>
      <c r="G52" s="17"/>
      <c r="H52" s="17"/>
      <c r="I52" s="5"/>
      <c r="J52" s="17"/>
      <c r="K52" s="17"/>
      <c r="L52" s="5"/>
      <c r="M52" s="5"/>
      <c r="N52" s="5">
        <f t="shared" si="0"/>
        <v>0</v>
      </c>
    </row>
    <row r="53" spans="1:17" x14ac:dyDescent="0.2">
      <c r="A53" t="s">
        <v>20</v>
      </c>
      <c r="B53" s="5">
        <v>179747.14</v>
      </c>
      <c r="C53" s="8">
        <v>190901.59</v>
      </c>
      <c r="D53" s="8">
        <v>184302.71</v>
      </c>
      <c r="E53" s="8">
        <v>170238.01</v>
      </c>
      <c r="F53" s="8">
        <v>183843.43</v>
      </c>
      <c r="G53" s="16">
        <v>187110.43</v>
      </c>
      <c r="H53" s="16">
        <v>207600.05</v>
      </c>
      <c r="I53" s="16">
        <v>253658.26</v>
      </c>
      <c r="J53" s="16">
        <v>190509.4</v>
      </c>
      <c r="K53" s="16">
        <v>131664.03</v>
      </c>
      <c r="L53" s="10"/>
      <c r="M53" s="10"/>
      <c r="N53" s="5">
        <f>SUM(B53:M53)</f>
        <v>1879575.0499999998</v>
      </c>
    </row>
    <row r="54" spans="1:17" x14ac:dyDescent="0.2">
      <c r="A54" t="s">
        <v>21</v>
      </c>
      <c r="B54" s="5">
        <v>42857.94</v>
      </c>
      <c r="C54" s="8">
        <v>44683.89</v>
      </c>
      <c r="D54" s="8">
        <v>43603.67</v>
      </c>
      <c r="E54" s="8">
        <v>41301.32</v>
      </c>
      <c r="F54" s="8">
        <v>43528.49</v>
      </c>
      <c r="G54" s="16">
        <v>44063.29</v>
      </c>
      <c r="H54" s="16">
        <v>47417.38</v>
      </c>
      <c r="I54" s="16">
        <v>54956.97</v>
      </c>
      <c r="J54" s="16">
        <v>44619.69</v>
      </c>
      <c r="K54" s="16">
        <v>30305.55</v>
      </c>
      <c r="L54" s="10"/>
      <c r="M54" s="10"/>
      <c r="N54" s="5">
        <f>SUM(B54:M54)</f>
        <v>437338.18999999994</v>
      </c>
    </row>
    <row r="55" spans="1:17" x14ac:dyDescent="0.2">
      <c r="A55" t="s">
        <v>22</v>
      </c>
      <c r="B55" s="5">
        <v>105208.67</v>
      </c>
      <c r="C55" s="8">
        <v>109922.01</v>
      </c>
      <c r="D55" s="8">
        <v>107133.64</v>
      </c>
      <c r="E55" s="8">
        <v>101190.57</v>
      </c>
      <c r="F55" s="8">
        <v>106939.57</v>
      </c>
      <c r="G55" s="16">
        <v>108320.05</v>
      </c>
      <c r="H55" s="16">
        <v>116977.98</v>
      </c>
      <c r="I55" s="16">
        <v>136439.97</v>
      </c>
      <c r="J55" s="16">
        <v>109756.29</v>
      </c>
      <c r="K55" s="16">
        <v>74696.11</v>
      </c>
      <c r="L55" s="10"/>
      <c r="M55" s="10"/>
      <c r="N55" s="5">
        <f>SUM(B55:M55)</f>
        <v>1076584.8600000001</v>
      </c>
    </row>
    <row r="56" spans="1:17" x14ac:dyDescent="0.2">
      <c r="A56" t="s">
        <v>56</v>
      </c>
      <c r="B56" s="5"/>
      <c r="C56" s="8"/>
      <c r="D56" s="8"/>
      <c r="E56" s="8"/>
      <c r="F56" s="8"/>
      <c r="G56" s="4"/>
      <c r="H56" s="17"/>
      <c r="I56" s="5"/>
      <c r="J56" s="17"/>
      <c r="K56" s="17"/>
      <c r="L56" s="5"/>
      <c r="M56" s="5"/>
      <c r="N56" s="5">
        <f t="shared" si="0"/>
        <v>0</v>
      </c>
    </row>
    <row r="57" spans="1:17" x14ac:dyDescent="0.2">
      <c r="A57" t="s">
        <v>23</v>
      </c>
      <c r="B57" s="5"/>
      <c r="C57" s="8"/>
      <c r="D57" s="8"/>
      <c r="E57" s="8"/>
      <c r="F57" s="8"/>
      <c r="G57" s="4"/>
      <c r="H57" s="17"/>
      <c r="I57" s="5"/>
      <c r="J57" s="17"/>
      <c r="K57" s="17"/>
      <c r="L57" s="5"/>
      <c r="M57" s="5"/>
      <c r="N57" s="5">
        <f t="shared" si="0"/>
        <v>0</v>
      </c>
    </row>
    <row r="58" spans="1:17" x14ac:dyDescent="0.2">
      <c r="A58" t="s">
        <v>24</v>
      </c>
      <c r="B58" s="5"/>
      <c r="C58" s="8"/>
      <c r="D58" s="8"/>
      <c r="E58" s="8"/>
      <c r="F58" s="8"/>
      <c r="G58" s="4"/>
      <c r="H58" s="17"/>
      <c r="I58" s="5"/>
      <c r="J58" s="17"/>
      <c r="K58" s="17"/>
      <c r="L58" s="5"/>
      <c r="M58" s="5"/>
      <c r="N58" s="5">
        <f t="shared" si="0"/>
        <v>0</v>
      </c>
    </row>
    <row r="59" spans="1:17" x14ac:dyDescent="0.2">
      <c r="A59" t="s">
        <v>57</v>
      </c>
      <c r="B59" s="5"/>
      <c r="C59" s="8"/>
      <c r="D59" s="8"/>
      <c r="E59" s="8"/>
      <c r="F59" s="8"/>
      <c r="G59" s="4"/>
      <c r="H59" s="17"/>
      <c r="I59" s="5"/>
      <c r="J59" s="17"/>
      <c r="K59" s="17"/>
      <c r="L59" s="5"/>
      <c r="M59" s="5"/>
      <c r="N59" s="5">
        <f t="shared" si="0"/>
        <v>0</v>
      </c>
    </row>
    <row r="60" spans="1:17" x14ac:dyDescent="0.2">
      <c r="A60" t="s">
        <v>58</v>
      </c>
      <c r="B60" s="5"/>
      <c r="C60" s="8"/>
      <c r="D60" s="8"/>
      <c r="E60" s="8"/>
      <c r="F60" s="8"/>
      <c r="G60" s="4"/>
      <c r="H60" s="17"/>
      <c r="I60" s="5"/>
      <c r="J60" s="17"/>
      <c r="K60" s="17"/>
      <c r="L60" s="5"/>
      <c r="M60" s="5"/>
      <c r="N60" s="5">
        <f t="shared" si="0"/>
        <v>0</v>
      </c>
    </row>
    <row r="61" spans="1:17" x14ac:dyDescent="0.2">
      <c r="A61" t="s">
        <v>59</v>
      </c>
      <c r="B61" s="5"/>
      <c r="C61" s="8"/>
      <c r="D61" s="8"/>
      <c r="E61" s="8"/>
      <c r="F61" s="8"/>
      <c r="G61" s="4"/>
      <c r="H61" s="5"/>
      <c r="I61" s="5"/>
      <c r="J61" s="5"/>
      <c r="K61" s="5"/>
      <c r="L61" s="5"/>
      <c r="M61" s="5"/>
      <c r="N61" s="5">
        <f t="shared" si="0"/>
        <v>0</v>
      </c>
    </row>
    <row r="62" spans="1:17" x14ac:dyDescent="0.2">
      <c r="A62" t="s">
        <v>25</v>
      </c>
      <c r="B62" s="5"/>
      <c r="C62" s="8"/>
      <c r="D62" s="8"/>
      <c r="E62" s="8"/>
      <c r="F62" s="8"/>
      <c r="G62" s="4"/>
      <c r="H62" s="5"/>
      <c r="I62" s="5"/>
      <c r="J62" s="5"/>
      <c r="K62" s="5"/>
      <c r="L62" s="5"/>
      <c r="M62" s="5"/>
      <c r="N62" s="5">
        <f t="shared" si="0"/>
        <v>0</v>
      </c>
    </row>
    <row r="63" spans="1:17" x14ac:dyDescent="0.2">
      <c r="A63" t="s">
        <v>60</v>
      </c>
      <c r="B63" s="5"/>
      <c r="C63" s="8"/>
      <c r="D63" s="8"/>
      <c r="E63" s="8"/>
      <c r="F63" s="8"/>
      <c r="G63" s="4"/>
      <c r="H63" s="5"/>
      <c r="I63" s="5"/>
      <c r="J63" s="5"/>
      <c r="K63" s="5"/>
      <c r="L63" s="5"/>
      <c r="M63" s="5"/>
      <c r="N63" s="5">
        <f t="shared" si="0"/>
        <v>0</v>
      </c>
    </row>
    <row r="64" spans="1:17" x14ac:dyDescent="0.2">
      <c r="A64" t="s">
        <v>61</v>
      </c>
      <c r="B64" s="5"/>
      <c r="C64" s="8"/>
      <c r="D64" s="8"/>
      <c r="E64" s="8"/>
      <c r="F64" s="8"/>
      <c r="G64" s="4"/>
      <c r="H64" s="5"/>
      <c r="I64" s="5"/>
      <c r="J64" s="5"/>
      <c r="K64" s="5"/>
      <c r="L64" s="5"/>
      <c r="M64" s="5"/>
      <c r="N64" s="5">
        <f t="shared" si="0"/>
        <v>0</v>
      </c>
    </row>
    <row r="65" spans="1:14" x14ac:dyDescent="0.2">
      <c r="A65" t="s">
        <v>62</v>
      </c>
      <c r="B65" s="5"/>
      <c r="C65" s="8"/>
      <c r="D65" s="8"/>
      <c r="E65" s="8"/>
      <c r="F65" s="8"/>
      <c r="G65" s="4"/>
      <c r="H65" s="5"/>
      <c r="I65" s="5"/>
      <c r="J65" s="5"/>
      <c r="K65" s="5"/>
      <c r="L65" s="5"/>
      <c r="M65" s="5"/>
      <c r="N65" s="5">
        <f t="shared" si="0"/>
        <v>0</v>
      </c>
    </row>
    <row r="66" spans="1:14" x14ac:dyDescent="0.2">
      <c r="A66" t="s">
        <v>26</v>
      </c>
      <c r="B66" s="5"/>
      <c r="C66" s="8"/>
      <c r="D66" s="8"/>
      <c r="E66" s="8"/>
      <c r="F66" s="8"/>
      <c r="G66" s="4"/>
      <c r="H66" s="5"/>
      <c r="I66" s="5"/>
      <c r="J66" s="5"/>
      <c r="K66" s="5"/>
      <c r="L66" s="5"/>
      <c r="M66" s="5"/>
      <c r="N66" s="5">
        <f t="shared" si="0"/>
        <v>0</v>
      </c>
    </row>
    <row r="67" spans="1:14" x14ac:dyDescent="0.2">
      <c r="A67" t="s">
        <v>63</v>
      </c>
      <c r="B67" s="5"/>
      <c r="C67" s="8"/>
      <c r="D67" s="8"/>
      <c r="E67" s="8"/>
      <c r="F67" s="8"/>
      <c r="G67" s="4"/>
      <c r="H67" s="5"/>
      <c r="I67" s="5"/>
      <c r="J67" s="5"/>
      <c r="K67" s="5"/>
      <c r="L67" s="5"/>
      <c r="M67" s="5"/>
      <c r="N67" s="5">
        <f t="shared" si="0"/>
        <v>0</v>
      </c>
    </row>
    <row r="68" spans="1:14" x14ac:dyDescent="0.2">
      <c r="A68" t="s">
        <v>64</v>
      </c>
      <c r="B68" s="5"/>
      <c r="C68" s="8"/>
      <c r="D68" s="8"/>
      <c r="E68" s="8"/>
      <c r="F68" s="8"/>
      <c r="G68" s="4"/>
      <c r="H68" s="5"/>
      <c r="I68" s="5"/>
      <c r="J68" s="5"/>
      <c r="K68" s="5"/>
      <c r="L68" s="5"/>
      <c r="M68" s="5"/>
      <c r="N68" s="5">
        <f t="shared" si="0"/>
        <v>0</v>
      </c>
    </row>
    <row r="69" spans="1:14" x14ac:dyDescent="0.2">
      <c r="A69" t="s">
        <v>65</v>
      </c>
      <c r="B69" s="5"/>
      <c r="C69" s="8"/>
      <c r="D69" s="8"/>
      <c r="E69" s="8"/>
      <c r="F69" s="8"/>
      <c r="G69" s="4"/>
      <c r="H69" s="5"/>
      <c r="I69" s="5"/>
      <c r="J69" s="5"/>
      <c r="K69" s="5"/>
      <c r="L69" s="5"/>
      <c r="M69" s="5"/>
      <c r="N69" s="5">
        <f t="shared" si="0"/>
        <v>0</v>
      </c>
    </row>
    <row r="70" spans="1:14" x14ac:dyDescent="0.2">
      <c r="A70" t="s">
        <v>66</v>
      </c>
      <c r="B70" s="5"/>
      <c r="C70" s="8"/>
      <c r="D70" s="8"/>
      <c r="E70" s="8"/>
      <c r="F70" s="8"/>
      <c r="G70" s="4"/>
      <c r="H70" s="5"/>
      <c r="I70" s="5"/>
      <c r="J70" s="5"/>
      <c r="K70" s="5"/>
      <c r="L70" s="5"/>
      <c r="M70" s="5"/>
      <c r="N70" s="5">
        <f t="shared" si="0"/>
        <v>0</v>
      </c>
    </row>
    <row r="71" spans="1:14" x14ac:dyDescent="0.2">
      <c r="A71" t="s">
        <v>67</v>
      </c>
      <c r="B71" s="5"/>
      <c r="C71" s="8"/>
      <c r="D71" s="8"/>
      <c r="E71" s="8"/>
      <c r="F71" s="8"/>
      <c r="G71" s="4"/>
      <c r="H71" s="5"/>
      <c r="I71" s="5"/>
      <c r="J71" s="5"/>
      <c r="K71" s="5"/>
      <c r="L71" s="5"/>
      <c r="M71" s="5"/>
      <c r="N71" s="5">
        <f t="shared" si="0"/>
        <v>0</v>
      </c>
    </row>
    <row r="72" spans="1:14" x14ac:dyDescent="0.2">
      <c r="A72" t="s">
        <v>68</v>
      </c>
      <c r="B72" s="5"/>
      <c r="C72" s="8"/>
      <c r="D72" s="8"/>
      <c r="E72" s="8"/>
      <c r="F72" s="8"/>
      <c r="G72" s="4"/>
      <c r="H72" s="5"/>
      <c r="I72" s="5"/>
      <c r="J72" s="5"/>
      <c r="K72" s="5"/>
      <c r="L72" s="5"/>
      <c r="M72" s="5"/>
      <c r="N72" s="5">
        <f t="shared" si="0"/>
        <v>0</v>
      </c>
    </row>
    <row r="73" spans="1:14" x14ac:dyDescent="0.2">
      <c r="A73" t="s">
        <v>69</v>
      </c>
      <c r="B73" s="5"/>
      <c r="C73" s="8"/>
      <c r="D73" s="8"/>
      <c r="E73" s="8"/>
      <c r="F73" s="8"/>
      <c r="G73" s="4"/>
      <c r="H73" s="5"/>
      <c r="I73" s="5"/>
      <c r="J73" s="5"/>
      <c r="K73" s="5"/>
      <c r="L73" s="5"/>
      <c r="M73" s="5"/>
      <c r="N73" s="5">
        <f t="shared" si="0"/>
        <v>0</v>
      </c>
    </row>
    <row r="74" spans="1:14" x14ac:dyDescent="0.2">
      <c r="A74" t="s">
        <v>70</v>
      </c>
      <c r="B74" s="5"/>
      <c r="C74" s="8"/>
      <c r="D74" s="8"/>
      <c r="E74" s="8"/>
      <c r="F74" s="8"/>
      <c r="G74" s="4"/>
      <c r="H74" s="5"/>
      <c r="I74" s="5"/>
      <c r="J74" s="5"/>
      <c r="K74" s="5"/>
      <c r="L74" s="5"/>
      <c r="M74" s="5"/>
      <c r="N74" s="5">
        <f t="shared" si="0"/>
        <v>0</v>
      </c>
    </row>
    <row r="75" spans="1:14" x14ac:dyDescent="0.2">
      <c r="A75" t="s">
        <v>27</v>
      </c>
      <c r="B75" s="5"/>
      <c r="C75" s="8"/>
      <c r="D75" s="8"/>
      <c r="E75" s="8"/>
      <c r="F75" s="8"/>
      <c r="G75" s="4"/>
      <c r="H75" s="5"/>
      <c r="I75" s="5"/>
      <c r="J75" s="5"/>
      <c r="K75" s="5"/>
      <c r="L75" s="5"/>
      <c r="M75" s="5"/>
      <c r="N75" s="5">
        <f t="shared" si="0"/>
        <v>0</v>
      </c>
    </row>
    <row r="76" spans="1:14" x14ac:dyDescent="0.2">
      <c r="A76" t="s">
        <v>71</v>
      </c>
      <c r="B76" s="5">
        <v>179970.66</v>
      </c>
      <c r="C76" s="8">
        <v>191600.72</v>
      </c>
      <c r="D76" s="8">
        <v>184720.48</v>
      </c>
      <c r="E76" s="8">
        <v>170056.07</v>
      </c>
      <c r="F76" s="8">
        <v>184241.61</v>
      </c>
      <c r="G76" s="16">
        <v>187647.91</v>
      </c>
      <c r="H76" s="16">
        <v>209011.19</v>
      </c>
      <c r="I76" s="16">
        <v>257033.27</v>
      </c>
      <c r="J76" s="16">
        <v>191191.81</v>
      </c>
      <c r="K76" s="16">
        <v>132430.21</v>
      </c>
      <c r="L76" s="10"/>
      <c r="M76" s="10"/>
      <c r="N76" s="5">
        <f t="shared" ref="N76:N82" si="1">SUM(B76:M76)</f>
        <v>1887903.93</v>
      </c>
    </row>
    <row r="77" spans="1:14" x14ac:dyDescent="0.2">
      <c r="A77" t="s">
        <v>28</v>
      </c>
      <c r="B77" s="5"/>
      <c r="C77" s="8"/>
      <c r="D77" s="8"/>
      <c r="E77" s="8"/>
      <c r="F77" s="8"/>
      <c r="G77" s="16"/>
      <c r="H77" s="16"/>
      <c r="I77" s="16"/>
      <c r="J77" s="16"/>
      <c r="K77" s="16"/>
      <c r="L77" s="5"/>
      <c r="M77" s="5"/>
      <c r="N77" s="5">
        <f t="shared" si="1"/>
        <v>0</v>
      </c>
    </row>
    <row r="78" spans="1:14" x14ac:dyDescent="0.2">
      <c r="A78" t="s">
        <v>29</v>
      </c>
      <c r="B78" s="5">
        <v>61674.69</v>
      </c>
      <c r="C78" s="8">
        <v>64515</v>
      </c>
      <c r="D78" s="8">
        <v>62834.7</v>
      </c>
      <c r="E78" s="8">
        <v>59253.34</v>
      </c>
      <c r="F78" s="8">
        <v>62717.75</v>
      </c>
      <c r="G78" s="16">
        <v>63549.64</v>
      </c>
      <c r="H78" s="16">
        <v>68767</v>
      </c>
      <c r="I78" s="16">
        <v>80495</v>
      </c>
      <c r="J78" s="16">
        <v>64415.13</v>
      </c>
      <c r="K78" s="16">
        <v>43888.67</v>
      </c>
      <c r="L78" s="10"/>
      <c r="M78" s="10"/>
      <c r="N78" s="5">
        <f t="shared" si="1"/>
        <v>632110.92000000004</v>
      </c>
    </row>
    <row r="79" spans="1:14" x14ac:dyDescent="0.2">
      <c r="A79" t="s">
        <v>72</v>
      </c>
      <c r="B79" s="5"/>
      <c r="C79" s="8"/>
      <c r="D79" s="8"/>
      <c r="E79" s="8"/>
      <c r="F79" s="8"/>
      <c r="G79" s="17"/>
      <c r="H79" s="17"/>
      <c r="I79" s="17"/>
      <c r="J79" s="17"/>
      <c r="K79" s="17"/>
      <c r="L79" s="5"/>
      <c r="M79" s="5"/>
      <c r="N79" s="5">
        <f t="shared" si="1"/>
        <v>0</v>
      </c>
    </row>
    <row r="80" spans="1:14" x14ac:dyDescent="0.2">
      <c r="A80" t="s">
        <v>73</v>
      </c>
      <c r="B80" s="5">
        <v>138889.1</v>
      </c>
      <c r="C80" s="8">
        <v>147184.25</v>
      </c>
      <c r="D80" s="8">
        <v>142276.91</v>
      </c>
      <c r="E80" s="8">
        <v>131817.51999999999</v>
      </c>
      <c r="F80" s="8">
        <v>141935.35999999999</v>
      </c>
      <c r="G80" s="16">
        <v>144364.91</v>
      </c>
      <c r="H80" s="16">
        <v>159602.28</v>
      </c>
      <c r="I80" s="16">
        <v>193854.06</v>
      </c>
      <c r="J80" s="16">
        <v>146892.6</v>
      </c>
      <c r="K80" s="16">
        <v>101313.21</v>
      </c>
      <c r="L80" s="10"/>
      <c r="M80" s="10"/>
      <c r="N80" s="5">
        <f t="shared" si="1"/>
        <v>1448130.2000000002</v>
      </c>
    </row>
    <row r="81" spans="1:14" x14ac:dyDescent="0.2">
      <c r="A81" t="s">
        <v>74</v>
      </c>
      <c r="B81" s="5"/>
      <c r="C81" s="8"/>
      <c r="D81" s="8"/>
      <c r="E81" s="8"/>
      <c r="F81" s="8"/>
      <c r="G81" s="17"/>
      <c r="H81" s="17"/>
      <c r="I81" s="17"/>
      <c r="J81" s="17"/>
      <c r="K81" s="17"/>
      <c r="L81" s="5"/>
      <c r="M81" s="5"/>
      <c r="N81" s="5">
        <f t="shared" si="1"/>
        <v>0</v>
      </c>
    </row>
    <row r="82" spans="1:14" x14ac:dyDescent="0.2">
      <c r="A82" t="s">
        <v>30</v>
      </c>
      <c r="B82" s="5">
        <v>119014.74</v>
      </c>
      <c r="C82" s="8">
        <v>125264.86</v>
      </c>
      <c r="D82" s="8">
        <v>121567.34</v>
      </c>
      <c r="E82" s="8">
        <v>113686.54</v>
      </c>
      <c r="F82" s="8">
        <v>121309.99</v>
      </c>
      <c r="G82" s="16">
        <v>123140.58</v>
      </c>
      <c r="H82" s="16">
        <v>134621.43</v>
      </c>
      <c r="I82" s="16">
        <v>160429</v>
      </c>
      <c r="J82" s="16">
        <v>125045.11</v>
      </c>
      <c r="K82" s="16">
        <v>85696.24</v>
      </c>
      <c r="L82" s="10"/>
      <c r="M82" s="10"/>
      <c r="N82" s="5">
        <f t="shared" si="1"/>
        <v>1229775.83</v>
      </c>
    </row>
    <row r="83" spans="1:14" x14ac:dyDescent="0.2">
      <c r="A83" t="s">
        <v>1</v>
      </c>
    </row>
    <row r="84" spans="1:14" x14ac:dyDescent="0.2">
      <c r="A84" t="s">
        <v>31</v>
      </c>
      <c r="B84" s="5">
        <f>SUM(B16:B82)</f>
        <v>2427813.2800000003</v>
      </c>
      <c r="C84" s="5">
        <f>SUM(C16:C82)</f>
        <v>2556892.34</v>
      </c>
      <c r="D84" s="5">
        <f>SUM(D16:D82)</f>
        <v>2480530.27</v>
      </c>
      <c r="E84" s="5">
        <f>SUM(E16:E82)</f>
        <v>2317773.8400000003</v>
      </c>
      <c r="F84" s="5">
        <f t="shared" ref="F84:K84" si="2">SUM(F16:F82)</f>
        <v>2475215.4500000002</v>
      </c>
      <c r="G84" s="5">
        <f t="shared" si="2"/>
        <v>2513021.1300000004</v>
      </c>
      <c r="H84" s="5">
        <f t="shared" si="2"/>
        <v>2750126.6</v>
      </c>
      <c r="I84" s="5">
        <f t="shared" si="2"/>
        <v>3283111.290000001</v>
      </c>
      <c r="J84" s="5">
        <f t="shared" si="2"/>
        <v>2552353.9500000002</v>
      </c>
      <c r="K84" s="5">
        <f t="shared" si="2"/>
        <v>1750203.85</v>
      </c>
      <c r="L84" s="5">
        <f>SUM(L16:L82)</f>
        <v>0</v>
      </c>
      <c r="M84" s="5">
        <f>SUM(M16:M82)</f>
        <v>0</v>
      </c>
      <c r="N84" s="5">
        <f>SUM(B84:M84)</f>
        <v>25107042.000000004</v>
      </c>
    </row>
    <row r="87" spans="1:14" ht="15" customHeight="1" x14ac:dyDescent="0.2"/>
    <row r="92" spans="1:14" x14ac:dyDescent="0.2">
      <c r="B92" s="12"/>
      <c r="C92" s="12"/>
      <c r="D92" s="12"/>
      <c r="E92" s="12"/>
      <c r="F92" s="12"/>
      <c r="G92" s="12"/>
      <c r="H92" s="12"/>
      <c r="I92" s="12"/>
      <c r="J92" s="12"/>
      <c r="K92" s="12"/>
      <c r="L92" s="12"/>
      <c r="M92" s="12"/>
    </row>
    <row r="93" spans="1:14" x14ac:dyDescent="0.2">
      <c r="B93" s="12"/>
      <c r="C93" s="12"/>
      <c r="D93" s="12"/>
      <c r="E93" s="12"/>
      <c r="F93" s="12"/>
      <c r="G93" s="12"/>
      <c r="H93" s="12"/>
      <c r="I93" s="12"/>
      <c r="J93" s="12"/>
      <c r="K93" s="12"/>
      <c r="L93" s="12"/>
      <c r="M93" s="12"/>
    </row>
    <row r="94" spans="1:14" x14ac:dyDescent="0.2">
      <c r="B94" s="12"/>
      <c r="C94" s="12"/>
      <c r="D94" s="12"/>
      <c r="E94" s="12"/>
      <c r="F94" s="12"/>
      <c r="G94" s="12"/>
      <c r="H94" s="12"/>
      <c r="I94" s="12"/>
      <c r="J94" s="12"/>
      <c r="K94" s="12"/>
      <c r="L94" s="12"/>
      <c r="M94" s="12"/>
    </row>
    <row r="95" spans="1:14" x14ac:dyDescent="0.2">
      <c r="B95" s="12"/>
      <c r="C95" s="12"/>
      <c r="D95" s="12"/>
      <c r="E95" s="12"/>
      <c r="F95" s="12"/>
      <c r="G95" s="12"/>
      <c r="H95" s="12"/>
      <c r="I95" s="12"/>
      <c r="J95" s="12"/>
      <c r="K95" s="12"/>
      <c r="L95" s="12"/>
      <c r="M95" s="12"/>
    </row>
    <row r="96" spans="1:14" x14ac:dyDescent="0.2">
      <c r="B96" s="12"/>
      <c r="C96" s="12"/>
      <c r="D96" s="12"/>
      <c r="E96" s="12"/>
      <c r="F96" s="12"/>
      <c r="G96" s="12"/>
      <c r="H96" s="12"/>
      <c r="I96" s="12"/>
      <c r="J96" s="12"/>
      <c r="K96" s="12"/>
      <c r="L96" s="12"/>
      <c r="M96" s="12"/>
    </row>
    <row r="97" spans="2:13" x14ac:dyDescent="0.2">
      <c r="B97" s="12"/>
      <c r="C97" s="12"/>
      <c r="D97" s="12"/>
      <c r="E97" s="12"/>
      <c r="F97" s="12"/>
      <c r="G97" s="12"/>
      <c r="H97" s="12"/>
      <c r="I97" s="12"/>
      <c r="J97" s="12"/>
      <c r="K97" s="12"/>
      <c r="L97" s="12"/>
      <c r="M97" s="12"/>
    </row>
    <row r="98" spans="2:13" x14ac:dyDescent="0.2">
      <c r="B98" s="12"/>
      <c r="C98" s="12"/>
      <c r="D98" s="12"/>
      <c r="E98" s="12"/>
      <c r="F98" s="12"/>
      <c r="G98" s="12"/>
      <c r="H98" s="12"/>
      <c r="I98" s="12"/>
      <c r="J98" s="12"/>
      <c r="K98" s="12"/>
      <c r="L98" s="12"/>
      <c r="M98" s="12"/>
    </row>
    <row r="99" spans="2:13" x14ac:dyDescent="0.2">
      <c r="B99" s="12"/>
      <c r="C99" s="12"/>
      <c r="D99" s="12"/>
      <c r="E99" s="12"/>
      <c r="F99" s="12"/>
      <c r="G99" s="12"/>
      <c r="H99" s="12"/>
      <c r="I99" s="12"/>
      <c r="J99" s="12"/>
      <c r="K99" s="12"/>
      <c r="L99" s="12"/>
      <c r="M99" s="12"/>
    </row>
    <row r="100" spans="2:13" x14ac:dyDescent="0.2">
      <c r="B100" s="12"/>
      <c r="C100" s="12"/>
      <c r="D100" s="12"/>
      <c r="E100" s="12"/>
      <c r="F100" s="12"/>
      <c r="G100" s="12"/>
      <c r="H100" s="12"/>
      <c r="I100" s="12"/>
      <c r="J100" s="12"/>
      <c r="K100" s="12"/>
      <c r="L100" s="12"/>
      <c r="M100" s="12"/>
    </row>
    <row r="101" spans="2:13" x14ac:dyDescent="0.2">
      <c r="B101" s="12"/>
      <c r="C101" s="12"/>
      <c r="D101" s="12"/>
      <c r="E101" s="12"/>
      <c r="F101" s="12"/>
      <c r="G101" s="12"/>
      <c r="H101" s="12"/>
      <c r="I101" s="12"/>
      <c r="J101" s="12"/>
      <c r="K101" s="12"/>
      <c r="L101" s="12"/>
      <c r="M101" s="12"/>
    </row>
    <row r="102" spans="2:13" x14ac:dyDescent="0.2">
      <c r="B102" s="12"/>
      <c r="C102" s="12"/>
      <c r="D102" s="12"/>
      <c r="E102" s="12"/>
      <c r="F102" s="12"/>
      <c r="G102" s="12"/>
      <c r="H102" s="12"/>
      <c r="I102" s="12"/>
      <c r="J102" s="12"/>
      <c r="K102" s="12"/>
      <c r="L102" s="12"/>
      <c r="M102" s="12"/>
    </row>
    <row r="103" spans="2:13" x14ac:dyDescent="0.2">
      <c r="B103" s="12"/>
      <c r="C103" s="12"/>
      <c r="D103" s="12"/>
      <c r="E103" s="12"/>
      <c r="F103" s="12"/>
      <c r="G103" s="12"/>
      <c r="H103" s="12"/>
      <c r="I103" s="12"/>
      <c r="J103" s="12"/>
      <c r="K103" s="12"/>
      <c r="L103" s="12"/>
      <c r="M103" s="12"/>
    </row>
    <row r="104" spans="2:13" x14ac:dyDescent="0.2">
      <c r="B104" s="12"/>
      <c r="C104" s="12"/>
      <c r="D104" s="12"/>
      <c r="E104" s="12"/>
      <c r="F104" s="12"/>
      <c r="G104" s="12"/>
      <c r="H104" s="12"/>
      <c r="I104" s="12"/>
      <c r="J104" s="12"/>
      <c r="K104" s="12"/>
      <c r="L104" s="12"/>
      <c r="M104" s="12"/>
    </row>
    <row r="105" spans="2:13" x14ac:dyDescent="0.2">
      <c r="B105" s="12"/>
      <c r="C105" s="12"/>
      <c r="D105" s="12"/>
      <c r="E105" s="12"/>
      <c r="F105" s="12"/>
      <c r="G105" s="12"/>
      <c r="H105" s="12"/>
      <c r="I105" s="12"/>
      <c r="J105" s="12"/>
      <c r="K105" s="12"/>
      <c r="L105" s="12"/>
      <c r="M105" s="12"/>
    </row>
    <row r="106" spans="2:13" x14ac:dyDescent="0.2">
      <c r="B106" s="12"/>
      <c r="C106" s="12"/>
      <c r="D106" s="12"/>
      <c r="E106" s="12"/>
      <c r="F106" s="12"/>
      <c r="G106" s="12"/>
      <c r="H106" s="12"/>
      <c r="I106" s="12"/>
      <c r="J106" s="12"/>
      <c r="K106" s="12"/>
      <c r="L106" s="12"/>
      <c r="M106" s="12"/>
    </row>
    <row r="107" spans="2:13" x14ac:dyDescent="0.2">
      <c r="B107" s="12"/>
      <c r="C107" s="12"/>
      <c r="D107" s="12"/>
      <c r="E107" s="12"/>
      <c r="F107" s="12"/>
      <c r="G107" s="12"/>
      <c r="H107" s="12"/>
      <c r="I107" s="12"/>
      <c r="J107" s="12"/>
      <c r="K107" s="12"/>
      <c r="L107" s="12"/>
      <c r="M107" s="12"/>
    </row>
    <row r="108" spans="2:13" x14ac:dyDescent="0.2">
      <c r="B108" s="12"/>
      <c r="C108" s="12"/>
      <c r="D108" s="12"/>
      <c r="E108" s="12"/>
      <c r="F108" s="12"/>
      <c r="G108" s="12"/>
      <c r="H108" s="12"/>
      <c r="I108" s="12"/>
      <c r="J108" s="12"/>
      <c r="K108" s="12"/>
      <c r="L108" s="12"/>
      <c r="M108" s="12"/>
    </row>
    <row r="109" spans="2:13" x14ac:dyDescent="0.2">
      <c r="B109" s="12"/>
      <c r="C109" s="12"/>
      <c r="D109" s="12"/>
      <c r="E109" s="12"/>
      <c r="F109" s="12"/>
      <c r="G109" s="12"/>
      <c r="H109" s="12"/>
      <c r="I109" s="12"/>
      <c r="J109" s="12"/>
      <c r="K109" s="12"/>
      <c r="L109" s="12"/>
      <c r="M109" s="12"/>
    </row>
    <row r="110" spans="2:13" x14ac:dyDescent="0.2">
      <c r="B110" s="12"/>
      <c r="C110" s="12"/>
      <c r="D110" s="12"/>
      <c r="E110" s="12"/>
      <c r="F110" s="12"/>
      <c r="G110" s="12"/>
      <c r="H110" s="12"/>
      <c r="I110" s="12"/>
      <c r="J110" s="12"/>
      <c r="K110" s="12"/>
      <c r="L110" s="12"/>
      <c r="M110" s="12"/>
    </row>
    <row r="111" spans="2:13" x14ac:dyDescent="0.2">
      <c r="B111" s="12"/>
      <c r="C111" s="12"/>
      <c r="D111" s="12"/>
      <c r="E111" s="12"/>
      <c r="F111" s="12"/>
      <c r="G111" s="12"/>
      <c r="H111" s="12"/>
      <c r="I111" s="12"/>
      <c r="J111" s="12"/>
      <c r="K111" s="12"/>
      <c r="L111" s="12"/>
      <c r="M111" s="12"/>
    </row>
    <row r="112" spans="2:13" x14ac:dyDescent="0.2">
      <c r="B112" s="12"/>
      <c r="C112" s="12"/>
      <c r="D112" s="12"/>
      <c r="E112" s="12"/>
      <c r="F112" s="12"/>
      <c r="G112" s="12"/>
      <c r="H112" s="12"/>
      <c r="I112" s="12"/>
      <c r="J112" s="12"/>
      <c r="K112" s="12"/>
      <c r="L112" s="12"/>
      <c r="M112" s="12"/>
    </row>
    <row r="113" spans="2:13" x14ac:dyDescent="0.2">
      <c r="B113" s="12"/>
      <c r="C113" s="12"/>
      <c r="D113" s="12"/>
      <c r="E113" s="12"/>
      <c r="F113" s="12"/>
      <c r="G113" s="12"/>
      <c r="H113" s="12"/>
      <c r="I113" s="12"/>
      <c r="J113" s="12"/>
      <c r="K113" s="12"/>
      <c r="L113" s="12"/>
      <c r="M113" s="12"/>
    </row>
    <row r="114" spans="2:13" x14ac:dyDescent="0.2">
      <c r="B114" s="12"/>
      <c r="C114" s="12"/>
      <c r="D114" s="12"/>
      <c r="E114" s="12"/>
      <c r="F114" s="12"/>
      <c r="G114" s="12"/>
      <c r="H114" s="12"/>
      <c r="I114" s="12"/>
      <c r="J114" s="12"/>
      <c r="K114" s="12"/>
      <c r="L114" s="12"/>
      <c r="M114" s="12"/>
    </row>
    <row r="115" spans="2:13" x14ac:dyDescent="0.2">
      <c r="B115" s="12"/>
      <c r="C115" s="12"/>
      <c r="D115" s="12"/>
      <c r="E115" s="12"/>
      <c r="F115" s="12"/>
      <c r="G115" s="12"/>
      <c r="H115" s="12"/>
      <c r="I115" s="12"/>
      <c r="J115" s="12"/>
      <c r="K115" s="12"/>
      <c r="L115" s="12"/>
      <c r="M115" s="12"/>
    </row>
    <row r="116" spans="2:13" x14ac:dyDescent="0.2">
      <c r="B116" s="12"/>
      <c r="C116" s="12"/>
      <c r="D116" s="12"/>
      <c r="E116" s="12"/>
      <c r="F116" s="12"/>
      <c r="G116" s="12"/>
      <c r="H116" s="12"/>
      <c r="I116" s="12"/>
      <c r="J116" s="12"/>
      <c r="K116" s="12"/>
      <c r="L116" s="12"/>
      <c r="M116" s="12"/>
    </row>
    <row r="117" spans="2:13" x14ac:dyDescent="0.2">
      <c r="B117" s="12"/>
      <c r="C117" s="12"/>
      <c r="D117" s="12"/>
      <c r="E117" s="12"/>
      <c r="F117" s="12"/>
      <c r="G117" s="12"/>
      <c r="H117" s="12"/>
      <c r="I117" s="12"/>
      <c r="J117" s="12"/>
      <c r="K117" s="12"/>
      <c r="L117" s="12"/>
      <c r="M117" s="12"/>
    </row>
    <row r="118" spans="2:13" x14ac:dyDescent="0.2">
      <c r="B118" s="12"/>
      <c r="C118" s="12"/>
      <c r="D118" s="12"/>
      <c r="E118" s="12"/>
      <c r="F118" s="12"/>
      <c r="G118" s="12"/>
      <c r="H118" s="12"/>
      <c r="I118" s="12"/>
      <c r="J118" s="12"/>
      <c r="K118" s="12"/>
      <c r="L118" s="12"/>
      <c r="M118" s="12"/>
    </row>
    <row r="119" spans="2:13" x14ac:dyDescent="0.2">
      <c r="B119" s="12"/>
      <c r="C119" s="12"/>
      <c r="D119" s="12"/>
      <c r="E119" s="12"/>
      <c r="F119" s="12"/>
      <c r="G119" s="12"/>
      <c r="H119" s="12"/>
      <c r="I119" s="12"/>
      <c r="J119" s="12"/>
      <c r="K119" s="12"/>
      <c r="L119" s="12"/>
      <c r="M119" s="12"/>
    </row>
    <row r="120" spans="2:13" x14ac:dyDescent="0.2">
      <c r="B120" s="12"/>
      <c r="C120" s="12"/>
      <c r="D120" s="12"/>
      <c r="E120" s="12"/>
      <c r="F120" s="12"/>
      <c r="G120" s="12"/>
      <c r="H120" s="12"/>
      <c r="I120" s="12"/>
      <c r="J120" s="12"/>
      <c r="K120" s="12"/>
      <c r="L120" s="12"/>
      <c r="M120" s="12"/>
    </row>
    <row r="121" spans="2:13" x14ac:dyDescent="0.2">
      <c r="B121" s="12"/>
      <c r="C121" s="12"/>
      <c r="D121" s="12"/>
      <c r="E121" s="12"/>
      <c r="F121" s="12"/>
      <c r="G121" s="12"/>
      <c r="H121" s="12"/>
      <c r="I121" s="12"/>
      <c r="J121" s="12"/>
      <c r="K121" s="12"/>
      <c r="L121" s="12"/>
      <c r="M121" s="12"/>
    </row>
    <row r="122" spans="2:13" x14ac:dyDescent="0.2">
      <c r="B122" s="12"/>
      <c r="C122" s="12"/>
      <c r="D122" s="12"/>
      <c r="E122" s="12"/>
      <c r="F122" s="12"/>
      <c r="G122" s="12"/>
      <c r="H122" s="12"/>
      <c r="I122" s="12"/>
      <c r="J122" s="12"/>
      <c r="K122" s="12"/>
      <c r="L122" s="12"/>
      <c r="M122" s="12"/>
    </row>
    <row r="123" spans="2:13" x14ac:dyDescent="0.2">
      <c r="B123" s="12"/>
      <c r="C123" s="12"/>
      <c r="D123" s="12"/>
      <c r="E123" s="12"/>
      <c r="F123" s="12"/>
      <c r="G123" s="12"/>
      <c r="H123" s="12"/>
      <c r="I123" s="12"/>
      <c r="J123" s="12"/>
      <c r="K123" s="12"/>
      <c r="L123" s="12"/>
      <c r="M123" s="12"/>
    </row>
    <row r="124" spans="2:13" x14ac:dyDescent="0.2">
      <c r="B124" s="12"/>
      <c r="C124" s="12"/>
      <c r="D124" s="12"/>
      <c r="E124" s="12"/>
      <c r="F124" s="12"/>
      <c r="G124" s="12"/>
      <c r="H124" s="12"/>
      <c r="I124" s="12"/>
      <c r="J124" s="12"/>
      <c r="K124" s="12"/>
      <c r="L124" s="12"/>
      <c r="M124" s="12"/>
    </row>
    <row r="125" spans="2:13" x14ac:dyDescent="0.2">
      <c r="B125" s="12"/>
      <c r="C125" s="12"/>
      <c r="D125" s="12"/>
      <c r="E125" s="12"/>
      <c r="F125" s="12"/>
      <c r="G125" s="12"/>
      <c r="H125" s="12"/>
      <c r="I125" s="12"/>
      <c r="J125" s="12"/>
      <c r="K125" s="12"/>
      <c r="L125" s="12"/>
      <c r="M125" s="12"/>
    </row>
    <row r="126" spans="2:13" x14ac:dyDescent="0.2">
      <c r="B126" s="12"/>
      <c r="C126" s="12"/>
      <c r="D126" s="12"/>
      <c r="E126" s="12"/>
      <c r="F126" s="12"/>
      <c r="G126" s="12"/>
      <c r="H126" s="12"/>
      <c r="I126" s="12"/>
      <c r="J126" s="12"/>
      <c r="K126" s="12"/>
      <c r="L126" s="12"/>
      <c r="M126" s="12"/>
    </row>
    <row r="127" spans="2:13" x14ac:dyDescent="0.2">
      <c r="B127" s="12"/>
      <c r="C127" s="12"/>
      <c r="D127" s="12"/>
      <c r="E127" s="12"/>
      <c r="F127" s="12"/>
      <c r="G127" s="12"/>
      <c r="H127" s="12"/>
      <c r="I127" s="12"/>
      <c r="J127" s="12"/>
      <c r="K127" s="12"/>
      <c r="L127" s="12"/>
      <c r="M127" s="12"/>
    </row>
    <row r="128" spans="2:13" x14ac:dyDescent="0.2">
      <c r="B128" s="12"/>
      <c r="C128" s="12"/>
      <c r="D128" s="12"/>
      <c r="E128" s="12"/>
      <c r="F128" s="12"/>
      <c r="G128" s="12"/>
      <c r="H128" s="12"/>
      <c r="I128" s="12"/>
      <c r="J128" s="12"/>
      <c r="K128" s="12"/>
      <c r="L128" s="12"/>
      <c r="M128" s="12"/>
    </row>
    <row r="129" spans="2:13" x14ac:dyDescent="0.2">
      <c r="B129" s="12"/>
      <c r="C129" s="12"/>
      <c r="D129" s="12"/>
      <c r="E129" s="12"/>
      <c r="F129" s="12"/>
      <c r="G129" s="12"/>
      <c r="H129" s="12"/>
      <c r="I129" s="12"/>
      <c r="J129" s="12"/>
      <c r="K129" s="12"/>
      <c r="L129" s="12"/>
      <c r="M129" s="12"/>
    </row>
    <row r="130" spans="2:13" x14ac:dyDescent="0.2">
      <c r="B130" s="12"/>
      <c r="C130" s="12"/>
      <c r="D130" s="12"/>
      <c r="E130" s="12"/>
      <c r="F130" s="12"/>
      <c r="G130" s="12"/>
      <c r="H130" s="12"/>
      <c r="I130" s="12"/>
      <c r="J130" s="12"/>
      <c r="K130" s="12"/>
      <c r="L130" s="12"/>
      <c r="M130" s="12"/>
    </row>
    <row r="131" spans="2:13" x14ac:dyDescent="0.2">
      <c r="B131" s="12"/>
      <c r="C131" s="12"/>
      <c r="D131" s="12"/>
      <c r="E131" s="12"/>
      <c r="F131" s="12"/>
      <c r="G131" s="12"/>
      <c r="H131" s="12"/>
      <c r="I131" s="12"/>
      <c r="J131" s="12"/>
      <c r="K131" s="12"/>
      <c r="L131" s="12"/>
      <c r="M131" s="12"/>
    </row>
    <row r="132" spans="2:13" x14ac:dyDescent="0.2">
      <c r="B132" s="12"/>
      <c r="C132" s="12"/>
      <c r="D132" s="12"/>
      <c r="E132" s="12"/>
      <c r="F132" s="12"/>
      <c r="G132" s="12"/>
      <c r="H132" s="12"/>
      <c r="I132" s="12"/>
      <c r="J132" s="12"/>
      <c r="K132" s="12"/>
      <c r="L132" s="12"/>
      <c r="M132" s="12"/>
    </row>
    <row r="133" spans="2:13" x14ac:dyDescent="0.2">
      <c r="B133" s="12"/>
      <c r="C133" s="12"/>
      <c r="D133" s="12"/>
      <c r="E133" s="12"/>
      <c r="F133" s="12"/>
      <c r="G133" s="12"/>
      <c r="H133" s="12"/>
      <c r="I133" s="12"/>
      <c r="J133" s="12"/>
      <c r="K133" s="12"/>
      <c r="L133" s="12"/>
      <c r="M133" s="12"/>
    </row>
    <row r="134" spans="2:13" x14ac:dyDescent="0.2">
      <c r="B134" s="12"/>
      <c r="C134" s="12"/>
      <c r="D134" s="12"/>
      <c r="E134" s="12"/>
      <c r="F134" s="12"/>
      <c r="G134" s="12"/>
      <c r="H134" s="12"/>
      <c r="I134" s="12"/>
      <c r="J134" s="12"/>
      <c r="K134" s="12"/>
      <c r="L134" s="12"/>
      <c r="M134" s="12"/>
    </row>
    <row r="135" spans="2:13" x14ac:dyDescent="0.2">
      <c r="B135" s="12"/>
      <c r="C135" s="12"/>
      <c r="D135" s="12"/>
      <c r="E135" s="12"/>
      <c r="F135" s="12"/>
      <c r="G135" s="12"/>
      <c r="H135" s="12"/>
      <c r="I135" s="12"/>
      <c r="J135" s="12"/>
      <c r="K135" s="12"/>
      <c r="L135" s="12"/>
      <c r="M135" s="12"/>
    </row>
    <row r="136" spans="2:13" x14ac:dyDescent="0.2">
      <c r="B136" s="12"/>
      <c r="C136" s="12"/>
      <c r="D136" s="12"/>
      <c r="E136" s="12"/>
      <c r="F136" s="12"/>
      <c r="G136" s="12"/>
      <c r="H136" s="12"/>
      <c r="I136" s="12"/>
      <c r="J136" s="12"/>
      <c r="K136" s="12"/>
      <c r="L136" s="12"/>
      <c r="M136" s="12"/>
    </row>
    <row r="137" spans="2:13" x14ac:dyDescent="0.2">
      <c r="B137" s="12"/>
      <c r="C137" s="12"/>
      <c r="D137" s="12"/>
      <c r="E137" s="12"/>
      <c r="F137" s="12"/>
      <c r="G137" s="12"/>
      <c r="H137" s="12"/>
      <c r="I137" s="12"/>
      <c r="J137" s="12"/>
      <c r="K137" s="12"/>
      <c r="L137" s="12"/>
      <c r="M137" s="12"/>
    </row>
    <row r="138" spans="2:13" x14ac:dyDescent="0.2">
      <c r="B138" s="12"/>
      <c r="C138" s="12"/>
      <c r="D138" s="12"/>
      <c r="E138" s="12"/>
      <c r="F138" s="12"/>
      <c r="G138" s="12"/>
      <c r="H138" s="12"/>
      <c r="I138" s="12"/>
      <c r="J138" s="12"/>
      <c r="K138" s="12"/>
      <c r="L138" s="12"/>
      <c r="M138" s="12"/>
    </row>
    <row r="139" spans="2:13" x14ac:dyDescent="0.2">
      <c r="B139" s="12"/>
      <c r="C139" s="12"/>
      <c r="D139" s="12"/>
      <c r="E139" s="12"/>
      <c r="F139" s="12"/>
      <c r="G139" s="12"/>
      <c r="H139" s="12"/>
      <c r="I139" s="12"/>
      <c r="J139" s="12"/>
      <c r="K139" s="12"/>
      <c r="L139" s="12"/>
      <c r="M139" s="12"/>
    </row>
    <row r="140" spans="2:13" x14ac:dyDescent="0.2">
      <c r="B140" s="12"/>
      <c r="C140" s="12"/>
      <c r="D140" s="12"/>
      <c r="E140" s="12"/>
      <c r="F140" s="12"/>
      <c r="G140" s="12"/>
      <c r="H140" s="12"/>
      <c r="I140" s="12"/>
      <c r="J140" s="12"/>
      <c r="K140" s="12"/>
      <c r="L140" s="12"/>
      <c r="M140" s="12"/>
    </row>
    <row r="141" spans="2:13" x14ac:dyDescent="0.2">
      <c r="B141" s="12"/>
      <c r="C141" s="12"/>
      <c r="D141" s="12"/>
      <c r="E141" s="12"/>
      <c r="F141" s="12"/>
      <c r="G141" s="12"/>
      <c r="H141" s="12"/>
      <c r="I141" s="12"/>
      <c r="J141" s="12"/>
      <c r="K141" s="12"/>
      <c r="L141" s="12"/>
      <c r="M141" s="12"/>
    </row>
    <row r="142" spans="2:13" x14ac:dyDescent="0.2">
      <c r="B142" s="12"/>
      <c r="C142" s="12"/>
      <c r="D142" s="12"/>
      <c r="E142" s="12"/>
      <c r="F142" s="12"/>
      <c r="G142" s="12"/>
      <c r="H142" s="12"/>
      <c r="I142" s="12"/>
      <c r="J142" s="12"/>
      <c r="K142" s="12"/>
      <c r="L142" s="12"/>
      <c r="M142" s="12"/>
    </row>
    <row r="143" spans="2:13" x14ac:dyDescent="0.2">
      <c r="B143" s="12"/>
      <c r="C143" s="12"/>
      <c r="D143" s="12"/>
      <c r="E143" s="12"/>
      <c r="F143" s="12"/>
      <c r="G143" s="12"/>
      <c r="H143" s="12"/>
      <c r="I143" s="12"/>
      <c r="J143" s="12"/>
      <c r="K143" s="12"/>
      <c r="L143" s="12"/>
      <c r="M143" s="12"/>
    </row>
    <row r="144" spans="2:13" x14ac:dyDescent="0.2">
      <c r="B144" s="12"/>
      <c r="C144" s="12"/>
      <c r="D144" s="12"/>
      <c r="E144" s="12"/>
      <c r="F144" s="12"/>
      <c r="G144" s="12"/>
      <c r="H144" s="12"/>
      <c r="I144" s="12"/>
      <c r="J144" s="12"/>
      <c r="K144" s="12"/>
      <c r="L144" s="12"/>
      <c r="M144" s="12"/>
    </row>
    <row r="145" spans="2:13" x14ac:dyDescent="0.2">
      <c r="B145" s="12"/>
      <c r="C145" s="12"/>
      <c r="D145" s="12"/>
      <c r="E145" s="12"/>
      <c r="F145" s="12"/>
      <c r="G145" s="12"/>
      <c r="H145" s="12"/>
      <c r="I145" s="12"/>
      <c r="J145" s="12"/>
      <c r="K145" s="12"/>
      <c r="L145" s="12"/>
      <c r="M145" s="12"/>
    </row>
    <row r="146" spans="2:13" x14ac:dyDescent="0.2">
      <c r="B146" s="12"/>
      <c r="C146" s="12"/>
      <c r="D146" s="12"/>
      <c r="E146" s="12"/>
      <c r="F146" s="12"/>
      <c r="G146" s="12"/>
      <c r="H146" s="12"/>
      <c r="I146" s="12"/>
      <c r="J146" s="12"/>
      <c r="K146" s="12"/>
      <c r="L146" s="12"/>
      <c r="M146" s="12"/>
    </row>
    <row r="147" spans="2:13" x14ac:dyDescent="0.2">
      <c r="B147" s="12"/>
      <c r="C147" s="12"/>
      <c r="D147" s="12"/>
      <c r="E147" s="12"/>
      <c r="F147" s="12"/>
      <c r="G147" s="12"/>
      <c r="H147" s="12"/>
      <c r="I147" s="12"/>
      <c r="J147" s="12"/>
      <c r="K147" s="12"/>
      <c r="L147" s="12"/>
      <c r="M147" s="12"/>
    </row>
    <row r="148" spans="2:13" x14ac:dyDescent="0.2">
      <c r="B148" s="12"/>
      <c r="C148" s="12"/>
      <c r="D148" s="12"/>
      <c r="E148" s="12"/>
      <c r="F148" s="12"/>
      <c r="G148" s="12"/>
      <c r="H148" s="12"/>
      <c r="I148" s="12"/>
      <c r="J148" s="12"/>
      <c r="K148" s="12"/>
      <c r="L148" s="12"/>
      <c r="M148" s="12"/>
    </row>
    <row r="149" spans="2:13" x14ac:dyDescent="0.2">
      <c r="B149" s="12"/>
      <c r="C149" s="12"/>
      <c r="D149" s="12"/>
      <c r="E149" s="12"/>
      <c r="F149" s="12"/>
      <c r="G149" s="12"/>
      <c r="H149" s="12"/>
      <c r="I149" s="12"/>
      <c r="J149" s="12"/>
      <c r="K149" s="12"/>
      <c r="L149" s="12"/>
      <c r="M149" s="12"/>
    </row>
    <row r="150" spans="2:13" x14ac:dyDescent="0.2">
      <c r="B150" s="12"/>
      <c r="C150" s="12"/>
      <c r="D150" s="12"/>
      <c r="E150" s="12"/>
      <c r="F150" s="12"/>
      <c r="G150" s="12"/>
      <c r="H150" s="12"/>
      <c r="I150" s="12"/>
      <c r="J150" s="12"/>
      <c r="K150" s="12"/>
      <c r="L150" s="12"/>
      <c r="M150" s="12"/>
    </row>
    <row r="151" spans="2:13" x14ac:dyDescent="0.2">
      <c r="B151" s="12"/>
      <c r="C151" s="12"/>
      <c r="D151" s="12"/>
      <c r="E151" s="12"/>
      <c r="F151" s="12"/>
      <c r="G151" s="12"/>
      <c r="H151" s="12"/>
      <c r="I151" s="12"/>
      <c r="J151" s="12"/>
      <c r="K151" s="12"/>
      <c r="L151" s="12"/>
      <c r="M151" s="12"/>
    </row>
    <row r="152" spans="2:13" x14ac:dyDescent="0.2">
      <c r="B152" s="12"/>
      <c r="C152" s="12"/>
      <c r="D152" s="12"/>
      <c r="E152" s="12"/>
      <c r="F152" s="12"/>
      <c r="G152" s="12"/>
      <c r="H152" s="12"/>
      <c r="I152" s="12"/>
      <c r="J152" s="12"/>
      <c r="K152" s="12"/>
      <c r="L152" s="12"/>
      <c r="M152" s="12"/>
    </row>
    <row r="153" spans="2:13" x14ac:dyDescent="0.2">
      <c r="B153" s="12"/>
      <c r="C153" s="12"/>
      <c r="D153" s="12"/>
      <c r="E153" s="12"/>
      <c r="F153" s="12"/>
      <c r="G153" s="12"/>
      <c r="H153" s="12"/>
      <c r="I153" s="12"/>
      <c r="J153" s="12"/>
      <c r="K153" s="12"/>
      <c r="L153" s="12"/>
      <c r="M153" s="12"/>
    </row>
    <row r="154" spans="2:13" x14ac:dyDescent="0.2">
      <c r="B154" s="12"/>
      <c r="C154" s="12"/>
      <c r="D154" s="12"/>
      <c r="E154" s="12"/>
      <c r="F154" s="12"/>
      <c r="G154" s="12"/>
      <c r="H154" s="12"/>
      <c r="I154" s="12"/>
      <c r="J154" s="12"/>
      <c r="K154" s="12"/>
      <c r="L154" s="12"/>
      <c r="M154" s="12"/>
    </row>
    <row r="155" spans="2:13" x14ac:dyDescent="0.2">
      <c r="B155" s="12"/>
      <c r="C155" s="12"/>
      <c r="D155" s="12"/>
      <c r="E155" s="12"/>
      <c r="F155" s="12"/>
      <c r="G155" s="12"/>
      <c r="H155" s="12"/>
      <c r="I155" s="12"/>
      <c r="J155" s="12"/>
      <c r="K155" s="12"/>
      <c r="L155" s="12"/>
      <c r="M155" s="12"/>
    </row>
    <row r="156" spans="2:13" x14ac:dyDescent="0.2">
      <c r="B156" s="12"/>
      <c r="C156" s="12"/>
      <c r="D156" s="12"/>
      <c r="E156" s="12"/>
      <c r="F156" s="12"/>
      <c r="G156" s="12"/>
      <c r="H156" s="12"/>
      <c r="I156" s="12"/>
      <c r="J156" s="12"/>
      <c r="K156" s="12"/>
      <c r="L156" s="12"/>
      <c r="M156" s="12"/>
    </row>
    <row r="157" spans="2:13" x14ac:dyDescent="0.2">
      <c r="B157" s="12"/>
      <c r="C157" s="12"/>
      <c r="D157" s="12"/>
      <c r="E157" s="12"/>
      <c r="F157" s="12"/>
      <c r="G157" s="12"/>
      <c r="H157" s="12"/>
      <c r="I157" s="12"/>
      <c r="J157" s="12"/>
      <c r="K157" s="12"/>
      <c r="L157" s="12"/>
      <c r="M157" s="12"/>
    </row>
    <row r="158" spans="2:13" x14ac:dyDescent="0.2">
      <c r="B158" s="12"/>
      <c r="C158" s="12"/>
      <c r="D158" s="12"/>
      <c r="E158" s="12"/>
      <c r="F158" s="12"/>
      <c r="G158" s="12"/>
      <c r="H158" s="12"/>
      <c r="I158" s="12"/>
      <c r="J158" s="12"/>
      <c r="K158" s="12"/>
      <c r="L158" s="12"/>
      <c r="M158" s="12"/>
    </row>
    <row r="164" spans="2:13" x14ac:dyDescent="0.2">
      <c r="B164" s="12"/>
      <c r="C164" s="12"/>
      <c r="D164" s="12"/>
      <c r="E164" s="12"/>
      <c r="F164" s="12"/>
      <c r="G164" s="12"/>
      <c r="H164" s="12"/>
      <c r="I164" s="12"/>
      <c r="J164" s="12"/>
      <c r="K164" s="12"/>
      <c r="L164" s="12"/>
      <c r="M164" s="12"/>
    </row>
    <row r="165" spans="2:13" x14ac:dyDescent="0.2">
      <c r="B165" s="12"/>
      <c r="C165" s="12"/>
      <c r="D165" s="12"/>
      <c r="E165" s="12"/>
      <c r="F165" s="12"/>
      <c r="G165" s="12"/>
      <c r="H165" s="12"/>
      <c r="I165" s="12"/>
      <c r="J165" s="12"/>
      <c r="K165" s="12"/>
      <c r="L165" s="12"/>
      <c r="M165" s="12"/>
    </row>
    <row r="166" spans="2:13" x14ac:dyDescent="0.2">
      <c r="B166" s="12"/>
      <c r="C166" s="12"/>
      <c r="D166" s="12"/>
      <c r="E166" s="12"/>
      <c r="F166" s="12"/>
      <c r="G166" s="12"/>
      <c r="H166" s="12"/>
      <c r="I166" s="12"/>
      <c r="J166" s="12"/>
      <c r="K166" s="12"/>
      <c r="L166" s="12"/>
      <c r="M166" s="12"/>
    </row>
    <row r="167" spans="2:13" x14ac:dyDescent="0.2">
      <c r="B167" s="12"/>
      <c r="C167" s="12"/>
      <c r="D167" s="12"/>
      <c r="E167" s="12"/>
      <c r="F167" s="12"/>
      <c r="G167" s="12"/>
      <c r="H167" s="12"/>
      <c r="I167" s="12"/>
      <c r="J167" s="12"/>
      <c r="K167" s="12"/>
      <c r="L167" s="12"/>
      <c r="M167" s="12"/>
    </row>
    <row r="168" spans="2:13" x14ac:dyDescent="0.2">
      <c r="B168" s="12"/>
      <c r="C168" s="12"/>
      <c r="D168" s="12"/>
      <c r="E168" s="12"/>
      <c r="F168" s="12"/>
      <c r="G168" s="12"/>
      <c r="H168" s="12"/>
      <c r="I168" s="12"/>
      <c r="J168" s="12"/>
      <c r="K168" s="12"/>
      <c r="L168" s="12"/>
      <c r="M168" s="12"/>
    </row>
    <row r="169" spans="2:13" x14ac:dyDescent="0.2">
      <c r="B169" s="12"/>
      <c r="C169" s="12"/>
      <c r="D169" s="12"/>
      <c r="E169" s="12"/>
      <c r="F169" s="12"/>
      <c r="G169" s="12"/>
      <c r="H169" s="12"/>
      <c r="I169" s="12"/>
      <c r="J169" s="12"/>
      <c r="K169" s="12"/>
      <c r="L169" s="12"/>
      <c r="M169" s="12"/>
    </row>
    <row r="170" spans="2:13" x14ac:dyDescent="0.2">
      <c r="B170" s="12"/>
      <c r="C170" s="12"/>
      <c r="D170" s="12"/>
      <c r="E170" s="12"/>
      <c r="F170" s="12"/>
      <c r="G170" s="12"/>
      <c r="H170" s="12"/>
      <c r="I170" s="12"/>
      <c r="J170" s="12"/>
      <c r="K170" s="12"/>
      <c r="L170" s="12"/>
      <c r="M170" s="12"/>
    </row>
    <row r="171" spans="2:13" x14ac:dyDescent="0.2">
      <c r="B171" s="12"/>
      <c r="C171" s="12"/>
      <c r="D171" s="12"/>
      <c r="E171" s="12"/>
      <c r="F171" s="12"/>
      <c r="G171" s="12"/>
      <c r="H171" s="12"/>
      <c r="I171" s="12"/>
      <c r="J171" s="12"/>
      <c r="K171" s="12"/>
      <c r="L171" s="12"/>
      <c r="M171" s="12"/>
    </row>
    <row r="172" spans="2:13" x14ac:dyDescent="0.2">
      <c r="B172" s="12"/>
      <c r="C172" s="12"/>
      <c r="D172" s="12"/>
      <c r="E172" s="12"/>
      <c r="F172" s="12"/>
      <c r="G172" s="12"/>
      <c r="H172" s="12"/>
      <c r="I172" s="12"/>
      <c r="J172" s="12"/>
      <c r="K172" s="12"/>
      <c r="L172" s="12"/>
      <c r="M172" s="12"/>
    </row>
    <row r="173" spans="2:13" x14ac:dyDescent="0.2">
      <c r="B173" s="12"/>
      <c r="C173" s="12"/>
      <c r="D173" s="12"/>
      <c r="E173" s="12"/>
      <c r="F173" s="12"/>
      <c r="G173" s="12"/>
      <c r="H173" s="12"/>
      <c r="I173" s="12"/>
      <c r="J173" s="12"/>
      <c r="K173" s="12"/>
      <c r="L173" s="12"/>
      <c r="M173" s="12"/>
    </row>
    <row r="174" spans="2:13" x14ac:dyDescent="0.2">
      <c r="B174" s="12"/>
      <c r="C174" s="12"/>
      <c r="D174" s="12"/>
      <c r="E174" s="12"/>
      <c r="F174" s="12"/>
      <c r="G174" s="12"/>
      <c r="H174" s="12"/>
      <c r="I174" s="12"/>
      <c r="J174" s="12"/>
      <c r="K174" s="12"/>
      <c r="L174" s="12"/>
      <c r="M174" s="12"/>
    </row>
    <row r="175" spans="2:13" x14ac:dyDescent="0.2">
      <c r="B175" s="12"/>
      <c r="C175" s="12"/>
      <c r="D175" s="12"/>
      <c r="E175" s="12"/>
      <c r="F175" s="12"/>
      <c r="G175" s="12"/>
      <c r="H175" s="12"/>
      <c r="I175" s="12"/>
      <c r="J175" s="12"/>
      <c r="K175" s="12"/>
      <c r="L175" s="12"/>
      <c r="M175" s="12"/>
    </row>
    <row r="176" spans="2:13" x14ac:dyDescent="0.2">
      <c r="B176" s="12"/>
      <c r="C176" s="12"/>
      <c r="D176" s="12"/>
      <c r="E176" s="12"/>
      <c r="F176" s="12"/>
      <c r="G176" s="12"/>
      <c r="H176" s="12"/>
      <c r="I176" s="12"/>
      <c r="J176" s="12"/>
      <c r="K176" s="12"/>
      <c r="L176" s="12"/>
      <c r="M176" s="12"/>
    </row>
    <row r="177" spans="2:13" x14ac:dyDescent="0.2">
      <c r="B177" s="12"/>
      <c r="C177" s="12"/>
      <c r="D177" s="12"/>
      <c r="E177" s="12"/>
      <c r="F177" s="12"/>
      <c r="G177" s="12"/>
      <c r="H177" s="12"/>
      <c r="I177" s="12"/>
      <c r="J177" s="12"/>
      <c r="K177" s="12"/>
      <c r="L177" s="12"/>
      <c r="M177" s="12"/>
    </row>
    <row r="178" spans="2:13" x14ac:dyDescent="0.2">
      <c r="B178" s="12"/>
      <c r="C178" s="12"/>
      <c r="D178" s="12"/>
      <c r="E178" s="12"/>
      <c r="F178" s="12"/>
      <c r="G178" s="12"/>
      <c r="H178" s="12"/>
      <c r="I178" s="12"/>
      <c r="J178" s="12"/>
      <c r="K178" s="12"/>
      <c r="L178" s="12"/>
      <c r="M178" s="12"/>
    </row>
    <row r="179" spans="2:13" x14ac:dyDescent="0.2">
      <c r="B179" s="12"/>
      <c r="C179" s="12"/>
      <c r="D179" s="12"/>
      <c r="E179" s="12"/>
      <c r="F179" s="12"/>
      <c r="G179" s="12"/>
      <c r="H179" s="12"/>
      <c r="I179" s="12"/>
      <c r="J179" s="12"/>
      <c r="K179" s="12"/>
      <c r="L179" s="12"/>
      <c r="M179" s="12"/>
    </row>
    <row r="180" spans="2:13" x14ac:dyDescent="0.2">
      <c r="B180" s="12"/>
      <c r="C180" s="12"/>
      <c r="D180" s="12"/>
      <c r="E180" s="12"/>
      <c r="F180" s="12"/>
      <c r="G180" s="12"/>
      <c r="H180" s="12"/>
      <c r="I180" s="12"/>
      <c r="J180" s="12"/>
      <c r="K180" s="12"/>
      <c r="L180" s="12"/>
      <c r="M180" s="12"/>
    </row>
    <row r="181" spans="2:13" x14ac:dyDescent="0.2">
      <c r="B181" s="12"/>
      <c r="C181" s="12"/>
      <c r="D181" s="12"/>
      <c r="E181" s="12"/>
      <c r="F181" s="12"/>
      <c r="G181" s="12"/>
      <c r="H181" s="12"/>
      <c r="I181" s="12"/>
      <c r="J181" s="12"/>
      <c r="K181" s="12"/>
      <c r="L181" s="12"/>
      <c r="M181" s="12"/>
    </row>
    <row r="182" spans="2:13" x14ac:dyDescent="0.2">
      <c r="B182" s="12"/>
      <c r="C182" s="12"/>
      <c r="D182" s="12"/>
      <c r="E182" s="12"/>
      <c r="F182" s="12"/>
      <c r="G182" s="12"/>
      <c r="H182" s="12"/>
      <c r="I182" s="12"/>
      <c r="J182" s="12"/>
      <c r="K182" s="12"/>
      <c r="L182" s="12"/>
      <c r="M182" s="12"/>
    </row>
    <row r="183" spans="2:13" x14ac:dyDescent="0.2">
      <c r="B183" s="12"/>
      <c r="C183" s="12"/>
      <c r="D183" s="12"/>
      <c r="E183" s="12"/>
      <c r="F183" s="12"/>
      <c r="G183" s="12"/>
      <c r="H183" s="12"/>
      <c r="I183" s="12"/>
      <c r="J183" s="12"/>
      <c r="K183" s="12"/>
      <c r="L183" s="12"/>
      <c r="M183" s="12"/>
    </row>
    <row r="184" spans="2:13" x14ac:dyDescent="0.2">
      <c r="B184" s="12"/>
      <c r="C184" s="12"/>
      <c r="D184" s="12"/>
      <c r="E184" s="12"/>
      <c r="F184" s="12"/>
      <c r="G184" s="12"/>
      <c r="H184" s="12"/>
      <c r="I184" s="12"/>
      <c r="J184" s="12"/>
      <c r="K184" s="12"/>
      <c r="L184" s="12"/>
      <c r="M184" s="12"/>
    </row>
    <row r="185" spans="2:13" x14ac:dyDescent="0.2">
      <c r="B185" s="12"/>
      <c r="C185" s="12"/>
      <c r="D185" s="12"/>
      <c r="E185" s="12"/>
      <c r="F185" s="12"/>
      <c r="G185" s="12"/>
      <c r="H185" s="12"/>
      <c r="I185" s="12"/>
      <c r="J185" s="12"/>
      <c r="K185" s="12"/>
      <c r="L185" s="12"/>
      <c r="M185" s="12"/>
    </row>
    <row r="186" spans="2:13" x14ac:dyDescent="0.2">
      <c r="B186" s="12"/>
      <c r="C186" s="12"/>
      <c r="D186" s="12"/>
      <c r="E186" s="12"/>
      <c r="F186" s="12"/>
      <c r="G186" s="12"/>
      <c r="H186" s="12"/>
      <c r="I186" s="12"/>
      <c r="J186" s="12"/>
      <c r="K186" s="12"/>
      <c r="L186" s="12"/>
      <c r="M186" s="12"/>
    </row>
    <row r="187" spans="2:13" x14ac:dyDescent="0.2">
      <c r="B187" s="12"/>
      <c r="C187" s="12"/>
      <c r="D187" s="12"/>
      <c r="E187" s="12"/>
      <c r="F187" s="12"/>
      <c r="G187" s="12"/>
      <c r="H187" s="12"/>
      <c r="I187" s="12"/>
      <c r="J187" s="12"/>
      <c r="K187" s="12"/>
      <c r="L187" s="12"/>
      <c r="M187" s="12"/>
    </row>
    <row r="188" spans="2:13" x14ac:dyDescent="0.2">
      <c r="B188" s="12"/>
      <c r="C188" s="12"/>
      <c r="D188" s="12"/>
      <c r="E188" s="12"/>
      <c r="F188" s="12"/>
      <c r="G188" s="12"/>
      <c r="H188" s="12"/>
      <c r="I188" s="12"/>
      <c r="J188" s="12"/>
      <c r="K188" s="12"/>
      <c r="L188" s="12"/>
      <c r="M188" s="12"/>
    </row>
    <row r="189" spans="2:13" x14ac:dyDescent="0.2">
      <c r="B189" s="12"/>
      <c r="C189" s="12"/>
      <c r="D189" s="12"/>
      <c r="E189" s="12"/>
      <c r="F189" s="12"/>
      <c r="G189" s="12"/>
      <c r="H189" s="12"/>
      <c r="I189" s="12"/>
      <c r="J189" s="12"/>
      <c r="K189" s="12"/>
      <c r="L189" s="12"/>
      <c r="M189" s="12"/>
    </row>
    <row r="190" spans="2:13" x14ac:dyDescent="0.2">
      <c r="B190" s="12"/>
      <c r="C190" s="12"/>
      <c r="D190" s="12"/>
      <c r="E190" s="12"/>
      <c r="F190" s="12"/>
      <c r="G190" s="12"/>
      <c r="H190" s="12"/>
      <c r="I190" s="12"/>
      <c r="J190" s="12"/>
      <c r="K190" s="12"/>
      <c r="L190" s="12"/>
      <c r="M190" s="12"/>
    </row>
    <row r="191" spans="2:13" x14ac:dyDescent="0.2">
      <c r="B191" s="12"/>
      <c r="C191" s="12"/>
      <c r="D191" s="12"/>
      <c r="E191" s="12"/>
      <c r="F191" s="12"/>
      <c r="G191" s="12"/>
      <c r="H191" s="12"/>
      <c r="I191" s="12"/>
      <c r="J191" s="12"/>
      <c r="K191" s="12"/>
      <c r="L191" s="12"/>
      <c r="M191" s="12"/>
    </row>
    <row r="192" spans="2:13" x14ac:dyDescent="0.2">
      <c r="B192" s="12"/>
      <c r="C192" s="12"/>
      <c r="D192" s="12"/>
      <c r="E192" s="12"/>
      <c r="F192" s="12"/>
      <c r="G192" s="12"/>
      <c r="H192" s="12"/>
      <c r="I192" s="12"/>
      <c r="J192" s="12"/>
      <c r="K192" s="12"/>
      <c r="L192" s="12"/>
      <c r="M192" s="12"/>
    </row>
    <row r="193" spans="2:13" x14ac:dyDescent="0.2">
      <c r="B193" s="12"/>
      <c r="C193" s="12"/>
      <c r="D193" s="12"/>
      <c r="E193" s="12"/>
      <c r="F193" s="12"/>
      <c r="G193" s="12"/>
      <c r="H193" s="12"/>
      <c r="I193" s="12"/>
      <c r="J193" s="12"/>
      <c r="K193" s="12"/>
      <c r="L193" s="12"/>
      <c r="M193" s="12"/>
    </row>
    <row r="194" spans="2:13" x14ac:dyDescent="0.2">
      <c r="B194" s="12"/>
      <c r="C194" s="12"/>
      <c r="D194" s="12"/>
      <c r="E194" s="12"/>
      <c r="F194" s="12"/>
      <c r="G194" s="12"/>
      <c r="H194" s="12"/>
      <c r="I194" s="12"/>
      <c r="J194" s="12"/>
      <c r="K194" s="12"/>
      <c r="L194" s="12"/>
      <c r="M194" s="12"/>
    </row>
    <row r="195" spans="2:13" x14ac:dyDescent="0.2">
      <c r="B195" s="12"/>
      <c r="C195" s="12"/>
      <c r="D195" s="12"/>
      <c r="E195" s="12"/>
      <c r="F195" s="12"/>
      <c r="G195" s="12"/>
      <c r="H195" s="12"/>
      <c r="I195" s="12"/>
      <c r="J195" s="12"/>
      <c r="K195" s="12"/>
      <c r="L195" s="12"/>
      <c r="M195" s="12"/>
    </row>
    <row r="196" spans="2:13" x14ac:dyDescent="0.2">
      <c r="B196" s="12"/>
      <c r="C196" s="12"/>
      <c r="D196" s="12"/>
      <c r="E196" s="12"/>
      <c r="F196" s="12"/>
      <c r="G196" s="12"/>
      <c r="H196" s="12"/>
      <c r="I196" s="12"/>
      <c r="J196" s="12"/>
      <c r="K196" s="12"/>
      <c r="L196" s="12"/>
      <c r="M196" s="12"/>
    </row>
    <row r="197" spans="2:13" x14ac:dyDescent="0.2">
      <c r="B197" s="12"/>
      <c r="C197" s="12"/>
      <c r="D197" s="12"/>
      <c r="E197" s="12"/>
      <c r="F197" s="12"/>
      <c r="G197" s="12"/>
      <c r="H197" s="12"/>
      <c r="I197" s="12"/>
      <c r="J197" s="12"/>
      <c r="K197" s="12"/>
      <c r="L197" s="12"/>
      <c r="M197" s="12"/>
    </row>
    <row r="198" spans="2:13" x14ac:dyDescent="0.2">
      <c r="B198" s="12"/>
      <c r="C198" s="12"/>
      <c r="D198" s="12"/>
      <c r="E198" s="12"/>
      <c r="F198" s="12"/>
      <c r="G198" s="12"/>
      <c r="H198" s="12"/>
      <c r="I198" s="12"/>
      <c r="J198" s="12"/>
      <c r="K198" s="12"/>
      <c r="L198" s="12"/>
      <c r="M198" s="12"/>
    </row>
    <row r="199" spans="2:13" x14ac:dyDescent="0.2">
      <c r="B199" s="12"/>
      <c r="C199" s="12"/>
      <c r="D199" s="12"/>
      <c r="E199" s="12"/>
      <c r="F199" s="12"/>
      <c r="G199" s="12"/>
      <c r="H199" s="12"/>
      <c r="I199" s="12"/>
      <c r="J199" s="12"/>
      <c r="K199" s="12"/>
      <c r="L199" s="12"/>
      <c r="M199" s="12"/>
    </row>
    <row r="200" spans="2:13" x14ac:dyDescent="0.2">
      <c r="B200" s="12"/>
      <c r="C200" s="12"/>
      <c r="D200" s="12"/>
      <c r="E200" s="12"/>
      <c r="F200" s="12"/>
      <c r="G200" s="12"/>
      <c r="H200" s="12"/>
      <c r="I200" s="12"/>
      <c r="J200" s="12"/>
      <c r="K200" s="12"/>
      <c r="L200" s="12"/>
      <c r="M200" s="12"/>
    </row>
    <row r="201" spans="2:13" x14ac:dyDescent="0.2">
      <c r="B201" s="12"/>
      <c r="C201" s="12"/>
      <c r="D201" s="12"/>
      <c r="E201" s="12"/>
      <c r="F201" s="12"/>
      <c r="G201" s="12"/>
      <c r="H201" s="12"/>
      <c r="I201" s="12"/>
      <c r="J201" s="12"/>
      <c r="K201" s="12"/>
      <c r="L201" s="12"/>
      <c r="M201" s="12"/>
    </row>
    <row r="202" spans="2:13" x14ac:dyDescent="0.2">
      <c r="B202" s="12"/>
      <c r="C202" s="12"/>
      <c r="D202" s="12"/>
      <c r="E202" s="12"/>
      <c r="F202" s="12"/>
      <c r="G202" s="12"/>
      <c r="H202" s="12"/>
      <c r="I202" s="12"/>
      <c r="J202" s="12"/>
      <c r="K202" s="12"/>
      <c r="L202" s="12"/>
      <c r="M202" s="12"/>
    </row>
    <row r="203" spans="2:13" x14ac:dyDescent="0.2">
      <c r="B203" s="12"/>
      <c r="C203" s="12"/>
      <c r="D203" s="12"/>
      <c r="E203" s="12"/>
      <c r="F203" s="12"/>
      <c r="G203" s="12"/>
      <c r="H203" s="12"/>
      <c r="I203" s="12"/>
      <c r="J203" s="12"/>
      <c r="K203" s="12"/>
      <c r="L203" s="12"/>
      <c r="M203" s="12"/>
    </row>
    <row r="204" spans="2:13" x14ac:dyDescent="0.2">
      <c r="B204" s="12"/>
      <c r="C204" s="12"/>
      <c r="D204" s="12"/>
      <c r="E204" s="12"/>
      <c r="F204" s="12"/>
      <c r="G204" s="12"/>
      <c r="H204" s="12"/>
      <c r="I204" s="12"/>
      <c r="J204" s="12"/>
      <c r="K204" s="12"/>
      <c r="L204" s="12"/>
      <c r="M204" s="12"/>
    </row>
    <row r="205" spans="2:13" x14ac:dyDescent="0.2">
      <c r="B205" s="12"/>
      <c r="C205" s="12"/>
      <c r="D205" s="12"/>
      <c r="E205" s="12"/>
      <c r="F205" s="12"/>
      <c r="G205" s="12"/>
      <c r="H205" s="12"/>
      <c r="I205" s="12"/>
      <c r="J205" s="12"/>
      <c r="K205" s="12"/>
      <c r="L205" s="12"/>
      <c r="M205" s="12"/>
    </row>
    <row r="206" spans="2:13" x14ac:dyDescent="0.2">
      <c r="B206" s="12"/>
      <c r="C206" s="12"/>
      <c r="D206" s="12"/>
      <c r="E206" s="12"/>
      <c r="F206" s="12"/>
      <c r="G206" s="12"/>
      <c r="H206" s="12"/>
      <c r="I206" s="12"/>
      <c r="J206" s="12"/>
      <c r="K206" s="12"/>
      <c r="L206" s="12"/>
      <c r="M206" s="12"/>
    </row>
    <row r="207" spans="2:13" x14ac:dyDescent="0.2">
      <c r="B207" s="12"/>
      <c r="C207" s="12"/>
      <c r="D207" s="12"/>
      <c r="E207" s="12"/>
      <c r="F207" s="12"/>
      <c r="G207" s="12"/>
      <c r="H207" s="12"/>
      <c r="I207" s="12"/>
      <c r="J207" s="12"/>
      <c r="K207" s="12"/>
      <c r="L207" s="12"/>
      <c r="M207" s="12"/>
    </row>
    <row r="208" spans="2:13" x14ac:dyDescent="0.2">
      <c r="B208" s="12"/>
      <c r="C208" s="12"/>
      <c r="D208" s="12"/>
      <c r="E208" s="12"/>
      <c r="F208" s="12"/>
      <c r="G208" s="12"/>
      <c r="H208" s="12"/>
      <c r="I208" s="12"/>
      <c r="J208" s="12"/>
      <c r="K208" s="12"/>
      <c r="L208" s="12"/>
      <c r="M208" s="12"/>
    </row>
    <row r="209" spans="2:13" x14ac:dyDescent="0.2">
      <c r="B209" s="12"/>
      <c r="C209" s="12"/>
      <c r="D209" s="12"/>
      <c r="E209" s="12"/>
      <c r="F209" s="12"/>
      <c r="G209" s="12"/>
      <c r="H209" s="12"/>
      <c r="I209" s="12"/>
      <c r="J209" s="12"/>
      <c r="K209" s="12"/>
      <c r="L209" s="12"/>
      <c r="M209" s="12"/>
    </row>
    <row r="210" spans="2:13" x14ac:dyDescent="0.2">
      <c r="B210" s="12"/>
      <c r="C210" s="12"/>
      <c r="D210" s="12"/>
      <c r="E210" s="12"/>
      <c r="F210" s="12"/>
      <c r="G210" s="12"/>
      <c r="H210" s="12"/>
      <c r="I210" s="12"/>
      <c r="J210" s="12"/>
      <c r="K210" s="12"/>
      <c r="L210" s="12"/>
      <c r="M210" s="12"/>
    </row>
    <row r="211" spans="2:13" x14ac:dyDescent="0.2">
      <c r="B211" s="12"/>
      <c r="C211" s="12"/>
      <c r="D211" s="12"/>
      <c r="E211" s="12"/>
      <c r="F211" s="12"/>
      <c r="G211" s="12"/>
      <c r="H211" s="12"/>
      <c r="I211" s="12"/>
      <c r="J211" s="12"/>
      <c r="K211" s="12"/>
      <c r="L211" s="12"/>
      <c r="M211" s="12"/>
    </row>
    <row r="212" spans="2:13" x14ac:dyDescent="0.2">
      <c r="B212" s="12"/>
      <c r="C212" s="12"/>
      <c r="D212" s="12"/>
      <c r="E212" s="12"/>
      <c r="F212" s="12"/>
      <c r="G212" s="12"/>
      <c r="H212" s="12"/>
      <c r="I212" s="12"/>
      <c r="J212" s="12"/>
      <c r="K212" s="12"/>
      <c r="L212" s="12"/>
      <c r="M212" s="12"/>
    </row>
    <row r="213" spans="2:13" x14ac:dyDescent="0.2">
      <c r="B213" s="12"/>
      <c r="C213" s="12"/>
      <c r="D213" s="12"/>
      <c r="E213" s="12"/>
      <c r="F213" s="12"/>
      <c r="G213" s="12"/>
      <c r="H213" s="12"/>
      <c r="I213" s="12"/>
      <c r="J213" s="12"/>
      <c r="K213" s="12"/>
      <c r="L213" s="12"/>
      <c r="M213" s="12"/>
    </row>
    <row r="214" spans="2:13" x14ac:dyDescent="0.2">
      <c r="B214" s="12"/>
      <c r="C214" s="12"/>
      <c r="D214" s="12"/>
      <c r="E214" s="12"/>
      <c r="F214" s="12"/>
      <c r="G214" s="12"/>
      <c r="H214" s="12"/>
      <c r="I214" s="12"/>
      <c r="J214" s="12"/>
      <c r="K214" s="12"/>
      <c r="L214" s="12"/>
      <c r="M214" s="12"/>
    </row>
    <row r="215" spans="2:13" x14ac:dyDescent="0.2">
      <c r="B215" s="12"/>
      <c r="C215" s="12"/>
      <c r="D215" s="12"/>
      <c r="E215" s="12"/>
      <c r="F215" s="12"/>
      <c r="G215" s="12"/>
      <c r="H215" s="12"/>
      <c r="I215" s="12"/>
      <c r="J215" s="12"/>
      <c r="K215" s="12"/>
      <c r="L215" s="12"/>
      <c r="M215" s="12"/>
    </row>
    <row r="216" spans="2:13" x14ac:dyDescent="0.2">
      <c r="B216" s="12"/>
      <c r="C216" s="12"/>
      <c r="D216" s="12"/>
      <c r="E216" s="12"/>
      <c r="F216" s="12"/>
      <c r="G216" s="12"/>
      <c r="H216" s="12"/>
      <c r="I216" s="12"/>
      <c r="J216" s="12"/>
      <c r="K216" s="12"/>
      <c r="L216" s="12"/>
      <c r="M216" s="12"/>
    </row>
    <row r="217" spans="2:13" x14ac:dyDescent="0.2">
      <c r="B217" s="12"/>
      <c r="C217" s="12"/>
      <c r="D217" s="12"/>
      <c r="E217" s="12"/>
      <c r="F217" s="12"/>
      <c r="G217" s="12"/>
      <c r="H217" s="12"/>
      <c r="I217" s="12"/>
      <c r="J217" s="12"/>
      <c r="K217" s="12"/>
      <c r="L217" s="12"/>
      <c r="M217" s="12"/>
    </row>
    <row r="218" spans="2:13" x14ac:dyDescent="0.2">
      <c r="B218" s="12"/>
      <c r="C218" s="12"/>
      <c r="D218" s="12"/>
      <c r="E218" s="12"/>
      <c r="F218" s="12"/>
      <c r="G218" s="12"/>
      <c r="H218" s="12"/>
      <c r="I218" s="12"/>
      <c r="J218" s="12"/>
      <c r="K218" s="12"/>
      <c r="L218" s="12"/>
      <c r="M218" s="12"/>
    </row>
    <row r="219" spans="2:13" x14ac:dyDescent="0.2">
      <c r="B219" s="12"/>
      <c r="C219" s="12"/>
      <c r="D219" s="12"/>
      <c r="E219" s="12"/>
      <c r="F219" s="12"/>
      <c r="G219" s="12"/>
      <c r="H219" s="12"/>
      <c r="I219" s="12"/>
      <c r="J219" s="12"/>
      <c r="K219" s="12"/>
      <c r="L219" s="12"/>
      <c r="M219" s="12"/>
    </row>
    <row r="220" spans="2:13" x14ac:dyDescent="0.2">
      <c r="B220" s="12"/>
      <c r="C220" s="12"/>
      <c r="D220" s="12"/>
      <c r="E220" s="12"/>
      <c r="F220" s="12"/>
      <c r="G220" s="12"/>
      <c r="H220" s="12"/>
      <c r="I220" s="12"/>
      <c r="J220" s="12"/>
      <c r="K220" s="12"/>
      <c r="L220" s="12"/>
      <c r="M220" s="12"/>
    </row>
    <row r="221" spans="2:13" x14ac:dyDescent="0.2">
      <c r="B221" s="12"/>
      <c r="C221" s="12"/>
      <c r="D221" s="12"/>
      <c r="E221" s="12"/>
      <c r="F221" s="12"/>
      <c r="G221" s="12"/>
      <c r="H221" s="12"/>
      <c r="I221" s="12"/>
      <c r="J221" s="12"/>
      <c r="K221" s="12"/>
      <c r="L221" s="12"/>
      <c r="M221" s="12"/>
    </row>
    <row r="222" spans="2:13" x14ac:dyDescent="0.2">
      <c r="B222" s="12"/>
      <c r="C222" s="12"/>
      <c r="D222" s="12"/>
      <c r="E222" s="12"/>
      <c r="F222" s="12"/>
      <c r="G222" s="12"/>
      <c r="H222" s="12"/>
      <c r="I222" s="12"/>
      <c r="J222" s="12"/>
      <c r="K222" s="12"/>
      <c r="L222" s="12"/>
      <c r="M222" s="12"/>
    </row>
    <row r="223" spans="2:13" x14ac:dyDescent="0.2">
      <c r="B223" s="12"/>
      <c r="C223" s="12"/>
      <c r="D223" s="12"/>
      <c r="E223" s="12"/>
      <c r="F223" s="12"/>
      <c r="G223" s="12"/>
      <c r="H223" s="12"/>
      <c r="I223" s="12"/>
      <c r="J223" s="12"/>
      <c r="K223" s="12"/>
      <c r="L223" s="12"/>
      <c r="M223" s="12"/>
    </row>
    <row r="224" spans="2:13" x14ac:dyDescent="0.2">
      <c r="B224" s="12"/>
      <c r="C224" s="12"/>
      <c r="D224" s="12"/>
      <c r="E224" s="12"/>
      <c r="F224" s="12"/>
      <c r="G224" s="12"/>
      <c r="H224" s="12"/>
      <c r="I224" s="12"/>
      <c r="J224" s="12"/>
      <c r="K224" s="12"/>
      <c r="L224" s="12"/>
      <c r="M224" s="12"/>
    </row>
    <row r="225" spans="2:13" x14ac:dyDescent="0.2">
      <c r="B225" s="12"/>
      <c r="C225" s="12"/>
      <c r="D225" s="12"/>
      <c r="E225" s="12"/>
      <c r="F225" s="12"/>
      <c r="G225" s="12"/>
      <c r="H225" s="12"/>
      <c r="I225" s="12"/>
      <c r="J225" s="12"/>
      <c r="K225" s="12"/>
      <c r="L225" s="12"/>
      <c r="M225" s="12"/>
    </row>
    <row r="226" spans="2:13" x14ac:dyDescent="0.2">
      <c r="B226" s="12"/>
      <c r="C226" s="12"/>
      <c r="D226" s="12"/>
      <c r="E226" s="12"/>
      <c r="F226" s="12"/>
      <c r="G226" s="12"/>
      <c r="H226" s="12"/>
      <c r="I226" s="12"/>
      <c r="J226" s="12"/>
      <c r="K226" s="12"/>
      <c r="L226" s="12"/>
      <c r="M226" s="12"/>
    </row>
    <row r="227" spans="2:13" x14ac:dyDescent="0.2">
      <c r="B227" s="12"/>
      <c r="C227" s="12"/>
      <c r="D227" s="12"/>
      <c r="E227" s="12"/>
      <c r="F227" s="12"/>
      <c r="G227" s="12"/>
      <c r="H227" s="12"/>
      <c r="I227" s="12"/>
      <c r="J227" s="12"/>
      <c r="K227" s="12"/>
      <c r="L227" s="12"/>
      <c r="M227" s="12"/>
    </row>
    <row r="228" spans="2:13" x14ac:dyDescent="0.2">
      <c r="B228" s="12"/>
      <c r="C228" s="12"/>
      <c r="D228" s="12"/>
      <c r="E228" s="12"/>
      <c r="F228" s="12"/>
      <c r="G228" s="12"/>
      <c r="H228" s="12"/>
      <c r="I228" s="12"/>
      <c r="J228" s="12"/>
      <c r="K228" s="12"/>
      <c r="L228" s="12"/>
      <c r="M228" s="12"/>
    </row>
    <row r="229" spans="2:13" x14ac:dyDescent="0.2">
      <c r="B229" s="12"/>
      <c r="C229" s="12"/>
      <c r="D229" s="12"/>
      <c r="E229" s="12"/>
      <c r="F229" s="12"/>
      <c r="G229" s="12"/>
      <c r="H229" s="12"/>
      <c r="I229" s="12"/>
      <c r="J229" s="12"/>
      <c r="K229" s="12"/>
      <c r="L229" s="12"/>
      <c r="M229" s="12"/>
    </row>
    <row r="230" spans="2:13" x14ac:dyDescent="0.2">
      <c r="B230" s="12"/>
      <c r="C230" s="12"/>
      <c r="D230" s="12"/>
      <c r="E230" s="12"/>
      <c r="F230" s="12"/>
      <c r="G230" s="12"/>
      <c r="H230" s="12"/>
      <c r="I230" s="12"/>
      <c r="J230" s="12"/>
      <c r="K230" s="12"/>
      <c r="L230" s="12"/>
      <c r="M230" s="12"/>
    </row>
  </sheetData>
  <mergeCells count="5">
    <mergeCell ref="A9:N9"/>
    <mergeCell ref="A5:N5"/>
    <mergeCell ref="A6:N6"/>
    <mergeCell ref="A7:N7"/>
    <mergeCell ref="A8:N8"/>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1"/>
  </sheetPr>
  <dimension ref="A1:T230"/>
  <sheetViews>
    <sheetView workbookViewId="0">
      <pane ySplit="13" topLeftCell="A14" activePane="bottomLeft" state="frozen"/>
      <selection pane="bottomLeft" activeCell="B16" sqref="B16:L82"/>
    </sheetView>
  </sheetViews>
  <sheetFormatPr defaultRowHeight="12.75" x14ac:dyDescent="0.2"/>
  <cols>
    <col min="1" max="1" width="16.1640625" bestFit="1" customWidth="1"/>
    <col min="2" max="13" width="8.1640625" bestFit="1" customWidth="1"/>
    <col min="14" max="14" width="9.5" bestFit="1" customWidth="1"/>
  </cols>
  <sheetData>
    <row r="1" spans="1:14" x14ac:dyDescent="0.2">
      <c r="A1" t="str">
        <f>'SFY 21-22'!A1</f>
        <v>VALIDATED TAX RECEIPTS DATA FOR: JULY 2021 thru June 2022</v>
      </c>
      <c r="N1" t="s">
        <v>75</v>
      </c>
    </row>
    <row r="2" spans="1:14" hidden="1" x14ac:dyDescent="0.2"/>
    <row r="3" spans="1:14" hidden="1" x14ac:dyDescent="0.2">
      <c r="D3" s="6"/>
      <c r="E3" s="6"/>
      <c r="F3" s="6"/>
      <c r="G3" s="6"/>
      <c r="H3" s="6"/>
    </row>
    <row r="4" spans="1:14" x14ac:dyDescent="0.2">
      <c r="D4" s="6"/>
      <c r="E4" s="6"/>
      <c r="F4" s="6"/>
      <c r="G4" s="6"/>
      <c r="H4" s="6"/>
    </row>
    <row r="5" spans="1:14" x14ac:dyDescent="0.2">
      <c r="A5" s="55" t="s">
        <v>76</v>
      </c>
      <c r="B5" s="55"/>
      <c r="C5" s="55"/>
      <c r="D5" s="55"/>
      <c r="E5" s="55"/>
      <c r="F5" s="55"/>
      <c r="G5" s="55"/>
      <c r="H5" s="55"/>
      <c r="I5" s="55"/>
      <c r="J5" s="55"/>
      <c r="K5" s="55"/>
      <c r="L5" s="55"/>
      <c r="M5" s="55"/>
      <c r="N5" s="55"/>
    </row>
    <row r="6" spans="1:14" x14ac:dyDescent="0.2">
      <c r="A6" s="55" t="s">
        <v>77</v>
      </c>
      <c r="B6" s="55"/>
      <c r="C6" s="55"/>
      <c r="D6" s="55"/>
      <c r="E6" s="55"/>
      <c r="F6" s="55"/>
      <c r="G6" s="55"/>
      <c r="H6" s="55"/>
      <c r="I6" s="55"/>
      <c r="J6" s="55"/>
      <c r="K6" s="55"/>
      <c r="L6" s="55"/>
      <c r="M6" s="55"/>
      <c r="N6" s="55"/>
    </row>
    <row r="7" spans="1:14" x14ac:dyDescent="0.2">
      <c r="A7" s="55" t="s">
        <v>35</v>
      </c>
      <c r="B7" s="55"/>
      <c r="C7" s="55"/>
      <c r="D7" s="55"/>
      <c r="E7" s="55"/>
      <c r="F7" s="55"/>
      <c r="G7" s="55"/>
      <c r="H7" s="55"/>
      <c r="I7" s="55"/>
      <c r="J7" s="55"/>
      <c r="K7" s="55"/>
      <c r="L7" s="55"/>
      <c r="M7" s="55"/>
      <c r="N7" s="55"/>
    </row>
    <row r="8" spans="1:14" x14ac:dyDescent="0.2">
      <c r="A8" s="55" t="s">
        <v>36</v>
      </c>
      <c r="B8" s="55"/>
      <c r="C8" s="55"/>
      <c r="D8" s="55"/>
      <c r="E8" s="55"/>
      <c r="F8" s="55"/>
      <c r="G8" s="55"/>
      <c r="H8" s="55"/>
      <c r="I8" s="55"/>
      <c r="J8" s="55"/>
      <c r="K8" s="55"/>
      <c r="L8" s="55"/>
      <c r="M8" s="55"/>
      <c r="N8" s="55"/>
    </row>
    <row r="9" spans="1:14" x14ac:dyDescent="0.2">
      <c r="A9" s="55" t="s">
        <v>78</v>
      </c>
      <c r="B9" s="55"/>
      <c r="C9" s="55"/>
      <c r="D9" s="55"/>
      <c r="E9" s="55"/>
      <c r="F9" s="55"/>
      <c r="G9" s="55"/>
      <c r="H9" s="55"/>
      <c r="I9" s="55"/>
      <c r="J9" s="55"/>
      <c r="K9" s="55"/>
      <c r="L9" s="55"/>
      <c r="M9" s="55"/>
      <c r="N9" s="55"/>
    </row>
    <row r="10" spans="1:14" hidden="1" x14ac:dyDescent="0.2"/>
    <row r="11" spans="1:14" hidden="1" x14ac:dyDescent="0.2"/>
    <row r="13" spans="1:14" x14ac:dyDescent="0.2">
      <c r="B13" s="1">
        <f>'Half-Cent to County before'!B13</f>
        <v>44378</v>
      </c>
      <c r="C13" s="1">
        <f>'Half-Cent to County before'!C13</f>
        <v>44409</v>
      </c>
      <c r="D13" s="1">
        <f>'Half-Cent to County before'!D13</f>
        <v>44440</v>
      </c>
      <c r="E13" s="1">
        <f>'Half-Cent to County before'!E13</f>
        <v>44470</v>
      </c>
      <c r="F13" s="1">
        <f>'Half-Cent to County before'!F13</f>
        <v>44501</v>
      </c>
      <c r="G13" s="1">
        <f>'Half-Cent to County before'!G13</f>
        <v>44531</v>
      </c>
      <c r="H13" s="1">
        <f>'Half-Cent to County before'!H13</f>
        <v>44562</v>
      </c>
      <c r="I13" s="1">
        <f>'Half-Cent to County before'!I13</f>
        <v>44593</v>
      </c>
      <c r="J13" s="1">
        <f>'Half-Cent to County before'!J13</f>
        <v>44621</v>
      </c>
      <c r="K13" s="1">
        <f>'Half-Cent to County before'!K13</f>
        <v>44652</v>
      </c>
      <c r="L13" s="1">
        <f>'Half-Cent to County before'!L13</f>
        <v>44682</v>
      </c>
      <c r="M13" s="1">
        <f>'Half-Cent to County before'!M13</f>
        <v>44713</v>
      </c>
      <c r="N13" s="1" t="str">
        <f>'Half-Cent to County before'!N13</f>
        <v>SFY21-22</v>
      </c>
    </row>
    <row r="14" spans="1:14" x14ac:dyDescent="0.2">
      <c r="A14" t="s">
        <v>0</v>
      </c>
    </row>
    <row r="15" spans="1:14" x14ac:dyDescent="0.2">
      <c r="A15" t="s">
        <v>1</v>
      </c>
    </row>
    <row r="16" spans="1:14" x14ac:dyDescent="0.2">
      <c r="A16" t="s">
        <v>38</v>
      </c>
      <c r="B16" s="8"/>
      <c r="C16" s="8"/>
      <c r="D16" s="8"/>
      <c r="E16" s="8"/>
      <c r="F16" s="8"/>
      <c r="G16" s="5"/>
      <c r="H16" s="5"/>
      <c r="I16" s="5"/>
      <c r="J16" s="5"/>
      <c r="K16" s="5"/>
      <c r="L16" s="5"/>
      <c r="M16" s="5"/>
      <c r="N16" s="5">
        <f>SUM(B16:M16)</f>
        <v>0</v>
      </c>
    </row>
    <row r="17" spans="1:20" x14ac:dyDescent="0.2">
      <c r="A17" t="s">
        <v>39</v>
      </c>
      <c r="B17" s="8">
        <v>3095.83</v>
      </c>
      <c r="C17" s="8">
        <v>3095.83</v>
      </c>
      <c r="D17" s="8">
        <v>3095.83</v>
      </c>
      <c r="E17" s="8">
        <v>3095.83</v>
      </c>
      <c r="F17" s="8">
        <v>3095.83</v>
      </c>
      <c r="G17" s="22">
        <v>3095.83</v>
      </c>
      <c r="H17" s="22">
        <v>3095.83</v>
      </c>
      <c r="I17" s="22">
        <v>3095.83</v>
      </c>
      <c r="J17" s="8">
        <v>3095.83</v>
      </c>
      <c r="K17" s="8">
        <v>3095.83</v>
      </c>
      <c r="L17" s="8">
        <v>3095.83</v>
      </c>
      <c r="M17" s="8"/>
      <c r="N17" s="5">
        <f>SUM(B17:M17)</f>
        <v>34054.130000000005</v>
      </c>
    </row>
    <row r="18" spans="1:20" x14ac:dyDescent="0.2">
      <c r="A18" t="s">
        <v>40</v>
      </c>
      <c r="B18" s="8"/>
      <c r="C18" s="8"/>
      <c r="D18" s="8"/>
      <c r="E18" s="8"/>
      <c r="F18" s="8"/>
      <c r="N18" s="5">
        <f t="shared" ref="N18:N80" si="0">SUM(B18:M18)</f>
        <v>0</v>
      </c>
    </row>
    <row r="19" spans="1:20" x14ac:dyDescent="0.2">
      <c r="A19" t="s">
        <v>2</v>
      </c>
      <c r="B19" s="8">
        <v>4893.74</v>
      </c>
      <c r="C19" s="8">
        <v>4893.74</v>
      </c>
      <c r="D19" s="8">
        <v>4893.74</v>
      </c>
      <c r="E19" s="8">
        <v>4893.74</v>
      </c>
      <c r="F19" s="8">
        <v>4893.74</v>
      </c>
      <c r="G19" s="8">
        <v>4893.74</v>
      </c>
      <c r="H19" s="8">
        <v>4893.74</v>
      </c>
      <c r="I19" s="8">
        <v>4893.74</v>
      </c>
      <c r="J19" s="8">
        <v>4893.74</v>
      </c>
      <c r="K19" s="8">
        <v>4893.74</v>
      </c>
      <c r="L19" s="8">
        <v>4893.74</v>
      </c>
      <c r="M19" s="8"/>
      <c r="N19" s="5">
        <f>SUM(B19:M19)</f>
        <v>53831.139999999985</v>
      </c>
    </row>
    <row r="20" spans="1:20" x14ac:dyDescent="0.2">
      <c r="A20" t="s">
        <v>41</v>
      </c>
      <c r="B20" s="8"/>
      <c r="C20" s="8"/>
      <c r="D20" s="8"/>
      <c r="E20" s="8"/>
      <c r="F20" s="8"/>
      <c r="N20" s="5">
        <f t="shared" si="0"/>
        <v>0</v>
      </c>
    </row>
    <row r="21" spans="1:20" x14ac:dyDescent="0.2">
      <c r="A21" t="s">
        <v>42</v>
      </c>
      <c r="B21" s="8"/>
      <c r="C21" s="8"/>
      <c r="D21" s="8"/>
      <c r="E21" s="8"/>
      <c r="F21" s="8"/>
      <c r="G21" s="5"/>
      <c r="H21" s="5"/>
      <c r="I21" s="5"/>
      <c r="J21" s="5"/>
      <c r="K21" s="5"/>
      <c r="L21" s="5"/>
      <c r="M21" s="5"/>
      <c r="N21" s="5">
        <f t="shared" si="0"/>
        <v>0</v>
      </c>
    </row>
    <row r="22" spans="1:20" x14ac:dyDescent="0.2">
      <c r="A22" t="s">
        <v>3</v>
      </c>
      <c r="B22" s="8">
        <v>2006.34</v>
      </c>
      <c r="C22" s="8">
        <v>2006.34</v>
      </c>
      <c r="D22" s="8">
        <v>2006.34</v>
      </c>
      <c r="E22" s="8">
        <v>2006.34</v>
      </c>
      <c r="F22" s="8">
        <v>2006.34</v>
      </c>
      <c r="G22" s="8">
        <v>2006.34</v>
      </c>
      <c r="H22" s="8">
        <v>2006.34</v>
      </c>
      <c r="I22" s="8">
        <v>2006.34</v>
      </c>
      <c r="J22" s="8">
        <v>2006.34</v>
      </c>
      <c r="K22" s="8">
        <v>2006.34</v>
      </c>
      <c r="L22" s="8">
        <v>2006.34</v>
      </c>
      <c r="M22" s="8"/>
      <c r="N22" s="5">
        <f>SUM(B22:M22)</f>
        <v>22069.739999999998</v>
      </c>
    </row>
    <row r="23" spans="1:20" x14ac:dyDescent="0.2">
      <c r="A23" t="s">
        <v>43</v>
      </c>
      <c r="B23" s="8"/>
      <c r="C23" s="8"/>
      <c r="D23" s="8"/>
      <c r="E23" s="8"/>
      <c r="F23" s="8"/>
      <c r="G23" s="5"/>
      <c r="H23" s="5"/>
      <c r="I23" s="5"/>
      <c r="J23" s="5"/>
      <c r="K23" s="5"/>
      <c r="L23" s="5"/>
      <c r="M23" s="5"/>
      <c r="N23" s="5">
        <f t="shared" si="0"/>
        <v>0</v>
      </c>
    </row>
    <row r="24" spans="1:20" x14ac:dyDescent="0.2">
      <c r="A24" t="s">
        <v>44</v>
      </c>
      <c r="B24" s="8"/>
      <c r="C24" s="8"/>
      <c r="D24" s="8"/>
      <c r="E24" s="8"/>
      <c r="F24" s="8"/>
      <c r="G24" s="5"/>
      <c r="H24" s="5"/>
      <c r="I24" s="5"/>
      <c r="J24" s="5"/>
      <c r="K24" s="5"/>
      <c r="L24" s="5"/>
      <c r="M24" s="5"/>
      <c r="N24" s="5">
        <f t="shared" si="0"/>
        <v>0</v>
      </c>
    </row>
    <row r="25" spans="1:20" x14ac:dyDescent="0.2">
      <c r="A25" t="s">
        <v>45</v>
      </c>
      <c r="B25" s="8"/>
      <c r="C25" s="8"/>
      <c r="D25" s="8"/>
      <c r="E25" s="8"/>
      <c r="F25" s="8"/>
      <c r="G25" s="5"/>
      <c r="H25" s="5"/>
      <c r="I25" s="5"/>
      <c r="J25" s="5"/>
      <c r="K25" s="5"/>
      <c r="L25" s="5"/>
      <c r="M25" s="5"/>
      <c r="N25" s="5">
        <f t="shared" si="0"/>
        <v>0</v>
      </c>
    </row>
    <row r="26" spans="1:20" x14ac:dyDescent="0.2">
      <c r="A26" t="s">
        <v>46</v>
      </c>
      <c r="B26" s="8"/>
      <c r="C26" s="8"/>
      <c r="D26" s="8"/>
      <c r="E26" s="8"/>
      <c r="F26" s="8"/>
      <c r="G26" s="5"/>
      <c r="H26" s="5"/>
      <c r="I26" s="5"/>
      <c r="J26" s="5"/>
      <c r="K26" s="5"/>
      <c r="L26" s="5"/>
      <c r="M26" s="5"/>
      <c r="N26" s="5">
        <f t="shared" si="0"/>
        <v>0</v>
      </c>
      <c r="R26" s="7"/>
    </row>
    <row r="27" spans="1:20" x14ac:dyDescent="0.2">
      <c r="A27" t="s">
        <v>4</v>
      </c>
      <c r="B27" s="8"/>
      <c r="C27" s="8"/>
      <c r="D27" s="8"/>
      <c r="E27" s="8"/>
      <c r="F27" s="8"/>
      <c r="G27" s="5"/>
      <c r="H27" s="5"/>
      <c r="I27" s="5"/>
      <c r="J27" s="5"/>
      <c r="K27" s="5"/>
      <c r="L27" s="5"/>
      <c r="M27" s="5"/>
      <c r="N27" s="5">
        <f t="shared" si="0"/>
        <v>0</v>
      </c>
      <c r="R27" s="7"/>
    </row>
    <row r="28" spans="1:20" x14ac:dyDescent="0.2">
      <c r="A28" t="s">
        <v>94</v>
      </c>
      <c r="B28" s="8"/>
      <c r="C28" s="8"/>
      <c r="D28" s="8"/>
      <c r="E28" s="8"/>
      <c r="F28" s="8"/>
      <c r="G28" s="5"/>
      <c r="H28" s="5"/>
      <c r="I28" s="5"/>
      <c r="J28" s="5"/>
      <c r="K28" s="5"/>
      <c r="L28" s="5"/>
      <c r="M28" s="5"/>
      <c r="N28" s="5">
        <f t="shared" si="0"/>
        <v>0</v>
      </c>
      <c r="R28" s="7"/>
    </row>
    <row r="29" spans="1:20" x14ac:dyDescent="0.2">
      <c r="A29" t="s">
        <v>5</v>
      </c>
      <c r="B29" s="8"/>
      <c r="C29" s="8"/>
      <c r="D29" s="8"/>
      <c r="E29" s="8"/>
      <c r="F29" s="8"/>
      <c r="G29" s="5"/>
      <c r="H29" s="5"/>
      <c r="I29" s="5"/>
      <c r="J29" s="5"/>
      <c r="K29" s="5"/>
      <c r="L29" s="5"/>
      <c r="M29" s="5"/>
      <c r="N29" s="5">
        <f t="shared" si="0"/>
        <v>0</v>
      </c>
      <c r="R29" s="7"/>
    </row>
    <row r="30" spans="1:20" x14ac:dyDescent="0.2">
      <c r="A30" t="s">
        <v>6</v>
      </c>
      <c r="B30" s="8">
        <v>2145.7199999999998</v>
      </c>
      <c r="C30" s="8">
        <v>2145.7199999999998</v>
      </c>
      <c r="D30" s="8">
        <v>2145.7199999999998</v>
      </c>
      <c r="E30" s="8">
        <v>2145.7199999999998</v>
      </c>
      <c r="F30" s="8">
        <v>2145.7199999999998</v>
      </c>
      <c r="G30" s="8">
        <v>2145.7199999999998</v>
      </c>
      <c r="H30" s="8">
        <v>2145.7199999999998</v>
      </c>
      <c r="I30" s="8">
        <v>2145.7199999999998</v>
      </c>
      <c r="J30" s="8">
        <v>2145.7199999999998</v>
      </c>
      <c r="K30" s="8">
        <v>2145.7199999999998</v>
      </c>
      <c r="L30" s="8">
        <v>2145.7199999999998</v>
      </c>
      <c r="M30" s="8"/>
      <c r="N30" s="5">
        <f t="shared" si="0"/>
        <v>23602.920000000002</v>
      </c>
      <c r="R30" s="7"/>
    </row>
    <row r="31" spans="1:20" x14ac:dyDescent="0.2">
      <c r="A31" t="s">
        <v>47</v>
      </c>
      <c r="B31" s="8"/>
      <c r="C31" s="8"/>
      <c r="D31" s="8"/>
      <c r="E31" s="8"/>
      <c r="F31" s="8"/>
      <c r="G31" s="5"/>
      <c r="H31" s="5"/>
      <c r="I31" s="5"/>
      <c r="J31" s="5"/>
      <c r="K31" s="5"/>
      <c r="L31" s="5"/>
      <c r="M31" s="5"/>
      <c r="N31" s="5">
        <f t="shared" si="0"/>
        <v>0</v>
      </c>
      <c r="R31" s="7"/>
      <c r="S31" s="11"/>
      <c r="T31" s="8"/>
    </row>
    <row r="32" spans="1:20" x14ac:dyDescent="0.2">
      <c r="A32" t="s">
        <v>48</v>
      </c>
      <c r="B32" s="8"/>
      <c r="C32" s="8"/>
      <c r="D32" s="8"/>
      <c r="E32" s="8"/>
      <c r="F32" s="8"/>
      <c r="G32" s="5"/>
      <c r="H32" s="5"/>
      <c r="I32" s="5"/>
      <c r="J32" s="5"/>
      <c r="K32" s="5"/>
      <c r="L32" s="5"/>
      <c r="M32" s="5"/>
      <c r="N32" s="5">
        <f t="shared" si="0"/>
        <v>0</v>
      </c>
      <c r="R32" s="7"/>
      <c r="S32" s="11"/>
      <c r="T32" s="8"/>
    </row>
    <row r="33" spans="1:20" x14ac:dyDescent="0.2">
      <c r="A33" t="s">
        <v>7</v>
      </c>
      <c r="B33" s="8"/>
      <c r="C33" s="8"/>
      <c r="D33" s="8"/>
      <c r="E33" s="8"/>
      <c r="F33" s="8"/>
      <c r="G33" s="5"/>
      <c r="H33" s="5"/>
      <c r="I33" s="5"/>
      <c r="J33" s="5"/>
      <c r="K33" s="5"/>
      <c r="L33" s="5"/>
      <c r="M33" s="5"/>
      <c r="N33" s="5">
        <f t="shared" si="0"/>
        <v>0</v>
      </c>
      <c r="R33" s="7"/>
      <c r="S33" s="11"/>
      <c r="T33" s="8"/>
    </row>
    <row r="34" spans="1:20" x14ac:dyDescent="0.2">
      <c r="A34" t="s">
        <v>8</v>
      </c>
      <c r="B34" s="8">
        <v>1600.98</v>
      </c>
      <c r="C34" s="8">
        <v>1600.98</v>
      </c>
      <c r="D34" s="8">
        <v>1600.98</v>
      </c>
      <c r="E34" s="8">
        <v>1600.98</v>
      </c>
      <c r="F34" s="8">
        <v>1600.98</v>
      </c>
      <c r="G34" s="8">
        <v>1600.98</v>
      </c>
      <c r="H34" s="8">
        <v>1600.98</v>
      </c>
      <c r="I34" s="8">
        <v>1600.98</v>
      </c>
      <c r="J34" s="8">
        <v>1600.98</v>
      </c>
      <c r="K34" s="8">
        <v>1600.98</v>
      </c>
      <c r="L34" s="8">
        <v>1600.98</v>
      </c>
      <c r="M34" s="8"/>
      <c r="N34" s="5">
        <f t="shared" si="0"/>
        <v>17610.78</v>
      </c>
      <c r="R34" s="7"/>
      <c r="S34" s="11"/>
      <c r="T34" s="8"/>
    </row>
    <row r="35" spans="1:20" x14ac:dyDescent="0.2">
      <c r="A35" t="s">
        <v>9</v>
      </c>
      <c r="B35" s="8"/>
      <c r="C35" s="8"/>
      <c r="D35" s="8"/>
      <c r="E35" s="8"/>
      <c r="F35" s="8"/>
      <c r="G35" s="5"/>
      <c r="H35" s="5"/>
      <c r="I35" s="5"/>
      <c r="J35" s="5"/>
      <c r="K35" s="5"/>
      <c r="L35" s="5"/>
      <c r="M35" s="5"/>
      <c r="N35" s="5">
        <f t="shared" si="0"/>
        <v>0</v>
      </c>
      <c r="R35" s="7"/>
      <c r="S35" s="11"/>
      <c r="T35" s="8"/>
    </row>
    <row r="36" spans="1:20" x14ac:dyDescent="0.2">
      <c r="A36" t="s">
        <v>10</v>
      </c>
      <c r="B36" s="8"/>
      <c r="C36" s="8"/>
      <c r="D36" s="8"/>
      <c r="E36" s="8"/>
      <c r="F36" s="8"/>
      <c r="G36" s="5"/>
      <c r="H36" s="5"/>
      <c r="I36" s="5"/>
      <c r="J36" s="5"/>
      <c r="K36" s="5"/>
      <c r="L36" s="5"/>
      <c r="M36" s="5"/>
      <c r="N36" s="5">
        <f t="shared" si="0"/>
        <v>0</v>
      </c>
      <c r="R36" s="7"/>
      <c r="S36" s="11"/>
      <c r="T36" s="8"/>
    </row>
    <row r="37" spans="1:20" x14ac:dyDescent="0.2">
      <c r="A37" t="s">
        <v>11</v>
      </c>
      <c r="B37" s="8">
        <v>1225.03</v>
      </c>
      <c r="C37" s="8">
        <v>1225.03</v>
      </c>
      <c r="D37" s="8">
        <v>1225.03</v>
      </c>
      <c r="E37" s="8">
        <v>1225.03</v>
      </c>
      <c r="F37" s="8">
        <v>1225.03</v>
      </c>
      <c r="G37" s="5">
        <v>1225.03</v>
      </c>
      <c r="H37" s="5">
        <v>1225.03</v>
      </c>
      <c r="I37" s="5">
        <v>1225.03</v>
      </c>
      <c r="J37" s="5">
        <v>1225.03</v>
      </c>
      <c r="K37" s="5">
        <v>1225.03</v>
      </c>
      <c r="L37" s="5">
        <v>1225.03</v>
      </c>
      <c r="M37" s="5"/>
      <c r="N37" s="5">
        <f t="shared" si="0"/>
        <v>13475.330000000002</v>
      </c>
      <c r="R37" s="7"/>
      <c r="S37" s="11"/>
      <c r="T37" s="8"/>
    </row>
    <row r="38" spans="1:20" x14ac:dyDescent="0.2">
      <c r="A38" t="s">
        <v>49</v>
      </c>
      <c r="B38" s="8">
        <v>1391.26</v>
      </c>
      <c r="C38" s="8">
        <v>1391.26</v>
      </c>
      <c r="D38" s="8">
        <v>1391.26</v>
      </c>
      <c r="E38" s="8">
        <v>1391.26</v>
      </c>
      <c r="F38" s="8">
        <v>1391.26</v>
      </c>
      <c r="G38" s="8">
        <v>1391.26</v>
      </c>
      <c r="H38" s="8">
        <v>1391.26</v>
      </c>
      <c r="I38" s="8">
        <v>1391.26</v>
      </c>
      <c r="J38" s="8">
        <v>1391.26</v>
      </c>
      <c r="K38" s="8">
        <v>1391.26</v>
      </c>
      <c r="L38" s="8">
        <v>1391.26</v>
      </c>
      <c r="M38" s="8"/>
      <c r="N38" s="5">
        <f>SUM(B38:M38)</f>
        <v>15303.86</v>
      </c>
      <c r="R38" s="7"/>
      <c r="S38" s="11"/>
      <c r="T38" s="8"/>
    </row>
    <row r="39" spans="1:20" x14ac:dyDescent="0.2">
      <c r="A39" t="s">
        <v>12</v>
      </c>
      <c r="B39" s="8">
        <v>2934.7</v>
      </c>
      <c r="C39" s="8">
        <v>2934.7</v>
      </c>
      <c r="D39" s="8">
        <v>2934.7</v>
      </c>
      <c r="E39" s="8">
        <v>2934.7</v>
      </c>
      <c r="F39" s="8">
        <v>2934.7</v>
      </c>
      <c r="G39" s="8">
        <v>2934.7</v>
      </c>
      <c r="H39" s="8">
        <v>2934.7</v>
      </c>
      <c r="I39" s="8">
        <v>2934.7</v>
      </c>
      <c r="J39" s="8">
        <v>2934.7</v>
      </c>
      <c r="K39" s="8">
        <v>2934.7</v>
      </c>
      <c r="L39" s="8">
        <v>2934.7</v>
      </c>
      <c r="M39" s="8"/>
      <c r="N39" s="5">
        <f>SUM(B39:M39)</f>
        <v>32281.700000000004</v>
      </c>
      <c r="R39" s="7"/>
      <c r="S39" s="11"/>
      <c r="T39" s="8"/>
    </row>
    <row r="40" spans="1:20" x14ac:dyDescent="0.2">
      <c r="A40" t="s">
        <v>13</v>
      </c>
      <c r="B40" s="5"/>
      <c r="C40" s="8"/>
      <c r="D40" s="8"/>
      <c r="E40" s="8"/>
      <c r="F40" s="8"/>
      <c r="G40" s="5"/>
      <c r="H40" s="5"/>
      <c r="I40" s="5"/>
      <c r="J40" s="5"/>
      <c r="K40" s="5"/>
      <c r="L40" s="5"/>
      <c r="M40" s="5"/>
      <c r="N40" s="5">
        <f t="shared" si="0"/>
        <v>0</v>
      </c>
      <c r="R40" s="7"/>
      <c r="S40" s="11"/>
      <c r="T40" s="8"/>
    </row>
    <row r="41" spans="1:20" x14ac:dyDescent="0.2">
      <c r="A41" t="s">
        <v>14</v>
      </c>
      <c r="B41" s="5"/>
      <c r="C41" s="8"/>
      <c r="D41" s="8"/>
      <c r="E41" s="8"/>
      <c r="F41" s="8"/>
      <c r="G41" s="5"/>
      <c r="H41" s="5"/>
      <c r="I41" s="5"/>
      <c r="J41" s="5"/>
      <c r="K41" s="5"/>
      <c r="L41" s="5"/>
      <c r="M41" s="5"/>
      <c r="N41" s="5">
        <f t="shared" si="0"/>
        <v>0</v>
      </c>
      <c r="R41" s="7"/>
      <c r="S41" s="11"/>
      <c r="T41" s="8"/>
    </row>
    <row r="42" spans="1:20" x14ac:dyDescent="0.2">
      <c r="A42" t="s">
        <v>50</v>
      </c>
      <c r="B42" s="5"/>
      <c r="C42" s="8"/>
      <c r="D42" s="8"/>
      <c r="E42" s="8"/>
      <c r="F42" s="8"/>
      <c r="G42" s="5"/>
      <c r="H42" s="5"/>
      <c r="I42" s="5"/>
      <c r="J42" s="5"/>
      <c r="K42" s="5"/>
      <c r="L42" s="5"/>
      <c r="M42" s="5"/>
      <c r="N42" s="5">
        <f t="shared" si="0"/>
        <v>0</v>
      </c>
      <c r="R42" s="7"/>
      <c r="S42" s="11"/>
      <c r="T42" s="8"/>
    </row>
    <row r="43" spans="1:20" x14ac:dyDescent="0.2">
      <c r="A43" t="s">
        <v>15</v>
      </c>
      <c r="B43" s="5"/>
      <c r="C43" s="8"/>
      <c r="D43" s="8"/>
      <c r="E43" s="8"/>
      <c r="F43" s="8"/>
      <c r="G43" s="5"/>
      <c r="H43" s="5"/>
      <c r="I43" s="5"/>
      <c r="J43" s="5"/>
      <c r="K43" s="5"/>
      <c r="L43" s="5"/>
      <c r="M43" s="5"/>
      <c r="N43" s="5">
        <f t="shared" si="0"/>
        <v>0</v>
      </c>
      <c r="R43" s="7"/>
      <c r="S43" s="11"/>
      <c r="T43" s="8"/>
    </row>
    <row r="44" spans="1:20" x14ac:dyDescent="0.2">
      <c r="A44" t="s">
        <v>51</v>
      </c>
      <c r="B44" s="5"/>
      <c r="C44" s="8"/>
      <c r="D44" s="8"/>
      <c r="E44" s="8"/>
      <c r="F44" s="8"/>
      <c r="G44" s="5"/>
      <c r="H44" s="5"/>
      <c r="I44" s="5"/>
      <c r="J44" s="5"/>
      <c r="K44" s="5"/>
      <c r="L44" s="5"/>
      <c r="M44" s="5"/>
      <c r="N44" s="5">
        <f t="shared" si="0"/>
        <v>0</v>
      </c>
      <c r="S44" s="11"/>
      <c r="T44" s="8"/>
    </row>
    <row r="45" spans="1:20" x14ac:dyDescent="0.2">
      <c r="A45" t="s">
        <v>16</v>
      </c>
      <c r="B45" s="5">
        <v>1904.04</v>
      </c>
      <c r="C45" s="8">
        <v>1904.04</v>
      </c>
      <c r="D45" s="8">
        <v>1904.04</v>
      </c>
      <c r="E45" s="8">
        <v>1904.04</v>
      </c>
      <c r="F45" s="8">
        <v>1904.04</v>
      </c>
      <c r="G45" s="8">
        <v>1904.04</v>
      </c>
      <c r="H45" s="8">
        <v>1904.04</v>
      </c>
      <c r="I45" s="8">
        <v>1904.04</v>
      </c>
      <c r="J45" s="8">
        <v>1904.04</v>
      </c>
      <c r="K45" s="8">
        <v>1904.04</v>
      </c>
      <c r="L45" s="8">
        <v>1904.04</v>
      </c>
      <c r="M45" s="8"/>
      <c r="N45" s="5">
        <f t="shared" ref="N45:N50" si="1">SUM(B45:M45)</f>
        <v>20944.440000000006</v>
      </c>
      <c r="S45" s="11"/>
      <c r="T45" s="8"/>
    </row>
    <row r="46" spans="1:20" x14ac:dyDescent="0.2">
      <c r="A46" t="s">
        <v>52</v>
      </c>
      <c r="B46" s="5"/>
      <c r="C46" s="8"/>
      <c r="D46" s="8"/>
      <c r="E46" s="8"/>
      <c r="F46" s="8"/>
      <c r="G46" s="5"/>
      <c r="H46" s="5"/>
      <c r="I46" s="5"/>
      <c r="J46" s="5"/>
      <c r="K46" s="5"/>
      <c r="L46" s="5"/>
      <c r="M46" s="5"/>
      <c r="N46" s="5">
        <f t="shared" si="1"/>
        <v>0</v>
      </c>
      <c r="S46" s="11"/>
      <c r="T46" s="9"/>
    </row>
    <row r="47" spans="1:20" x14ac:dyDescent="0.2">
      <c r="A47" t="s">
        <v>17</v>
      </c>
      <c r="B47" s="5">
        <v>7122.59</v>
      </c>
      <c r="C47" s="8">
        <v>7122.59</v>
      </c>
      <c r="D47" s="8">
        <v>7122.59</v>
      </c>
      <c r="E47" s="8">
        <v>7122.59</v>
      </c>
      <c r="F47" s="8">
        <v>7122.59</v>
      </c>
      <c r="G47" s="8">
        <v>7122.59</v>
      </c>
      <c r="H47" s="8">
        <v>7122.59</v>
      </c>
      <c r="I47" s="8">
        <v>7122.59</v>
      </c>
      <c r="J47" s="8">
        <v>7122.59</v>
      </c>
      <c r="K47" s="8">
        <v>7122.59</v>
      </c>
      <c r="L47" s="8">
        <v>7122.59</v>
      </c>
      <c r="M47" s="8"/>
      <c r="N47" s="5">
        <f t="shared" si="1"/>
        <v>78348.489999999976</v>
      </c>
      <c r="S47" s="11"/>
      <c r="T47" s="9"/>
    </row>
    <row r="48" spans="1:20" x14ac:dyDescent="0.2">
      <c r="A48" t="s">
        <v>18</v>
      </c>
      <c r="B48" s="5"/>
      <c r="C48" s="8"/>
      <c r="D48" s="8"/>
      <c r="E48" s="8"/>
      <c r="F48" s="8"/>
      <c r="G48" s="8"/>
      <c r="H48" s="8"/>
      <c r="I48" s="8"/>
      <c r="J48" s="8"/>
      <c r="K48" s="8"/>
      <c r="L48" s="8"/>
      <c r="M48" s="8"/>
      <c r="N48" s="5">
        <f t="shared" si="1"/>
        <v>0</v>
      </c>
      <c r="S48" s="11"/>
      <c r="T48" s="9"/>
    </row>
    <row r="49" spans="1:20" x14ac:dyDescent="0.2">
      <c r="A49" t="s">
        <v>19</v>
      </c>
      <c r="B49" s="5">
        <v>1786.39</v>
      </c>
      <c r="C49" s="8">
        <v>1786.39</v>
      </c>
      <c r="D49" s="8">
        <v>1786.39</v>
      </c>
      <c r="E49" s="8">
        <v>1786.39</v>
      </c>
      <c r="F49" s="8">
        <v>1786.39</v>
      </c>
      <c r="G49" s="8">
        <v>1786.39</v>
      </c>
      <c r="H49" s="8">
        <v>1786.39</v>
      </c>
      <c r="I49" s="8">
        <v>1786.39</v>
      </c>
      <c r="J49" s="8">
        <v>1786.39</v>
      </c>
      <c r="K49" s="8">
        <v>1786.39</v>
      </c>
      <c r="L49" s="8">
        <v>1786.39</v>
      </c>
      <c r="M49" s="8"/>
      <c r="N49" s="5">
        <f t="shared" si="1"/>
        <v>19650.289999999997</v>
      </c>
      <c r="S49" s="11"/>
      <c r="T49" s="9"/>
    </row>
    <row r="50" spans="1:20" x14ac:dyDescent="0.2">
      <c r="A50" t="s">
        <v>53</v>
      </c>
      <c r="B50" s="5"/>
      <c r="C50" s="8"/>
      <c r="D50" s="8"/>
      <c r="E50" s="8"/>
      <c r="F50" s="8"/>
      <c r="G50" s="5"/>
      <c r="H50" s="5"/>
      <c r="I50" s="5"/>
      <c r="J50" s="5"/>
      <c r="K50" s="5"/>
      <c r="L50" s="5"/>
      <c r="M50" s="5"/>
      <c r="N50" s="5">
        <f t="shared" si="1"/>
        <v>0</v>
      </c>
      <c r="S50" s="11"/>
      <c r="T50" s="9"/>
    </row>
    <row r="51" spans="1:20" x14ac:dyDescent="0.2">
      <c r="A51" t="s">
        <v>54</v>
      </c>
      <c r="B51" s="5"/>
      <c r="C51" s="8"/>
      <c r="D51" s="8"/>
      <c r="E51" s="8"/>
      <c r="F51" s="8"/>
      <c r="G51" s="5"/>
      <c r="H51" s="5"/>
      <c r="I51" s="5"/>
      <c r="J51" s="5"/>
      <c r="K51" s="5"/>
      <c r="L51" s="5"/>
      <c r="M51" s="5"/>
      <c r="N51" s="5">
        <f t="shared" si="0"/>
        <v>0</v>
      </c>
    </row>
    <row r="52" spans="1:20" x14ac:dyDescent="0.2">
      <c r="A52" t="s">
        <v>55</v>
      </c>
      <c r="B52" s="5"/>
      <c r="C52" s="8"/>
      <c r="D52" s="8"/>
      <c r="E52" s="8"/>
      <c r="F52" s="8"/>
      <c r="G52" s="5"/>
      <c r="H52" s="5"/>
      <c r="I52" s="5"/>
      <c r="J52" s="5"/>
      <c r="K52" s="5"/>
      <c r="L52" s="5"/>
      <c r="M52" s="5"/>
      <c r="N52" s="5">
        <f t="shared" si="0"/>
        <v>0</v>
      </c>
    </row>
    <row r="53" spans="1:20" x14ac:dyDescent="0.2">
      <c r="A53" t="s">
        <v>20</v>
      </c>
      <c r="B53" s="5"/>
      <c r="C53" s="8"/>
      <c r="D53" s="8"/>
      <c r="E53" s="8"/>
      <c r="F53" s="8"/>
      <c r="G53" s="5"/>
      <c r="H53" s="5"/>
      <c r="I53" s="5"/>
      <c r="J53" s="5"/>
      <c r="K53" s="5"/>
      <c r="L53" s="5"/>
      <c r="M53" s="5"/>
      <c r="N53" s="5">
        <f t="shared" si="0"/>
        <v>0</v>
      </c>
    </row>
    <row r="54" spans="1:20" x14ac:dyDescent="0.2">
      <c r="A54" t="s">
        <v>21</v>
      </c>
      <c r="B54" s="5">
        <v>2236.5100000000002</v>
      </c>
      <c r="C54" s="8">
        <v>2236.5100000000002</v>
      </c>
      <c r="D54" s="8">
        <v>2236.5100000000002</v>
      </c>
      <c r="E54" s="8">
        <v>2236.5100000000002</v>
      </c>
      <c r="F54" s="8">
        <v>2236.5100000000002</v>
      </c>
      <c r="G54" s="8">
        <v>2236.5100000000002</v>
      </c>
      <c r="H54" s="8">
        <v>2236.5100000000002</v>
      </c>
      <c r="I54" s="8">
        <v>2236.5100000000002</v>
      </c>
      <c r="J54" s="8">
        <v>2236.5100000000002</v>
      </c>
      <c r="K54" s="8">
        <v>2236.5100000000002</v>
      </c>
      <c r="L54" s="8">
        <v>2236.5100000000002</v>
      </c>
      <c r="M54" s="8"/>
      <c r="N54" s="5">
        <f>SUM(B54:M54)</f>
        <v>24601.610000000008</v>
      </c>
    </row>
    <row r="55" spans="1:20" x14ac:dyDescent="0.2">
      <c r="A55" t="s">
        <v>22</v>
      </c>
      <c r="B55" s="5">
        <v>1705.83</v>
      </c>
      <c r="C55" s="8">
        <v>1705.83</v>
      </c>
      <c r="D55" s="8">
        <v>1705.83</v>
      </c>
      <c r="E55" s="8">
        <v>1705.83</v>
      </c>
      <c r="F55" s="8">
        <v>1705.83</v>
      </c>
      <c r="G55" s="8">
        <v>1705.83</v>
      </c>
      <c r="H55" s="8">
        <v>1705.83</v>
      </c>
      <c r="I55" s="8">
        <v>1705.83</v>
      </c>
      <c r="J55" s="8">
        <v>1705.83</v>
      </c>
      <c r="K55" s="8">
        <v>1705.83</v>
      </c>
      <c r="L55" s="8">
        <v>1705.83</v>
      </c>
      <c r="M55" s="8"/>
      <c r="N55" s="5">
        <f>SUM(B55:M55)</f>
        <v>18764.129999999997</v>
      </c>
    </row>
    <row r="56" spans="1:20" x14ac:dyDescent="0.2">
      <c r="A56" t="s">
        <v>56</v>
      </c>
      <c r="B56" s="5"/>
      <c r="C56" s="8"/>
      <c r="D56" s="8"/>
      <c r="E56" s="8"/>
      <c r="F56" s="8"/>
      <c r="G56" s="5"/>
      <c r="H56" s="5"/>
      <c r="I56" s="5"/>
      <c r="J56" s="5"/>
      <c r="K56" s="5"/>
      <c r="L56" s="5"/>
      <c r="M56" s="5"/>
      <c r="N56" s="5">
        <f t="shared" si="0"/>
        <v>0</v>
      </c>
    </row>
    <row r="57" spans="1:20" x14ac:dyDescent="0.2">
      <c r="A57" t="s">
        <v>23</v>
      </c>
      <c r="B57" s="5"/>
      <c r="C57" s="8"/>
      <c r="D57" s="8"/>
      <c r="E57" s="8"/>
      <c r="F57" s="8"/>
      <c r="G57" s="5"/>
      <c r="H57" s="5"/>
      <c r="I57" s="5"/>
      <c r="J57" s="5"/>
      <c r="K57" s="5"/>
      <c r="L57" s="5"/>
      <c r="M57" s="5"/>
      <c r="N57" s="5">
        <f t="shared" si="0"/>
        <v>0</v>
      </c>
    </row>
    <row r="58" spans="1:20" x14ac:dyDescent="0.2">
      <c r="A58" t="s">
        <v>24</v>
      </c>
      <c r="B58" s="5"/>
      <c r="C58" s="8"/>
      <c r="D58" s="8"/>
      <c r="E58" s="8"/>
      <c r="F58" s="8"/>
      <c r="G58" s="5"/>
      <c r="H58" s="5"/>
      <c r="I58" s="5"/>
      <c r="J58" s="5"/>
      <c r="K58" s="5"/>
      <c r="L58" s="5"/>
      <c r="M58" s="5"/>
      <c r="N58" s="5">
        <f t="shared" si="0"/>
        <v>0</v>
      </c>
    </row>
    <row r="59" spans="1:20" x14ac:dyDescent="0.2">
      <c r="A59" t="s">
        <v>57</v>
      </c>
      <c r="B59" s="5"/>
      <c r="C59" s="8"/>
      <c r="D59" s="8"/>
      <c r="E59" s="8"/>
      <c r="F59" s="8"/>
      <c r="G59" s="5"/>
      <c r="H59" s="5"/>
      <c r="I59" s="5"/>
      <c r="J59" s="5"/>
      <c r="K59" s="5"/>
      <c r="L59" s="5"/>
      <c r="M59" s="5"/>
      <c r="N59" s="5">
        <f t="shared" si="0"/>
        <v>0</v>
      </c>
    </row>
    <row r="60" spans="1:20" x14ac:dyDescent="0.2">
      <c r="A60" t="s">
        <v>58</v>
      </c>
      <c r="B60" s="5"/>
      <c r="C60" s="8"/>
      <c r="D60" s="8"/>
      <c r="E60" s="8"/>
      <c r="F60" s="8"/>
      <c r="G60" s="5"/>
      <c r="H60" s="5"/>
      <c r="I60" s="5"/>
      <c r="J60" s="5"/>
      <c r="K60" s="5"/>
      <c r="L60" s="5"/>
      <c r="M60" s="5"/>
      <c r="N60" s="5">
        <f t="shared" si="0"/>
        <v>0</v>
      </c>
    </row>
    <row r="61" spans="1:20" x14ac:dyDescent="0.2">
      <c r="A61" t="s">
        <v>59</v>
      </c>
      <c r="B61" s="5"/>
      <c r="C61" s="8"/>
      <c r="D61" s="8"/>
      <c r="E61" s="8"/>
      <c r="F61" s="8"/>
      <c r="G61" s="5"/>
      <c r="H61" s="5"/>
      <c r="I61" s="5"/>
      <c r="J61" s="5"/>
      <c r="K61" s="5"/>
      <c r="L61" s="5"/>
      <c r="M61" s="5"/>
      <c r="N61" s="5">
        <f t="shared" si="0"/>
        <v>0</v>
      </c>
    </row>
    <row r="62" spans="1:20" x14ac:dyDescent="0.2">
      <c r="A62" t="s">
        <v>25</v>
      </c>
      <c r="B62" s="5"/>
      <c r="C62" s="8"/>
      <c r="D62" s="8"/>
      <c r="E62" s="8"/>
      <c r="F62" s="8"/>
      <c r="G62" s="5"/>
      <c r="H62" s="5"/>
      <c r="I62" s="5"/>
      <c r="J62" s="5"/>
      <c r="K62" s="5"/>
      <c r="L62" s="5"/>
      <c r="M62" s="5"/>
      <c r="N62" s="5">
        <f t="shared" si="0"/>
        <v>0</v>
      </c>
    </row>
    <row r="63" spans="1:20" x14ac:dyDescent="0.2">
      <c r="A63" t="s">
        <v>60</v>
      </c>
      <c r="B63" s="5"/>
      <c r="C63" s="8"/>
      <c r="D63" s="8"/>
      <c r="E63" s="8"/>
      <c r="F63" s="8"/>
      <c r="G63" s="5"/>
      <c r="H63" s="5"/>
      <c r="I63" s="5"/>
      <c r="J63" s="5"/>
      <c r="K63" s="5"/>
      <c r="L63" s="5"/>
      <c r="M63" s="5"/>
      <c r="N63" s="5">
        <f t="shared" si="0"/>
        <v>0</v>
      </c>
    </row>
    <row r="64" spans="1:20" x14ac:dyDescent="0.2">
      <c r="A64" t="s">
        <v>61</v>
      </c>
      <c r="B64" s="5"/>
      <c r="C64" s="8"/>
      <c r="D64" s="8"/>
      <c r="E64" s="8"/>
      <c r="F64" s="8"/>
      <c r="G64" s="5"/>
      <c r="H64" s="5"/>
      <c r="I64" s="5"/>
      <c r="J64" s="5"/>
      <c r="K64" s="5"/>
      <c r="L64" s="5"/>
      <c r="M64" s="5"/>
      <c r="N64" s="5">
        <f t="shared" si="0"/>
        <v>0</v>
      </c>
    </row>
    <row r="65" spans="1:14" x14ac:dyDescent="0.2">
      <c r="A65" t="s">
        <v>62</v>
      </c>
      <c r="B65" s="5"/>
      <c r="C65" s="8"/>
      <c r="D65" s="8"/>
      <c r="E65" s="8"/>
      <c r="F65" s="8"/>
      <c r="G65" s="5"/>
      <c r="H65" s="5"/>
      <c r="I65" s="5"/>
      <c r="J65" s="5"/>
      <c r="K65" s="5"/>
      <c r="L65" s="5"/>
      <c r="M65" s="5"/>
      <c r="N65" s="5">
        <f t="shared" si="0"/>
        <v>0</v>
      </c>
    </row>
    <row r="66" spans="1:14" x14ac:dyDescent="0.2">
      <c r="A66" t="s">
        <v>26</v>
      </c>
      <c r="B66" s="5"/>
      <c r="C66" s="8"/>
      <c r="D66" s="8"/>
      <c r="E66" s="8"/>
      <c r="F66" s="8"/>
      <c r="G66" s="5"/>
      <c r="H66" s="5"/>
      <c r="I66" s="5"/>
      <c r="J66" s="5"/>
      <c r="K66" s="5"/>
      <c r="L66" s="5"/>
      <c r="M66" s="5"/>
      <c r="N66" s="5">
        <f t="shared" si="0"/>
        <v>0</v>
      </c>
    </row>
    <row r="67" spans="1:14" x14ac:dyDescent="0.2">
      <c r="A67" t="s">
        <v>63</v>
      </c>
      <c r="B67" s="5"/>
      <c r="C67" s="8"/>
      <c r="D67" s="8"/>
      <c r="E67" s="8"/>
      <c r="F67" s="8"/>
      <c r="G67" s="5"/>
      <c r="H67" s="5"/>
      <c r="I67" s="5"/>
      <c r="J67" s="5"/>
      <c r="K67" s="5"/>
      <c r="L67" s="5"/>
      <c r="M67" s="5"/>
      <c r="N67" s="5">
        <f t="shared" si="0"/>
        <v>0</v>
      </c>
    </row>
    <row r="68" spans="1:14" x14ac:dyDescent="0.2">
      <c r="A68" t="s">
        <v>64</v>
      </c>
      <c r="B68" s="5"/>
      <c r="C68" s="8"/>
      <c r="D68" s="8"/>
      <c r="E68" s="8"/>
      <c r="F68" s="8"/>
      <c r="G68" s="5"/>
      <c r="H68" s="5"/>
      <c r="I68" s="5"/>
      <c r="J68" s="5"/>
      <c r="K68" s="5"/>
      <c r="L68" s="5"/>
      <c r="M68" s="5"/>
      <c r="N68" s="5">
        <f t="shared" si="0"/>
        <v>0</v>
      </c>
    </row>
    <row r="69" spans="1:14" x14ac:dyDescent="0.2">
      <c r="A69" t="s">
        <v>65</v>
      </c>
      <c r="B69" s="5"/>
      <c r="C69" s="8"/>
      <c r="D69" s="8"/>
      <c r="E69" s="8"/>
      <c r="F69" s="8"/>
      <c r="G69" s="5"/>
      <c r="H69" s="5"/>
      <c r="I69" s="5"/>
      <c r="J69" s="5"/>
      <c r="K69" s="5"/>
      <c r="L69" s="5"/>
      <c r="M69" s="5"/>
      <c r="N69" s="5">
        <f t="shared" si="0"/>
        <v>0</v>
      </c>
    </row>
    <row r="70" spans="1:14" x14ac:dyDescent="0.2">
      <c r="A70" t="s">
        <v>66</v>
      </c>
      <c r="B70" s="5"/>
      <c r="C70" s="8"/>
      <c r="D70" s="8"/>
      <c r="E70" s="8"/>
      <c r="F70" s="8"/>
      <c r="G70" s="5"/>
      <c r="H70" s="5"/>
      <c r="I70" s="5"/>
      <c r="J70" s="5"/>
      <c r="K70" s="5"/>
      <c r="L70" s="5"/>
      <c r="M70" s="5"/>
      <c r="N70" s="5">
        <f t="shared" si="0"/>
        <v>0</v>
      </c>
    </row>
    <row r="71" spans="1:14" x14ac:dyDescent="0.2">
      <c r="A71" t="s">
        <v>67</v>
      </c>
      <c r="B71" s="5"/>
      <c r="C71" s="8"/>
      <c r="D71" s="8"/>
      <c r="E71" s="8"/>
      <c r="F71" s="8"/>
      <c r="G71" s="5"/>
      <c r="H71" s="5"/>
      <c r="I71" s="5"/>
      <c r="J71" s="5"/>
      <c r="K71" s="5"/>
      <c r="L71" s="5"/>
      <c r="M71" s="5"/>
      <c r="N71" s="5">
        <f t="shared" si="0"/>
        <v>0</v>
      </c>
    </row>
    <row r="72" spans="1:14" x14ac:dyDescent="0.2">
      <c r="A72" t="s">
        <v>68</v>
      </c>
      <c r="B72" s="5"/>
      <c r="C72" s="8"/>
      <c r="D72" s="8"/>
      <c r="E72" s="8"/>
      <c r="F72" s="8"/>
      <c r="G72" s="5"/>
      <c r="H72" s="5"/>
      <c r="I72" s="5"/>
      <c r="J72" s="5"/>
      <c r="K72" s="5"/>
      <c r="L72" s="5"/>
      <c r="M72" s="5"/>
      <c r="N72" s="5">
        <f t="shared" si="0"/>
        <v>0</v>
      </c>
    </row>
    <row r="73" spans="1:14" x14ac:dyDescent="0.2">
      <c r="A73" t="s">
        <v>69</v>
      </c>
      <c r="B73" s="5"/>
      <c r="C73" s="8"/>
      <c r="D73" s="8"/>
      <c r="E73" s="8"/>
      <c r="F73" s="8"/>
      <c r="G73" s="5"/>
      <c r="H73" s="5"/>
      <c r="I73" s="5"/>
      <c r="J73" s="5"/>
      <c r="K73" s="5"/>
      <c r="L73" s="5"/>
      <c r="M73" s="5"/>
      <c r="N73" s="5">
        <f t="shared" si="0"/>
        <v>0</v>
      </c>
    </row>
    <row r="74" spans="1:14" x14ac:dyDescent="0.2">
      <c r="A74" t="s">
        <v>70</v>
      </c>
      <c r="B74" s="5"/>
      <c r="C74" s="8"/>
      <c r="D74" s="8"/>
      <c r="E74" s="8"/>
      <c r="F74" s="8"/>
      <c r="G74" s="5"/>
      <c r="H74" s="5"/>
      <c r="I74" s="5"/>
      <c r="J74" s="5"/>
      <c r="K74" s="5"/>
      <c r="L74" s="5"/>
      <c r="M74" s="5"/>
      <c r="N74" s="5">
        <f t="shared" si="0"/>
        <v>0</v>
      </c>
    </row>
    <row r="75" spans="1:14" x14ac:dyDescent="0.2">
      <c r="A75" t="s">
        <v>27</v>
      </c>
      <c r="B75" s="5"/>
      <c r="C75" s="8"/>
      <c r="D75" s="8"/>
      <c r="E75" s="8"/>
      <c r="F75" s="8"/>
      <c r="G75" s="8"/>
      <c r="H75" s="8"/>
      <c r="I75" s="8"/>
      <c r="J75" s="8"/>
      <c r="K75" s="8"/>
      <c r="L75" s="8"/>
      <c r="M75" s="8"/>
      <c r="N75" s="5">
        <f>SUM(B75:M75)</f>
        <v>0</v>
      </c>
    </row>
    <row r="76" spans="1:14" x14ac:dyDescent="0.2">
      <c r="A76" t="s">
        <v>71</v>
      </c>
      <c r="B76" s="5"/>
      <c r="C76" s="8"/>
      <c r="D76" s="8"/>
      <c r="E76" s="8"/>
      <c r="F76" s="8"/>
      <c r="G76" s="5"/>
      <c r="H76" s="5"/>
      <c r="I76" s="5"/>
      <c r="J76" s="5"/>
      <c r="K76" s="5"/>
      <c r="L76" s="5"/>
      <c r="M76" s="5"/>
      <c r="N76" s="5">
        <f t="shared" si="0"/>
        <v>0</v>
      </c>
    </row>
    <row r="77" spans="1:14" x14ac:dyDescent="0.2">
      <c r="A77" t="s">
        <v>28</v>
      </c>
      <c r="B77" s="5">
        <v>2919.36</v>
      </c>
      <c r="C77" s="8">
        <v>2919.36</v>
      </c>
      <c r="D77" s="8">
        <v>2919.36</v>
      </c>
      <c r="E77" s="8">
        <v>2919.36</v>
      </c>
      <c r="F77" s="8">
        <v>2919.36</v>
      </c>
      <c r="G77" s="8">
        <v>2919.36</v>
      </c>
      <c r="H77" s="8">
        <v>2919.36</v>
      </c>
      <c r="I77" s="8">
        <v>2919.36</v>
      </c>
      <c r="J77" s="8">
        <v>2919.36</v>
      </c>
      <c r="K77" s="8">
        <v>2919.36</v>
      </c>
      <c r="L77" s="8">
        <v>2919.36</v>
      </c>
      <c r="M77" s="8"/>
      <c r="N77" s="5">
        <f t="shared" si="0"/>
        <v>32112.960000000003</v>
      </c>
    </row>
    <row r="78" spans="1:14" x14ac:dyDescent="0.2">
      <c r="A78" t="s">
        <v>29</v>
      </c>
      <c r="B78" s="5">
        <v>6127.72</v>
      </c>
      <c r="C78" s="8">
        <v>6127.72</v>
      </c>
      <c r="D78" s="8">
        <v>6127.72</v>
      </c>
      <c r="E78" s="8">
        <v>6127.72</v>
      </c>
      <c r="F78" s="8">
        <v>6127.72</v>
      </c>
      <c r="G78" s="8">
        <v>6127.72</v>
      </c>
      <c r="H78" s="8">
        <v>6127.72</v>
      </c>
      <c r="I78" s="8">
        <v>6127.72</v>
      </c>
      <c r="J78" s="8">
        <v>6127.72</v>
      </c>
      <c r="K78" s="8">
        <v>6127.72</v>
      </c>
      <c r="L78" s="8">
        <v>6127.72</v>
      </c>
      <c r="M78" s="8"/>
      <c r="N78" s="5">
        <f t="shared" si="0"/>
        <v>67404.92</v>
      </c>
    </row>
    <row r="79" spans="1:14" x14ac:dyDescent="0.2">
      <c r="A79" t="s">
        <v>72</v>
      </c>
      <c r="B79" s="5"/>
      <c r="C79" s="8"/>
      <c r="D79" s="8"/>
      <c r="E79" s="8"/>
      <c r="F79" s="8"/>
      <c r="G79" s="5"/>
      <c r="H79" s="5"/>
      <c r="I79" s="5"/>
      <c r="J79" s="5"/>
      <c r="K79" s="5"/>
      <c r="L79" s="5"/>
      <c r="M79" s="5"/>
      <c r="N79" s="5">
        <f t="shared" si="0"/>
        <v>0</v>
      </c>
    </row>
    <row r="80" spans="1:14" x14ac:dyDescent="0.2">
      <c r="A80" t="s">
        <v>73</v>
      </c>
      <c r="B80" s="5">
        <v>3799.13</v>
      </c>
      <c r="C80" s="8">
        <v>3799.13</v>
      </c>
      <c r="D80" s="8">
        <v>3799.13</v>
      </c>
      <c r="E80" s="8">
        <v>3799.13</v>
      </c>
      <c r="F80" s="8">
        <v>3799.13</v>
      </c>
      <c r="G80" s="5">
        <v>3799.13</v>
      </c>
      <c r="H80" s="5">
        <v>3799.13</v>
      </c>
      <c r="I80" s="5">
        <v>3799.13</v>
      </c>
      <c r="J80" s="5">
        <v>3799.13</v>
      </c>
      <c r="K80" s="5">
        <v>3799.13</v>
      </c>
      <c r="L80" s="5">
        <v>3799.13</v>
      </c>
      <c r="M80" s="5"/>
      <c r="N80" s="5">
        <f t="shared" si="0"/>
        <v>41790.43</v>
      </c>
    </row>
    <row r="81" spans="1:14" x14ac:dyDescent="0.2">
      <c r="A81" t="s">
        <v>74</v>
      </c>
      <c r="B81" s="5"/>
      <c r="C81" s="8"/>
      <c r="D81" s="8"/>
      <c r="E81" s="8"/>
      <c r="F81" s="8"/>
      <c r="G81" s="5"/>
      <c r="H81" s="5"/>
      <c r="I81" s="5"/>
      <c r="J81" s="5"/>
      <c r="K81" s="5"/>
      <c r="L81" s="5"/>
      <c r="M81" s="5"/>
      <c r="N81" s="5">
        <f>SUM(B81:M81)</f>
        <v>0</v>
      </c>
    </row>
    <row r="82" spans="1:14" x14ac:dyDescent="0.2">
      <c r="A82" t="s">
        <v>30</v>
      </c>
      <c r="B82" s="5">
        <v>2517.83</v>
      </c>
      <c r="C82" s="8">
        <v>2517.83</v>
      </c>
      <c r="D82" s="8">
        <v>2517.83</v>
      </c>
      <c r="E82" s="8">
        <v>2517.83</v>
      </c>
      <c r="F82" s="8">
        <v>2517.83</v>
      </c>
      <c r="G82" s="5">
        <v>2517.83</v>
      </c>
      <c r="H82" s="5">
        <v>2517.83</v>
      </c>
      <c r="I82" s="5">
        <v>2517.83</v>
      </c>
      <c r="J82" s="5">
        <v>2517.83</v>
      </c>
      <c r="K82" s="5">
        <v>2517.83</v>
      </c>
      <c r="L82" s="5">
        <v>2517.83</v>
      </c>
      <c r="M82" s="5"/>
      <c r="N82" s="5">
        <f>SUM(B82:M82)</f>
        <v>27696.130000000005</v>
      </c>
    </row>
    <row r="83" spans="1:14" x14ac:dyDescent="0.2">
      <c r="A83" t="s">
        <v>1</v>
      </c>
    </row>
    <row r="84" spans="1:14" x14ac:dyDescent="0.2">
      <c r="A84" t="s">
        <v>31</v>
      </c>
      <c r="B84" s="5">
        <f t="shared" ref="B84:M84" si="2">SUM(B16:B82)</f>
        <v>49413</v>
      </c>
      <c r="C84" s="5">
        <f t="shared" si="2"/>
        <v>49413</v>
      </c>
      <c r="D84" s="5">
        <f t="shared" si="2"/>
        <v>49413</v>
      </c>
      <c r="E84" s="5">
        <f t="shared" si="2"/>
        <v>49413</v>
      </c>
      <c r="F84" s="5">
        <f t="shared" si="2"/>
        <v>49413</v>
      </c>
      <c r="G84" s="5">
        <f t="shared" si="2"/>
        <v>49413</v>
      </c>
      <c r="H84" s="5">
        <f t="shared" si="2"/>
        <v>49413</v>
      </c>
      <c r="I84" s="5">
        <f t="shared" si="2"/>
        <v>49413</v>
      </c>
      <c r="J84" s="5">
        <f t="shared" si="2"/>
        <v>49413</v>
      </c>
      <c r="K84" s="5">
        <f t="shared" si="2"/>
        <v>49413</v>
      </c>
      <c r="L84" s="5">
        <f t="shared" si="2"/>
        <v>49413</v>
      </c>
      <c r="M84" s="5">
        <f t="shared" si="2"/>
        <v>0</v>
      </c>
      <c r="N84" s="5">
        <f>SUM(B84:M84)</f>
        <v>543543</v>
      </c>
    </row>
    <row r="92" spans="1:14" x14ac:dyDescent="0.2">
      <c r="B92" s="12"/>
      <c r="C92" s="12"/>
      <c r="D92" s="12"/>
      <c r="E92" s="12"/>
      <c r="F92" s="12"/>
      <c r="G92" s="12"/>
      <c r="H92" s="12"/>
      <c r="I92" s="12"/>
      <c r="J92" s="12"/>
      <c r="K92" s="12"/>
      <c r="L92" s="12"/>
      <c r="M92" s="12"/>
    </row>
    <row r="93" spans="1:14" x14ac:dyDescent="0.2">
      <c r="B93" s="12"/>
      <c r="C93" s="12"/>
      <c r="D93" s="12"/>
      <c r="E93" s="12"/>
      <c r="F93" s="12"/>
      <c r="G93" s="12"/>
      <c r="H93" s="12"/>
      <c r="I93" s="12"/>
      <c r="J93" s="12"/>
      <c r="K93" s="12"/>
      <c r="L93" s="12"/>
      <c r="M93" s="12"/>
    </row>
    <row r="94" spans="1:14" x14ac:dyDescent="0.2">
      <c r="B94" s="12"/>
      <c r="C94" s="12"/>
      <c r="D94" s="12"/>
      <c r="E94" s="12"/>
      <c r="F94" s="12"/>
      <c r="G94" s="12"/>
      <c r="H94" s="12"/>
      <c r="I94" s="12"/>
      <c r="J94" s="12"/>
      <c r="K94" s="12"/>
      <c r="L94" s="12"/>
      <c r="M94" s="12"/>
    </row>
    <row r="95" spans="1:14" x14ac:dyDescent="0.2">
      <c r="B95" s="12"/>
      <c r="C95" s="12"/>
      <c r="D95" s="12"/>
      <c r="E95" s="12"/>
      <c r="F95" s="12"/>
      <c r="G95" s="12"/>
      <c r="H95" s="12"/>
      <c r="I95" s="12"/>
      <c r="J95" s="12"/>
      <c r="K95" s="12"/>
      <c r="L95" s="12"/>
      <c r="M95" s="12"/>
    </row>
    <row r="96" spans="1:14" x14ac:dyDescent="0.2">
      <c r="B96" s="12"/>
      <c r="C96" s="12"/>
      <c r="D96" s="12"/>
      <c r="E96" s="12"/>
      <c r="F96" s="12"/>
      <c r="G96" s="12"/>
      <c r="H96" s="12"/>
      <c r="I96" s="12"/>
      <c r="J96" s="12"/>
      <c r="K96" s="12"/>
      <c r="L96" s="12"/>
      <c r="M96" s="12"/>
    </row>
    <row r="97" spans="2:13" x14ac:dyDescent="0.2">
      <c r="B97" s="12"/>
      <c r="C97" s="12"/>
      <c r="D97" s="12"/>
      <c r="E97" s="12"/>
      <c r="F97" s="12"/>
      <c r="G97" s="12"/>
      <c r="H97" s="12"/>
      <c r="I97" s="12"/>
      <c r="J97" s="12"/>
      <c r="K97" s="12"/>
      <c r="L97" s="12"/>
      <c r="M97" s="12"/>
    </row>
    <row r="98" spans="2:13" x14ac:dyDescent="0.2">
      <c r="B98" s="12"/>
      <c r="C98" s="12"/>
      <c r="D98" s="12"/>
      <c r="E98" s="12"/>
      <c r="F98" s="12"/>
      <c r="G98" s="12"/>
      <c r="H98" s="12"/>
      <c r="I98" s="12"/>
      <c r="J98" s="12"/>
      <c r="K98" s="12"/>
      <c r="L98" s="12"/>
      <c r="M98" s="12"/>
    </row>
    <row r="99" spans="2:13" x14ac:dyDescent="0.2">
      <c r="B99" s="12"/>
      <c r="C99" s="12"/>
      <c r="D99" s="12"/>
      <c r="E99" s="12"/>
      <c r="F99" s="12"/>
      <c r="G99" s="12"/>
      <c r="H99" s="12"/>
      <c r="I99" s="12"/>
      <c r="J99" s="12"/>
      <c r="K99" s="12"/>
      <c r="L99" s="12"/>
      <c r="M99" s="12"/>
    </row>
    <row r="100" spans="2:13" x14ac:dyDescent="0.2">
      <c r="B100" s="12"/>
      <c r="C100" s="12"/>
      <c r="D100" s="12"/>
      <c r="E100" s="12"/>
      <c r="F100" s="12"/>
      <c r="G100" s="12"/>
      <c r="H100" s="12"/>
      <c r="I100" s="12"/>
      <c r="J100" s="12"/>
      <c r="K100" s="12"/>
      <c r="L100" s="12"/>
      <c r="M100" s="12"/>
    </row>
    <row r="101" spans="2:13" x14ac:dyDescent="0.2">
      <c r="B101" s="12"/>
      <c r="C101" s="12"/>
      <c r="D101" s="12"/>
      <c r="E101" s="12"/>
      <c r="F101" s="12"/>
      <c r="G101" s="12"/>
      <c r="H101" s="12"/>
      <c r="I101" s="12"/>
      <c r="J101" s="12"/>
      <c r="K101" s="12"/>
      <c r="L101" s="12"/>
      <c r="M101" s="12"/>
    </row>
    <row r="102" spans="2:13" x14ac:dyDescent="0.2">
      <c r="B102" s="12"/>
      <c r="C102" s="12"/>
      <c r="D102" s="12"/>
      <c r="E102" s="12"/>
      <c r="F102" s="12"/>
      <c r="G102" s="12"/>
      <c r="H102" s="12"/>
      <c r="I102" s="12"/>
      <c r="J102" s="12"/>
      <c r="K102" s="12"/>
      <c r="L102" s="12"/>
      <c r="M102" s="12"/>
    </row>
    <row r="103" spans="2:13" x14ac:dyDescent="0.2">
      <c r="B103" s="12"/>
      <c r="C103" s="12"/>
      <c r="D103" s="12"/>
      <c r="E103" s="12"/>
      <c r="F103" s="12"/>
      <c r="G103" s="12"/>
      <c r="H103" s="12"/>
      <c r="I103" s="12"/>
      <c r="J103" s="12"/>
      <c r="K103" s="12"/>
      <c r="L103" s="12"/>
      <c r="M103" s="12"/>
    </row>
    <row r="104" spans="2:13" x14ac:dyDescent="0.2">
      <c r="B104" s="12"/>
      <c r="C104" s="12"/>
      <c r="D104" s="12"/>
      <c r="E104" s="12"/>
      <c r="F104" s="12"/>
      <c r="G104" s="12"/>
      <c r="H104" s="12"/>
      <c r="I104" s="12"/>
      <c r="J104" s="12"/>
      <c r="K104" s="12"/>
      <c r="L104" s="12"/>
      <c r="M104" s="12"/>
    </row>
    <row r="105" spans="2:13" x14ac:dyDescent="0.2">
      <c r="B105" s="12"/>
      <c r="C105" s="12"/>
      <c r="D105" s="12"/>
      <c r="E105" s="12"/>
      <c r="F105" s="12"/>
      <c r="G105" s="12"/>
      <c r="H105" s="12"/>
      <c r="I105" s="12"/>
      <c r="J105" s="12"/>
      <c r="K105" s="12"/>
      <c r="L105" s="12"/>
      <c r="M105" s="12"/>
    </row>
    <row r="106" spans="2:13" x14ac:dyDescent="0.2">
      <c r="B106" s="12"/>
      <c r="C106" s="12"/>
      <c r="D106" s="12"/>
      <c r="E106" s="12"/>
      <c r="F106" s="12"/>
      <c r="G106" s="12"/>
      <c r="H106" s="12"/>
      <c r="I106" s="12"/>
      <c r="J106" s="12"/>
      <c r="K106" s="12"/>
      <c r="L106" s="12"/>
      <c r="M106" s="12"/>
    </row>
    <row r="107" spans="2:13" x14ac:dyDescent="0.2">
      <c r="B107" s="12"/>
      <c r="C107" s="12"/>
      <c r="D107" s="12"/>
      <c r="E107" s="12"/>
      <c r="F107" s="12"/>
      <c r="G107" s="12"/>
      <c r="H107" s="12"/>
      <c r="I107" s="12"/>
      <c r="J107" s="12"/>
      <c r="K107" s="12"/>
      <c r="L107" s="12"/>
      <c r="M107" s="12"/>
    </row>
    <row r="108" spans="2:13" x14ac:dyDescent="0.2">
      <c r="B108" s="12"/>
      <c r="C108" s="12"/>
      <c r="D108" s="12"/>
      <c r="E108" s="12"/>
      <c r="F108" s="12"/>
      <c r="G108" s="12"/>
      <c r="H108" s="12"/>
      <c r="I108" s="12"/>
      <c r="J108" s="12"/>
      <c r="K108" s="12"/>
      <c r="L108" s="12"/>
      <c r="M108" s="12"/>
    </row>
    <row r="109" spans="2:13" x14ac:dyDescent="0.2">
      <c r="B109" s="12"/>
      <c r="C109" s="12"/>
      <c r="D109" s="12"/>
      <c r="E109" s="12"/>
      <c r="F109" s="12"/>
      <c r="G109" s="12"/>
      <c r="H109" s="12"/>
      <c r="I109" s="12"/>
      <c r="J109" s="12"/>
      <c r="K109" s="12"/>
      <c r="L109" s="12"/>
      <c r="M109" s="12"/>
    </row>
    <row r="110" spans="2:13" x14ac:dyDescent="0.2">
      <c r="B110" s="12"/>
      <c r="C110" s="12"/>
      <c r="D110" s="12"/>
      <c r="E110" s="12"/>
      <c r="F110" s="12"/>
      <c r="G110" s="12"/>
      <c r="H110" s="12"/>
      <c r="I110" s="12"/>
      <c r="J110" s="12"/>
      <c r="K110" s="12"/>
      <c r="L110" s="12"/>
      <c r="M110" s="12"/>
    </row>
    <row r="111" spans="2:13" x14ac:dyDescent="0.2">
      <c r="B111" s="12"/>
      <c r="C111" s="12"/>
      <c r="D111" s="12"/>
      <c r="E111" s="12"/>
      <c r="F111" s="12"/>
      <c r="G111" s="12"/>
      <c r="H111" s="12"/>
      <c r="I111" s="12"/>
      <c r="J111" s="12"/>
      <c r="K111" s="12"/>
      <c r="L111" s="12"/>
      <c r="M111" s="12"/>
    </row>
    <row r="112" spans="2:13" x14ac:dyDescent="0.2">
      <c r="B112" s="12"/>
      <c r="C112" s="12"/>
      <c r="D112" s="12"/>
      <c r="E112" s="12"/>
      <c r="F112" s="12"/>
      <c r="G112" s="12"/>
      <c r="H112" s="12"/>
      <c r="I112" s="12"/>
      <c r="J112" s="12"/>
      <c r="K112" s="12"/>
      <c r="L112" s="12"/>
      <c r="M112" s="12"/>
    </row>
    <row r="113" spans="2:13" x14ac:dyDescent="0.2">
      <c r="B113" s="12"/>
      <c r="C113" s="12"/>
      <c r="D113" s="12"/>
      <c r="E113" s="12"/>
      <c r="F113" s="12"/>
      <c r="G113" s="12"/>
      <c r="H113" s="12"/>
      <c r="I113" s="12"/>
      <c r="J113" s="12"/>
      <c r="K113" s="12"/>
      <c r="L113" s="12"/>
      <c r="M113" s="12"/>
    </row>
    <row r="114" spans="2:13" x14ac:dyDescent="0.2">
      <c r="B114" s="12"/>
      <c r="C114" s="12"/>
      <c r="D114" s="12"/>
      <c r="E114" s="12"/>
      <c r="F114" s="12"/>
      <c r="G114" s="12"/>
      <c r="H114" s="12"/>
      <c r="I114" s="12"/>
      <c r="J114" s="12"/>
      <c r="K114" s="12"/>
      <c r="L114" s="12"/>
      <c r="M114" s="12"/>
    </row>
    <row r="115" spans="2:13" x14ac:dyDescent="0.2">
      <c r="B115" s="12"/>
      <c r="C115" s="12"/>
      <c r="D115" s="12"/>
      <c r="E115" s="12"/>
      <c r="F115" s="12"/>
      <c r="G115" s="12"/>
      <c r="H115" s="12"/>
      <c r="I115" s="12"/>
      <c r="J115" s="12"/>
      <c r="K115" s="12"/>
      <c r="L115" s="12"/>
      <c r="M115" s="12"/>
    </row>
    <row r="116" spans="2:13" x14ac:dyDescent="0.2">
      <c r="B116" s="12"/>
      <c r="C116" s="12"/>
      <c r="D116" s="12"/>
      <c r="E116" s="12"/>
      <c r="F116" s="12"/>
      <c r="G116" s="12"/>
      <c r="H116" s="12"/>
      <c r="I116" s="12"/>
      <c r="J116" s="12"/>
      <c r="K116" s="12"/>
      <c r="L116" s="12"/>
      <c r="M116" s="12"/>
    </row>
    <row r="117" spans="2:13" x14ac:dyDescent="0.2">
      <c r="B117" s="12"/>
      <c r="C117" s="12"/>
      <c r="D117" s="12"/>
      <c r="E117" s="12"/>
      <c r="F117" s="12"/>
      <c r="G117" s="12"/>
      <c r="H117" s="12"/>
      <c r="I117" s="12"/>
      <c r="J117" s="12"/>
      <c r="K117" s="12"/>
      <c r="L117" s="12"/>
      <c r="M117" s="12"/>
    </row>
    <row r="118" spans="2:13" x14ac:dyDescent="0.2">
      <c r="B118" s="12"/>
      <c r="C118" s="12"/>
      <c r="D118" s="12"/>
      <c r="E118" s="12"/>
      <c r="F118" s="12"/>
      <c r="G118" s="12"/>
      <c r="H118" s="12"/>
      <c r="I118" s="12"/>
      <c r="J118" s="12"/>
      <c r="K118" s="12"/>
      <c r="L118" s="12"/>
      <c r="M118" s="12"/>
    </row>
    <row r="119" spans="2:13" x14ac:dyDescent="0.2">
      <c r="B119" s="12"/>
      <c r="C119" s="12"/>
      <c r="D119" s="12"/>
      <c r="E119" s="12"/>
      <c r="F119" s="12"/>
      <c r="G119" s="12"/>
      <c r="H119" s="12"/>
      <c r="I119" s="12"/>
      <c r="J119" s="12"/>
      <c r="K119" s="12"/>
      <c r="L119" s="12"/>
      <c r="M119" s="12"/>
    </row>
    <row r="120" spans="2:13" x14ac:dyDescent="0.2">
      <c r="B120" s="12"/>
      <c r="C120" s="12"/>
      <c r="D120" s="12"/>
      <c r="E120" s="12"/>
      <c r="F120" s="12"/>
      <c r="G120" s="12"/>
      <c r="H120" s="12"/>
      <c r="I120" s="12"/>
      <c r="J120" s="12"/>
      <c r="K120" s="12"/>
      <c r="L120" s="12"/>
      <c r="M120" s="12"/>
    </row>
    <row r="121" spans="2:13" x14ac:dyDescent="0.2">
      <c r="B121" s="12"/>
      <c r="C121" s="12"/>
      <c r="D121" s="12"/>
      <c r="E121" s="12"/>
      <c r="F121" s="12"/>
      <c r="G121" s="12"/>
      <c r="H121" s="12"/>
      <c r="I121" s="12"/>
      <c r="J121" s="12"/>
      <c r="K121" s="12"/>
      <c r="L121" s="12"/>
      <c r="M121" s="12"/>
    </row>
    <row r="122" spans="2:13" x14ac:dyDescent="0.2">
      <c r="B122" s="12"/>
      <c r="C122" s="12"/>
      <c r="D122" s="12"/>
      <c r="E122" s="12"/>
      <c r="F122" s="12"/>
      <c r="G122" s="12"/>
      <c r="H122" s="12"/>
      <c r="I122" s="12"/>
      <c r="J122" s="12"/>
      <c r="K122" s="12"/>
      <c r="L122" s="12"/>
      <c r="M122" s="12"/>
    </row>
    <row r="123" spans="2:13" x14ac:dyDescent="0.2">
      <c r="B123" s="12"/>
      <c r="C123" s="12"/>
      <c r="D123" s="12"/>
      <c r="E123" s="12"/>
      <c r="F123" s="12"/>
      <c r="G123" s="12"/>
      <c r="H123" s="12"/>
      <c r="I123" s="12"/>
      <c r="J123" s="12"/>
      <c r="K123" s="12"/>
      <c r="L123" s="12"/>
      <c r="M123" s="12"/>
    </row>
    <row r="124" spans="2:13" x14ac:dyDescent="0.2">
      <c r="B124" s="12"/>
      <c r="C124" s="12"/>
      <c r="D124" s="12"/>
      <c r="E124" s="12"/>
      <c r="F124" s="12"/>
      <c r="G124" s="12"/>
      <c r="H124" s="12"/>
      <c r="I124" s="12"/>
      <c r="J124" s="12"/>
      <c r="K124" s="12"/>
      <c r="L124" s="12"/>
      <c r="M124" s="12"/>
    </row>
    <row r="125" spans="2:13" x14ac:dyDescent="0.2">
      <c r="B125" s="12"/>
      <c r="C125" s="12"/>
      <c r="D125" s="12"/>
      <c r="E125" s="12"/>
      <c r="F125" s="12"/>
      <c r="G125" s="12"/>
      <c r="H125" s="12"/>
      <c r="I125" s="12"/>
      <c r="J125" s="12"/>
      <c r="K125" s="12"/>
      <c r="L125" s="12"/>
      <c r="M125" s="12"/>
    </row>
    <row r="126" spans="2:13" x14ac:dyDescent="0.2">
      <c r="B126" s="12"/>
      <c r="C126" s="12"/>
      <c r="D126" s="12"/>
      <c r="E126" s="12"/>
      <c r="F126" s="12"/>
      <c r="G126" s="12"/>
      <c r="H126" s="12"/>
      <c r="I126" s="12"/>
      <c r="J126" s="12"/>
      <c r="K126" s="12"/>
      <c r="L126" s="12"/>
      <c r="M126" s="12"/>
    </row>
    <row r="127" spans="2:13" x14ac:dyDescent="0.2">
      <c r="B127" s="12"/>
      <c r="C127" s="12"/>
      <c r="D127" s="12"/>
      <c r="E127" s="12"/>
      <c r="F127" s="12"/>
      <c r="G127" s="12"/>
      <c r="H127" s="12"/>
      <c r="I127" s="12"/>
      <c r="J127" s="12"/>
      <c r="K127" s="12"/>
      <c r="L127" s="12"/>
      <c r="M127" s="12"/>
    </row>
    <row r="128" spans="2:13" x14ac:dyDescent="0.2">
      <c r="B128" s="12"/>
      <c r="C128" s="12"/>
      <c r="D128" s="12"/>
      <c r="E128" s="12"/>
      <c r="F128" s="12"/>
      <c r="G128" s="12"/>
      <c r="H128" s="12"/>
      <c r="I128" s="12"/>
      <c r="J128" s="12"/>
      <c r="K128" s="12"/>
      <c r="L128" s="12"/>
      <c r="M128" s="12"/>
    </row>
    <row r="129" spans="2:13" x14ac:dyDescent="0.2">
      <c r="B129" s="12"/>
      <c r="C129" s="12"/>
      <c r="D129" s="12"/>
      <c r="E129" s="12"/>
      <c r="F129" s="12"/>
      <c r="G129" s="12"/>
      <c r="H129" s="12"/>
      <c r="I129" s="12"/>
      <c r="J129" s="12"/>
      <c r="K129" s="12"/>
      <c r="L129" s="12"/>
      <c r="M129" s="12"/>
    </row>
    <row r="130" spans="2:13" x14ac:dyDescent="0.2">
      <c r="B130" s="12"/>
      <c r="C130" s="12"/>
      <c r="D130" s="12"/>
      <c r="E130" s="12"/>
      <c r="F130" s="12"/>
      <c r="G130" s="12"/>
      <c r="H130" s="12"/>
      <c r="I130" s="12"/>
      <c r="J130" s="12"/>
      <c r="K130" s="12"/>
      <c r="L130" s="12"/>
      <c r="M130" s="12"/>
    </row>
    <row r="131" spans="2:13" x14ac:dyDescent="0.2">
      <c r="B131" s="12"/>
      <c r="C131" s="12"/>
      <c r="D131" s="12"/>
      <c r="E131" s="12"/>
      <c r="F131" s="12"/>
      <c r="G131" s="12"/>
      <c r="H131" s="12"/>
      <c r="I131" s="12"/>
      <c r="J131" s="12"/>
      <c r="K131" s="12"/>
      <c r="L131" s="12"/>
      <c r="M131" s="12"/>
    </row>
    <row r="132" spans="2:13" x14ac:dyDescent="0.2">
      <c r="B132" s="12"/>
      <c r="C132" s="12"/>
      <c r="D132" s="12"/>
      <c r="E132" s="12"/>
      <c r="F132" s="12"/>
      <c r="G132" s="12"/>
      <c r="H132" s="12"/>
      <c r="I132" s="12"/>
      <c r="J132" s="12"/>
      <c r="K132" s="12"/>
      <c r="L132" s="12"/>
      <c r="M132" s="12"/>
    </row>
    <row r="133" spans="2:13" x14ac:dyDescent="0.2">
      <c r="B133" s="12"/>
      <c r="C133" s="12"/>
      <c r="D133" s="12"/>
      <c r="E133" s="12"/>
      <c r="F133" s="12"/>
      <c r="G133" s="12"/>
      <c r="H133" s="12"/>
      <c r="I133" s="12"/>
      <c r="J133" s="12"/>
      <c r="K133" s="12"/>
      <c r="L133" s="12"/>
      <c r="M133" s="12"/>
    </row>
    <row r="134" spans="2:13" x14ac:dyDescent="0.2">
      <c r="B134" s="12"/>
      <c r="C134" s="12"/>
      <c r="D134" s="12"/>
      <c r="E134" s="12"/>
      <c r="F134" s="12"/>
      <c r="G134" s="12"/>
      <c r="H134" s="12"/>
      <c r="I134" s="12"/>
      <c r="J134" s="12"/>
      <c r="K134" s="12"/>
      <c r="L134" s="12"/>
      <c r="M134" s="12"/>
    </row>
    <row r="135" spans="2:13" x14ac:dyDescent="0.2">
      <c r="B135" s="12"/>
      <c r="C135" s="12"/>
      <c r="D135" s="12"/>
      <c r="E135" s="12"/>
      <c r="F135" s="12"/>
      <c r="G135" s="12"/>
      <c r="H135" s="12"/>
      <c r="I135" s="12"/>
      <c r="J135" s="12"/>
      <c r="K135" s="12"/>
      <c r="L135" s="12"/>
      <c r="M135" s="12"/>
    </row>
    <row r="136" spans="2:13" x14ac:dyDescent="0.2">
      <c r="B136" s="12"/>
      <c r="C136" s="12"/>
      <c r="D136" s="12"/>
      <c r="E136" s="12"/>
      <c r="F136" s="12"/>
      <c r="G136" s="12"/>
      <c r="H136" s="12"/>
      <c r="I136" s="12"/>
      <c r="J136" s="12"/>
      <c r="K136" s="12"/>
      <c r="L136" s="12"/>
      <c r="M136" s="12"/>
    </row>
    <row r="137" spans="2:13" x14ac:dyDescent="0.2">
      <c r="B137" s="12"/>
      <c r="C137" s="12"/>
      <c r="D137" s="12"/>
      <c r="E137" s="12"/>
      <c r="F137" s="12"/>
      <c r="G137" s="12"/>
      <c r="H137" s="12"/>
      <c r="I137" s="12"/>
      <c r="J137" s="12"/>
      <c r="K137" s="12"/>
      <c r="L137" s="12"/>
      <c r="M137" s="12"/>
    </row>
    <row r="138" spans="2:13" x14ac:dyDescent="0.2">
      <c r="B138" s="12"/>
      <c r="C138" s="12"/>
      <c r="D138" s="12"/>
      <c r="E138" s="12"/>
      <c r="F138" s="12"/>
      <c r="G138" s="12"/>
      <c r="H138" s="12"/>
      <c r="I138" s="12"/>
      <c r="J138" s="12"/>
      <c r="K138" s="12"/>
      <c r="L138" s="12"/>
      <c r="M138" s="12"/>
    </row>
    <row r="139" spans="2:13" x14ac:dyDescent="0.2">
      <c r="B139" s="12"/>
      <c r="C139" s="12"/>
      <c r="D139" s="12"/>
      <c r="E139" s="12"/>
      <c r="F139" s="12"/>
      <c r="G139" s="12"/>
      <c r="H139" s="12"/>
      <c r="I139" s="12"/>
      <c r="J139" s="12"/>
      <c r="K139" s="12"/>
      <c r="L139" s="12"/>
      <c r="M139" s="12"/>
    </row>
    <row r="140" spans="2:13" x14ac:dyDescent="0.2">
      <c r="B140" s="12"/>
      <c r="C140" s="12"/>
      <c r="D140" s="12"/>
      <c r="E140" s="12"/>
      <c r="F140" s="12"/>
      <c r="G140" s="12"/>
      <c r="H140" s="12"/>
      <c r="I140" s="12"/>
      <c r="J140" s="12"/>
      <c r="K140" s="12"/>
      <c r="L140" s="12"/>
      <c r="M140" s="12"/>
    </row>
    <row r="141" spans="2:13" x14ac:dyDescent="0.2">
      <c r="B141" s="12"/>
      <c r="C141" s="12"/>
      <c r="D141" s="12"/>
      <c r="E141" s="12"/>
      <c r="F141" s="12"/>
      <c r="G141" s="12"/>
      <c r="H141" s="12"/>
      <c r="I141" s="12"/>
      <c r="J141" s="12"/>
      <c r="K141" s="12"/>
      <c r="L141" s="12"/>
      <c r="M141" s="12"/>
    </row>
    <row r="142" spans="2:13" x14ac:dyDescent="0.2">
      <c r="B142" s="12"/>
      <c r="C142" s="12"/>
      <c r="D142" s="12"/>
      <c r="E142" s="12"/>
      <c r="F142" s="12"/>
      <c r="G142" s="12"/>
      <c r="H142" s="12"/>
      <c r="I142" s="12"/>
      <c r="J142" s="12"/>
      <c r="K142" s="12"/>
      <c r="L142" s="12"/>
      <c r="M142" s="12"/>
    </row>
    <row r="143" spans="2:13" x14ac:dyDescent="0.2">
      <c r="B143" s="12"/>
      <c r="C143" s="12"/>
      <c r="D143" s="12"/>
      <c r="E143" s="12"/>
      <c r="F143" s="12"/>
      <c r="G143" s="12"/>
      <c r="H143" s="12"/>
      <c r="I143" s="12"/>
      <c r="J143" s="12"/>
      <c r="K143" s="12"/>
      <c r="L143" s="12"/>
      <c r="M143" s="12"/>
    </row>
    <row r="144" spans="2:13" x14ac:dyDescent="0.2">
      <c r="B144" s="12"/>
      <c r="C144" s="12"/>
      <c r="D144" s="12"/>
      <c r="E144" s="12"/>
      <c r="F144" s="12"/>
      <c r="G144" s="12"/>
      <c r="H144" s="12"/>
      <c r="I144" s="12"/>
      <c r="J144" s="12"/>
      <c r="K144" s="12"/>
      <c r="L144" s="12"/>
      <c r="M144" s="12"/>
    </row>
    <row r="145" spans="2:13" x14ac:dyDescent="0.2">
      <c r="B145" s="12"/>
      <c r="C145" s="12"/>
      <c r="D145" s="12"/>
      <c r="E145" s="12"/>
      <c r="F145" s="12"/>
      <c r="G145" s="12"/>
      <c r="H145" s="12"/>
      <c r="I145" s="12"/>
      <c r="J145" s="12"/>
      <c r="K145" s="12"/>
      <c r="L145" s="12"/>
      <c r="M145" s="12"/>
    </row>
    <row r="146" spans="2:13" x14ac:dyDescent="0.2">
      <c r="B146" s="12"/>
      <c r="C146" s="12"/>
      <c r="D146" s="12"/>
      <c r="E146" s="12"/>
      <c r="F146" s="12"/>
      <c r="G146" s="12"/>
      <c r="H146" s="12"/>
      <c r="I146" s="12"/>
      <c r="J146" s="12"/>
      <c r="K146" s="12"/>
      <c r="L146" s="12"/>
      <c r="M146" s="12"/>
    </row>
    <row r="147" spans="2:13" x14ac:dyDescent="0.2">
      <c r="B147" s="12"/>
      <c r="C147" s="12"/>
      <c r="D147" s="12"/>
      <c r="E147" s="12"/>
      <c r="F147" s="12"/>
      <c r="G147" s="12"/>
      <c r="H147" s="12"/>
      <c r="I147" s="12"/>
      <c r="J147" s="12"/>
      <c r="K147" s="12"/>
      <c r="L147" s="12"/>
      <c r="M147" s="12"/>
    </row>
    <row r="148" spans="2:13" x14ac:dyDescent="0.2">
      <c r="B148" s="12"/>
      <c r="C148" s="12"/>
      <c r="D148" s="12"/>
      <c r="E148" s="12"/>
      <c r="F148" s="12"/>
      <c r="G148" s="12"/>
      <c r="H148" s="12"/>
      <c r="I148" s="12"/>
      <c r="J148" s="12"/>
      <c r="K148" s="12"/>
      <c r="L148" s="12"/>
      <c r="M148" s="12"/>
    </row>
    <row r="149" spans="2:13" x14ac:dyDescent="0.2">
      <c r="B149" s="12"/>
      <c r="C149" s="12"/>
      <c r="D149" s="12"/>
      <c r="E149" s="12"/>
      <c r="F149" s="12"/>
      <c r="G149" s="12"/>
      <c r="H149" s="12"/>
      <c r="I149" s="12"/>
      <c r="J149" s="12"/>
      <c r="K149" s="12"/>
      <c r="L149" s="12"/>
      <c r="M149" s="12"/>
    </row>
    <row r="150" spans="2:13" x14ac:dyDescent="0.2">
      <c r="B150" s="12"/>
      <c r="C150" s="12"/>
      <c r="D150" s="12"/>
      <c r="E150" s="12"/>
      <c r="F150" s="12"/>
      <c r="G150" s="12"/>
      <c r="H150" s="12"/>
      <c r="I150" s="12"/>
      <c r="J150" s="12"/>
      <c r="K150" s="12"/>
      <c r="L150" s="12"/>
      <c r="M150" s="12"/>
    </row>
    <row r="151" spans="2:13" x14ac:dyDescent="0.2">
      <c r="B151" s="12"/>
      <c r="C151" s="12"/>
      <c r="D151" s="12"/>
      <c r="E151" s="12"/>
      <c r="F151" s="12"/>
      <c r="G151" s="12"/>
      <c r="H151" s="12"/>
      <c r="I151" s="12"/>
      <c r="J151" s="12"/>
      <c r="K151" s="12"/>
      <c r="L151" s="12"/>
      <c r="M151" s="12"/>
    </row>
    <row r="152" spans="2:13" x14ac:dyDescent="0.2">
      <c r="B152" s="12"/>
      <c r="C152" s="12"/>
      <c r="D152" s="12"/>
      <c r="E152" s="12"/>
      <c r="F152" s="12"/>
      <c r="G152" s="12"/>
      <c r="H152" s="12"/>
      <c r="I152" s="12"/>
      <c r="J152" s="12"/>
      <c r="K152" s="12"/>
      <c r="L152" s="12"/>
      <c r="M152" s="12"/>
    </row>
    <row r="153" spans="2:13" x14ac:dyDescent="0.2">
      <c r="B153" s="12"/>
      <c r="C153" s="12"/>
      <c r="D153" s="12"/>
      <c r="E153" s="12"/>
      <c r="F153" s="12"/>
      <c r="G153" s="12"/>
      <c r="H153" s="12"/>
      <c r="I153" s="12"/>
      <c r="J153" s="12"/>
      <c r="K153" s="12"/>
      <c r="L153" s="12"/>
      <c r="M153" s="12"/>
    </row>
    <row r="154" spans="2:13" x14ac:dyDescent="0.2">
      <c r="B154" s="12"/>
      <c r="C154" s="12"/>
      <c r="D154" s="12"/>
      <c r="E154" s="12"/>
      <c r="F154" s="12"/>
      <c r="G154" s="12"/>
      <c r="H154" s="12"/>
      <c r="I154" s="12"/>
      <c r="J154" s="12"/>
      <c r="K154" s="12"/>
      <c r="L154" s="12"/>
      <c r="M154" s="12"/>
    </row>
    <row r="155" spans="2:13" x14ac:dyDescent="0.2">
      <c r="B155" s="12"/>
      <c r="C155" s="12"/>
      <c r="D155" s="12"/>
      <c r="E155" s="12"/>
      <c r="F155" s="12"/>
      <c r="G155" s="12"/>
      <c r="H155" s="12"/>
      <c r="I155" s="12"/>
      <c r="J155" s="12"/>
      <c r="K155" s="12"/>
      <c r="L155" s="12"/>
      <c r="M155" s="12"/>
    </row>
    <row r="156" spans="2:13" x14ac:dyDescent="0.2">
      <c r="B156" s="12"/>
      <c r="C156" s="12"/>
      <c r="D156" s="12"/>
      <c r="E156" s="12"/>
      <c r="F156" s="12"/>
      <c r="G156" s="12"/>
      <c r="H156" s="12"/>
      <c r="I156" s="12"/>
      <c r="J156" s="12"/>
      <c r="K156" s="12"/>
      <c r="L156" s="12"/>
      <c r="M156" s="12"/>
    </row>
    <row r="157" spans="2:13" x14ac:dyDescent="0.2">
      <c r="B157" s="12"/>
      <c r="C157" s="12"/>
      <c r="D157" s="12"/>
      <c r="E157" s="12"/>
      <c r="F157" s="12"/>
      <c r="G157" s="12"/>
      <c r="H157" s="12"/>
      <c r="I157" s="12"/>
      <c r="J157" s="12"/>
      <c r="K157" s="12"/>
      <c r="L157" s="12"/>
      <c r="M157" s="12"/>
    </row>
    <row r="158" spans="2:13" x14ac:dyDescent="0.2">
      <c r="B158" s="12"/>
      <c r="C158" s="12"/>
      <c r="D158" s="12"/>
      <c r="E158" s="12"/>
      <c r="F158" s="12"/>
      <c r="G158" s="12"/>
      <c r="H158" s="12"/>
      <c r="I158" s="12"/>
      <c r="J158" s="12"/>
      <c r="K158" s="12"/>
      <c r="L158" s="12"/>
      <c r="M158" s="12"/>
    </row>
    <row r="164" spans="2:13" x14ac:dyDescent="0.2">
      <c r="B164" s="12"/>
      <c r="C164" s="12"/>
      <c r="D164" s="12"/>
      <c r="E164" s="12"/>
      <c r="F164" s="12"/>
      <c r="G164" s="12"/>
      <c r="H164" s="12"/>
      <c r="I164" s="12"/>
      <c r="J164" s="12"/>
      <c r="K164" s="12"/>
      <c r="L164" s="12"/>
      <c r="M164" s="12"/>
    </row>
    <row r="165" spans="2:13" x14ac:dyDescent="0.2">
      <c r="B165" s="12"/>
      <c r="C165" s="12"/>
      <c r="D165" s="12"/>
      <c r="E165" s="12"/>
      <c r="F165" s="12"/>
      <c r="G165" s="12"/>
      <c r="H165" s="12"/>
      <c r="I165" s="12"/>
      <c r="J165" s="12"/>
      <c r="K165" s="12"/>
      <c r="L165" s="12"/>
      <c r="M165" s="12"/>
    </row>
    <row r="166" spans="2:13" x14ac:dyDescent="0.2">
      <c r="B166" s="12"/>
      <c r="C166" s="12"/>
      <c r="D166" s="12"/>
      <c r="E166" s="12"/>
      <c r="F166" s="12"/>
      <c r="G166" s="12"/>
      <c r="H166" s="12"/>
      <c r="I166" s="12"/>
      <c r="J166" s="12"/>
      <c r="K166" s="12"/>
      <c r="L166" s="12"/>
      <c r="M166" s="12"/>
    </row>
    <row r="167" spans="2:13" x14ac:dyDescent="0.2">
      <c r="B167" s="12"/>
      <c r="C167" s="12"/>
      <c r="D167" s="12"/>
      <c r="E167" s="12"/>
      <c r="F167" s="12"/>
      <c r="G167" s="12"/>
      <c r="H167" s="12"/>
      <c r="I167" s="12"/>
      <c r="J167" s="12"/>
      <c r="K167" s="12"/>
      <c r="L167" s="12"/>
      <c r="M167" s="12"/>
    </row>
    <row r="168" spans="2:13" x14ac:dyDescent="0.2">
      <c r="B168" s="12"/>
      <c r="C168" s="12"/>
      <c r="D168" s="12"/>
      <c r="E168" s="12"/>
      <c r="F168" s="12"/>
      <c r="G168" s="12"/>
      <c r="H168" s="12"/>
      <c r="I168" s="12"/>
      <c r="J168" s="12"/>
      <c r="K168" s="12"/>
      <c r="L168" s="12"/>
      <c r="M168" s="12"/>
    </row>
    <row r="169" spans="2:13" x14ac:dyDescent="0.2">
      <c r="B169" s="12"/>
      <c r="C169" s="12"/>
      <c r="D169" s="12"/>
      <c r="E169" s="12"/>
      <c r="F169" s="12"/>
      <c r="G169" s="12"/>
      <c r="H169" s="12"/>
      <c r="I169" s="12"/>
      <c r="J169" s="12"/>
      <c r="K169" s="12"/>
      <c r="L169" s="12"/>
      <c r="M169" s="12"/>
    </row>
    <row r="170" spans="2:13" x14ac:dyDescent="0.2">
      <c r="B170" s="12"/>
      <c r="C170" s="12"/>
      <c r="D170" s="12"/>
      <c r="E170" s="12"/>
      <c r="F170" s="12"/>
      <c r="G170" s="12"/>
      <c r="H170" s="12"/>
      <c r="I170" s="12"/>
      <c r="J170" s="12"/>
      <c r="K170" s="12"/>
      <c r="L170" s="12"/>
      <c r="M170" s="12"/>
    </row>
    <row r="171" spans="2:13" x14ac:dyDescent="0.2">
      <c r="B171" s="12"/>
      <c r="C171" s="12"/>
      <c r="D171" s="12"/>
      <c r="E171" s="12"/>
      <c r="F171" s="12"/>
      <c r="G171" s="12"/>
      <c r="H171" s="12"/>
      <c r="I171" s="12"/>
      <c r="J171" s="12"/>
      <c r="K171" s="12"/>
      <c r="L171" s="12"/>
      <c r="M171" s="12"/>
    </row>
    <row r="172" spans="2:13" x14ac:dyDescent="0.2">
      <c r="B172" s="12"/>
      <c r="C172" s="12"/>
      <c r="D172" s="12"/>
      <c r="E172" s="12"/>
      <c r="F172" s="12"/>
      <c r="G172" s="12"/>
      <c r="H172" s="12"/>
      <c r="I172" s="12"/>
      <c r="J172" s="12"/>
      <c r="K172" s="12"/>
      <c r="L172" s="12"/>
      <c r="M172" s="12"/>
    </row>
    <row r="173" spans="2:13" x14ac:dyDescent="0.2">
      <c r="B173" s="12"/>
      <c r="C173" s="12"/>
      <c r="D173" s="12"/>
      <c r="E173" s="12"/>
      <c r="F173" s="12"/>
      <c r="G173" s="12"/>
      <c r="H173" s="12"/>
      <c r="I173" s="12"/>
      <c r="J173" s="12"/>
      <c r="K173" s="12"/>
      <c r="L173" s="12"/>
      <c r="M173" s="12"/>
    </row>
    <row r="174" spans="2:13" x14ac:dyDescent="0.2">
      <c r="B174" s="12"/>
      <c r="C174" s="12"/>
      <c r="D174" s="12"/>
      <c r="E174" s="12"/>
      <c r="F174" s="12"/>
      <c r="G174" s="12"/>
      <c r="H174" s="12"/>
      <c r="I174" s="12"/>
      <c r="J174" s="12"/>
      <c r="K174" s="12"/>
      <c r="L174" s="12"/>
      <c r="M174" s="12"/>
    </row>
    <row r="175" spans="2:13" x14ac:dyDescent="0.2">
      <c r="B175" s="12"/>
      <c r="C175" s="12"/>
      <c r="D175" s="12"/>
      <c r="E175" s="12"/>
      <c r="F175" s="12"/>
      <c r="G175" s="12"/>
      <c r="H175" s="12"/>
      <c r="I175" s="12"/>
      <c r="J175" s="12"/>
      <c r="K175" s="12"/>
      <c r="L175" s="12"/>
      <c r="M175" s="12"/>
    </row>
    <row r="176" spans="2:13" x14ac:dyDescent="0.2">
      <c r="B176" s="12"/>
      <c r="C176" s="12"/>
      <c r="D176" s="12"/>
      <c r="E176" s="12"/>
      <c r="F176" s="12"/>
      <c r="G176" s="12"/>
      <c r="H176" s="12"/>
      <c r="I176" s="12"/>
      <c r="J176" s="12"/>
      <c r="K176" s="12"/>
      <c r="L176" s="12"/>
      <c r="M176" s="12"/>
    </row>
    <row r="177" spans="2:13" x14ac:dyDescent="0.2">
      <c r="B177" s="12"/>
      <c r="C177" s="12"/>
      <c r="D177" s="12"/>
      <c r="E177" s="12"/>
      <c r="F177" s="12"/>
      <c r="G177" s="12"/>
      <c r="H177" s="12"/>
      <c r="I177" s="12"/>
      <c r="J177" s="12"/>
      <c r="K177" s="12"/>
      <c r="L177" s="12"/>
      <c r="M177" s="12"/>
    </row>
    <row r="178" spans="2:13" x14ac:dyDescent="0.2">
      <c r="B178" s="12"/>
      <c r="C178" s="12"/>
      <c r="D178" s="12"/>
      <c r="E178" s="12"/>
      <c r="F178" s="12"/>
      <c r="G178" s="12"/>
      <c r="H178" s="12"/>
      <c r="I178" s="12"/>
      <c r="J178" s="12"/>
      <c r="K178" s="12"/>
      <c r="L178" s="12"/>
      <c r="M178" s="12"/>
    </row>
    <row r="179" spans="2:13" x14ac:dyDescent="0.2">
      <c r="B179" s="12"/>
      <c r="C179" s="12"/>
      <c r="D179" s="12"/>
      <c r="E179" s="12"/>
      <c r="F179" s="12"/>
      <c r="G179" s="12"/>
      <c r="H179" s="12"/>
      <c r="I179" s="12"/>
      <c r="J179" s="12"/>
      <c r="K179" s="12"/>
      <c r="L179" s="12"/>
      <c r="M179" s="12"/>
    </row>
    <row r="180" spans="2:13" x14ac:dyDescent="0.2">
      <c r="B180" s="12"/>
      <c r="C180" s="12"/>
      <c r="D180" s="12"/>
      <c r="E180" s="12"/>
      <c r="F180" s="12"/>
      <c r="G180" s="12"/>
      <c r="H180" s="12"/>
      <c r="I180" s="12"/>
      <c r="J180" s="12"/>
      <c r="K180" s="12"/>
      <c r="L180" s="12"/>
      <c r="M180" s="12"/>
    </row>
    <row r="181" spans="2:13" x14ac:dyDescent="0.2">
      <c r="B181" s="12"/>
      <c r="C181" s="12"/>
      <c r="D181" s="12"/>
      <c r="E181" s="12"/>
      <c r="F181" s="12"/>
      <c r="G181" s="12"/>
      <c r="H181" s="12"/>
      <c r="I181" s="12"/>
      <c r="J181" s="12"/>
      <c r="K181" s="12"/>
      <c r="L181" s="12"/>
      <c r="M181" s="12"/>
    </row>
    <row r="182" spans="2:13" x14ac:dyDescent="0.2">
      <c r="B182" s="12"/>
      <c r="C182" s="12"/>
      <c r="D182" s="12"/>
      <c r="E182" s="12"/>
      <c r="F182" s="12"/>
      <c r="G182" s="12"/>
      <c r="H182" s="12"/>
      <c r="I182" s="12"/>
      <c r="J182" s="12"/>
      <c r="K182" s="12"/>
      <c r="L182" s="12"/>
      <c r="M182" s="12"/>
    </row>
    <row r="183" spans="2:13" x14ac:dyDescent="0.2">
      <c r="B183" s="12"/>
      <c r="C183" s="12"/>
      <c r="D183" s="12"/>
      <c r="E183" s="12"/>
      <c r="F183" s="12"/>
      <c r="G183" s="12"/>
      <c r="H183" s="12"/>
      <c r="I183" s="12"/>
      <c r="J183" s="12"/>
      <c r="K183" s="12"/>
      <c r="L183" s="12"/>
      <c r="M183" s="12"/>
    </row>
    <row r="184" spans="2:13" x14ac:dyDescent="0.2">
      <c r="B184" s="12"/>
      <c r="C184" s="12"/>
      <c r="D184" s="12"/>
      <c r="E184" s="12"/>
      <c r="F184" s="12"/>
      <c r="G184" s="12"/>
      <c r="H184" s="12"/>
      <c r="I184" s="12"/>
      <c r="J184" s="12"/>
      <c r="K184" s="12"/>
      <c r="L184" s="12"/>
      <c r="M184" s="12"/>
    </row>
    <row r="185" spans="2:13" x14ac:dyDescent="0.2">
      <c r="B185" s="12"/>
      <c r="C185" s="12"/>
      <c r="D185" s="12"/>
      <c r="E185" s="12"/>
      <c r="F185" s="12"/>
      <c r="G185" s="12"/>
      <c r="H185" s="12"/>
      <c r="I185" s="12"/>
      <c r="J185" s="12"/>
      <c r="K185" s="12"/>
      <c r="L185" s="12"/>
      <c r="M185" s="12"/>
    </row>
    <row r="186" spans="2:13" x14ac:dyDescent="0.2">
      <c r="B186" s="12"/>
      <c r="C186" s="12"/>
      <c r="D186" s="12"/>
      <c r="E186" s="12"/>
      <c r="F186" s="12"/>
      <c r="G186" s="12"/>
      <c r="H186" s="12"/>
      <c r="I186" s="12"/>
      <c r="J186" s="12"/>
      <c r="K186" s="12"/>
      <c r="L186" s="12"/>
      <c r="M186" s="12"/>
    </row>
    <row r="187" spans="2:13" x14ac:dyDescent="0.2">
      <c r="B187" s="12"/>
      <c r="C187" s="12"/>
      <c r="D187" s="12"/>
      <c r="E187" s="12"/>
      <c r="F187" s="12"/>
      <c r="G187" s="12"/>
      <c r="H187" s="12"/>
      <c r="I187" s="12"/>
      <c r="J187" s="12"/>
      <c r="K187" s="12"/>
      <c r="L187" s="12"/>
      <c r="M187" s="12"/>
    </row>
    <row r="188" spans="2:13" x14ac:dyDescent="0.2">
      <c r="B188" s="12"/>
      <c r="C188" s="12"/>
      <c r="D188" s="12"/>
      <c r="E188" s="12"/>
      <c r="F188" s="12"/>
      <c r="G188" s="12"/>
      <c r="H188" s="12"/>
      <c r="I188" s="12"/>
      <c r="J188" s="12"/>
      <c r="K188" s="12"/>
      <c r="L188" s="12"/>
      <c r="M188" s="12"/>
    </row>
    <row r="189" spans="2:13" x14ac:dyDescent="0.2">
      <c r="B189" s="12"/>
      <c r="C189" s="12"/>
      <c r="D189" s="12"/>
      <c r="E189" s="12"/>
      <c r="F189" s="12"/>
      <c r="G189" s="12"/>
      <c r="H189" s="12"/>
      <c r="I189" s="12"/>
      <c r="J189" s="12"/>
      <c r="K189" s="12"/>
      <c r="L189" s="12"/>
      <c r="M189" s="12"/>
    </row>
    <row r="190" spans="2:13" x14ac:dyDescent="0.2">
      <c r="B190" s="12"/>
      <c r="C190" s="12"/>
      <c r="D190" s="12"/>
      <c r="E190" s="12"/>
      <c r="F190" s="12"/>
      <c r="G190" s="12"/>
      <c r="H190" s="12"/>
      <c r="I190" s="12"/>
      <c r="J190" s="12"/>
      <c r="K190" s="12"/>
      <c r="L190" s="12"/>
      <c r="M190" s="12"/>
    </row>
    <row r="191" spans="2:13" x14ac:dyDescent="0.2">
      <c r="B191" s="12"/>
      <c r="C191" s="12"/>
      <c r="D191" s="12"/>
      <c r="E191" s="12"/>
      <c r="F191" s="12"/>
      <c r="G191" s="12"/>
      <c r="H191" s="12"/>
      <c r="I191" s="12"/>
      <c r="J191" s="12"/>
      <c r="K191" s="12"/>
      <c r="L191" s="12"/>
      <c r="M191" s="12"/>
    </row>
    <row r="192" spans="2:13" x14ac:dyDescent="0.2">
      <c r="B192" s="12"/>
      <c r="C192" s="12"/>
      <c r="D192" s="12"/>
      <c r="E192" s="12"/>
      <c r="F192" s="12"/>
      <c r="G192" s="12"/>
      <c r="H192" s="12"/>
      <c r="I192" s="12"/>
      <c r="J192" s="12"/>
      <c r="K192" s="12"/>
      <c r="L192" s="12"/>
      <c r="M192" s="12"/>
    </row>
    <row r="193" spans="2:13" x14ac:dyDescent="0.2">
      <c r="B193" s="12"/>
      <c r="C193" s="12"/>
      <c r="D193" s="12"/>
      <c r="E193" s="12"/>
      <c r="F193" s="12"/>
      <c r="G193" s="12"/>
      <c r="H193" s="12"/>
      <c r="I193" s="12"/>
      <c r="J193" s="12"/>
      <c r="K193" s="12"/>
      <c r="L193" s="12"/>
      <c r="M193" s="12"/>
    </row>
    <row r="194" spans="2:13" x14ac:dyDescent="0.2">
      <c r="B194" s="12"/>
      <c r="C194" s="12"/>
      <c r="D194" s="12"/>
      <c r="E194" s="12"/>
      <c r="F194" s="12"/>
      <c r="G194" s="12"/>
      <c r="H194" s="12"/>
      <c r="I194" s="12"/>
      <c r="J194" s="12"/>
      <c r="K194" s="12"/>
      <c r="L194" s="12"/>
      <c r="M194" s="12"/>
    </row>
    <row r="195" spans="2:13" x14ac:dyDescent="0.2">
      <c r="B195" s="12"/>
      <c r="C195" s="12"/>
      <c r="D195" s="12"/>
      <c r="E195" s="12"/>
      <c r="F195" s="12"/>
      <c r="G195" s="12"/>
      <c r="H195" s="12"/>
      <c r="I195" s="12"/>
      <c r="J195" s="12"/>
      <c r="K195" s="12"/>
      <c r="L195" s="12"/>
      <c r="M195" s="12"/>
    </row>
    <row r="196" spans="2:13" x14ac:dyDescent="0.2">
      <c r="B196" s="12"/>
      <c r="C196" s="12"/>
      <c r="D196" s="12"/>
      <c r="E196" s="12"/>
      <c r="F196" s="12"/>
      <c r="G196" s="12"/>
      <c r="H196" s="12"/>
      <c r="I196" s="12"/>
      <c r="J196" s="12"/>
      <c r="K196" s="12"/>
      <c r="L196" s="12"/>
      <c r="M196" s="12"/>
    </row>
    <row r="197" spans="2:13" x14ac:dyDescent="0.2">
      <c r="B197" s="12"/>
      <c r="C197" s="12"/>
      <c r="D197" s="12"/>
      <c r="E197" s="12"/>
      <c r="F197" s="12"/>
      <c r="G197" s="12"/>
      <c r="H197" s="12"/>
      <c r="I197" s="12"/>
      <c r="J197" s="12"/>
      <c r="K197" s="12"/>
      <c r="L197" s="12"/>
      <c r="M197" s="12"/>
    </row>
    <row r="198" spans="2:13" x14ac:dyDescent="0.2">
      <c r="B198" s="12"/>
      <c r="C198" s="12"/>
      <c r="D198" s="12"/>
      <c r="E198" s="12"/>
      <c r="F198" s="12"/>
      <c r="G198" s="12"/>
      <c r="H198" s="12"/>
      <c r="I198" s="12"/>
      <c r="J198" s="12"/>
      <c r="K198" s="12"/>
      <c r="L198" s="12"/>
      <c r="M198" s="12"/>
    </row>
    <row r="199" spans="2:13" x14ac:dyDescent="0.2">
      <c r="B199" s="12"/>
      <c r="C199" s="12"/>
      <c r="D199" s="12"/>
      <c r="E199" s="12"/>
      <c r="F199" s="12"/>
      <c r="G199" s="12"/>
      <c r="H199" s="12"/>
      <c r="I199" s="12"/>
      <c r="J199" s="12"/>
      <c r="K199" s="12"/>
      <c r="L199" s="12"/>
      <c r="M199" s="12"/>
    </row>
    <row r="200" spans="2:13" x14ac:dyDescent="0.2">
      <c r="B200" s="12"/>
      <c r="C200" s="12"/>
      <c r="D200" s="12"/>
      <c r="E200" s="12"/>
      <c r="F200" s="12"/>
      <c r="G200" s="12"/>
      <c r="H200" s="12"/>
      <c r="I200" s="12"/>
      <c r="J200" s="12"/>
      <c r="K200" s="12"/>
      <c r="L200" s="12"/>
      <c r="M200" s="12"/>
    </row>
    <row r="201" spans="2:13" x14ac:dyDescent="0.2">
      <c r="B201" s="12"/>
      <c r="C201" s="12"/>
      <c r="D201" s="12"/>
      <c r="E201" s="12"/>
      <c r="F201" s="12"/>
      <c r="G201" s="12"/>
      <c r="H201" s="12"/>
      <c r="I201" s="12"/>
      <c r="J201" s="12"/>
      <c r="K201" s="12"/>
      <c r="L201" s="12"/>
      <c r="M201" s="12"/>
    </row>
    <row r="202" spans="2:13" x14ac:dyDescent="0.2">
      <c r="B202" s="12"/>
      <c r="C202" s="12"/>
      <c r="D202" s="12"/>
      <c r="E202" s="12"/>
      <c r="F202" s="12"/>
      <c r="G202" s="12"/>
      <c r="H202" s="12"/>
      <c r="I202" s="12"/>
      <c r="J202" s="12"/>
      <c r="K202" s="12"/>
      <c r="L202" s="12"/>
      <c r="M202" s="12"/>
    </row>
    <row r="203" spans="2:13" x14ac:dyDescent="0.2">
      <c r="B203" s="12"/>
      <c r="C203" s="12"/>
      <c r="D203" s="12"/>
      <c r="E203" s="12"/>
      <c r="F203" s="12"/>
      <c r="G203" s="12"/>
      <c r="H203" s="12"/>
      <c r="I203" s="12"/>
      <c r="J203" s="12"/>
      <c r="K203" s="12"/>
      <c r="L203" s="12"/>
      <c r="M203" s="12"/>
    </row>
    <row r="204" spans="2:13" x14ac:dyDescent="0.2">
      <c r="B204" s="12"/>
      <c r="C204" s="12"/>
      <c r="D204" s="12"/>
      <c r="E204" s="12"/>
      <c r="F204" s="12"/>
      <c r="G204" s="12"/>
      <c r="H204" s="12"/>
      <c r="I204" s="12"/>
      <c r="J204" s="12"/>
      <c r="K204" s="12"/>
      <c r="L204" s="12"/>
      <c r="M204" s="12"/>
    </row>
    <row r="205" spans="2:13" x14ac:dyDescent="0.2">
      <c r="B205" s="12"/>
      <c r="C205" s="12"/>
      <c r="D205" s="12"/>
      <c r="E205" s="12"/>
      <c r="F205" s="12"/>
      <c r="G205" s="12"/>
      <c r="H205" s="12"/>
      <c r="I205" s="12"/>
      <c r="J205" s="12"/>
      <c r="K205" s="12"/>
      <c r="L205" s="12"/>
      <c r="M205" s="12"/>
    </row>
    <row r="206" spans="2:13" x14ac:dyDescent="0.2">
      <c r="B206" s="12"/>
      <c r="C206" s="12"/>
      <c r="D206" s="12"/>
      <c r="E206" s="12"/>
      <c r="F206" s="12"/>
      <c r="G206" s="12"/>
      <c r="H206" s="12"/>
      <c r="I206" s="12"/>
      <c r="J206" s="12"/>
      <c r="K206" s="12"/>
      <c r="L206" s="12"/>
      <c r="M206" s="12"/>
    </row>
    <row r="207" spans="2:13" x14ac:dyDescent="0.2">
      <c r="B207" s="12"/>
      <c r="C207" s="12"/>
      <c r="D207" s="12"/>
      <c r="E207" s="12"/>
      <c r="F207" s="12"/>
      <c r="G207" s="12"/>
      <c r="H207" s="12"/>
      <c r="I207" s="12"/>
      <c r="J207" s="12"/>
      <c r="K207" s="12"/>
      <c r="L207" s="12"/>
      <c r="M207" s="12"/>
    </row>
    <row r="208" spans="2:13" x14ac:dyDescent="0.2">
      <c r="B208" s="12"/>
      <c r="C208" s="12"/>
      <c r="D208" s="12"/>
      <c r="E208" s="12"/>
      <c r="F208" s="12"/>
      <c r="G208" s="12"/>
      <c r="H208" s="12"/>
      <c r="I208" s="12"/>
      <c r="J208" s="12"/>
      <c r="K208" s="12"/>
      <c r="L208" s="12"/>
      <c r="M208" s="12"/>
    </row>
    <row r="209" spans="2:13" x14ac:dyDescent="0.2">
      <c r="B209" s="12"/>
      <c r="C209" s="12"/>
      <c r="D209" s="12"/>
      <c r="E209" s="12"/>
      <c r="F209" s="12"/>
      <c r="G209" s="12"/>
      <c r="H209" s="12"/>
      <c r="I209" s="12"/>
      <c r="J209" s="12"/>
      <c r="K209" s="12"/>
      <c r="L209" s="12"/>
      <c r="M209" s="12"/>
    </row>
    <row r="210" spans="2:13" x14ac:dyDescent="0.2">
      <c r="B210" s="12"/>
      <c r="C210" s="12"/>
      <c r="D210" s="12"/>
      <c r="E210" s="12"/>
      <c r="F210" s="12"/>
      <c r="G210" s="12"/>
      <c r="H210" s="12"/>
      <c r="I210" s="12"/>
      <c r="J210" s="12"/>
      <c r="K210" s="12"/>
      <c r="L210" s="12"/>
      <c r="M210" s="12"/>
    </row>
    <row r="211" spans="2:13" x14ac:dyDescent="0.2">
      <c r="B211" s="12"/>
      <c r="C211" s="12"/>
      <c r="D211" s="12"/>
      <c r="E211" s="12"/>
      <c r="F211" s="12"/>
      <c r="G211" s="12"/>
      <c r="H211" s="12"/>
      <c r="I211" s="12"/>
      <c r="J211" s="12"/>
      <c r="K211" s="12"/>
      <c r="L211" s="12"/>
      <c r="M211" s="12"/>
    </row>
    <row r="212" spans="2:13" x14ac:dyDescent="0.2">
      <c r="B212" s="12"/>
      <c r="C212" s="12"/>
      <c r="D212" s="12"/>
      <c r="E212" s="12"/>
      <c r="F212" s="12"/>
      <c r="G212" s="12"/>
      <c r="H212" s="12"/>
      <c r="I212" s="12"/>
      <c r="J212" s="12"/>
      <c r="K212" s="12"/>
      <c r="L212" s="12"/>
      <c r="M212" s="12"/>
    </row>
    <row r="213" spans="2:13" x14ac:dyDescent="0.2">
      <c r="B213" s="12"/>
      <c r="C213" s="12"/>
      <c r="D213" s="12"/>
      <c r="E213" s="12"/>
      <c r="F213" s="12"/>
      <c r="G213" s="12"/>
      <c r="H213" s="12"/>
      <c r="I213" s="12"/>
      <c r="J213" s="12"/>
      <c r="K213" s="12"/>
      <c r="L213" s="12"/>
      <c r="M213" s="12"/>
    </row>
    <row r="214" spans="2:13" x14ac:dyDescent="0.2">
      <c r="B214" s="12"/>
      <c r="C214" s="12"/>
      <c r="D214" s="12"/>
      <c r="E214" s="12"/>
      <c r="F214" s="12"/>
      <c r="G214" s="12"/>
      <c r="H214" s="12"/>
      <c r="I214" s="12"/>
      <c r="J214" s="12"/>
      <c r="K214" s="12"/>
      <c r="L214" s="12"/>
      <c r="M214" s="12"/>
    </row>
    <row r="215" spans="2:13" x14ac:dyDescent="0.2">
      <c r="B215" s="12"/>
      <c r="C215" s="12"/>
      <c r="D215" s="12"/>
      <c r="E215" s="12"/>
      <c r="F215" s="12"/>
      <c r="G215" s="12"/>
      <c r="H215" s="12"/>
      <c r="I215" s="12"/>
      <c r="J215" s="12"/>
      <c r="K215" s="12"/>
      <c r="L215" s="12"/>
      <c r="M215" s="12"/>
    </row>
    <row r="216" spans="2:13" x14ac:dyDescent="0.2">
      <c r="B216" s="12"/>
      <c r="C216" s="12"/>
      <c r="D216" s="12"/>
      <c r="E216" s="12"/>
      <c r="F216" s="12"/>
      <c r="G216" s="12"/>
      <c r="H216" s="12"/>
      <c r="I216" s="12"/>
      <c r="J216" s="12"/>
      <c r="K216" s="12"/>
      <c r="L216" s="12"/>
      <c r="M216" s="12"/>
    </row>
    <row r="217" spans="2:13" x14ac:dyDescent="0.2">
      <c r="B217" s="12"/>
      <c r="C217" s="12"/>
      <c r="D217" s="12"/>
      <c r="E217" s="12"/>
      <c r="F217" s="12"/>
      <c r="G217" s="12"/>
      <c r="H217" s="12"/>
      <c r="I217" s="12"/>
      <c r="J217" s="12"/>
      <c r="K217" s="12"/>
      <c r="L217" s="12"/>
      <c r="M217" s="12"/>
    </row>
    <row r="218" spans="2:13" x14ac:dyDescent="0.2">
      <c r="B218" s="12"/>
      <c r="C218" s="12"/>
      <c r="D218" s="12"/>
      <c r="E218" s="12"/>
      <c r="F218" s="12"/>
      <c r="G218" s="12"/>
      <c r="H218" s="12"/>
      <c r="I218" s="12"/>
      <c r="J218" s="12"/>
      <c r="K218" s="12"/>
      <c r="L218" s="12"/>
      <c r="M218" s="12"/>
    </row>
    <row r="219" spans="2:13" x14ac:dyDescent="0.2">
      <c r="B219" s="12"/>
      <c r="C219" s="12"/>
      <c r="D219" s="12"/>
      <c r="E219" s="12"/>
      <c r="F219" s="12"/>
      <c r="G219" s="12"/>
      <c r="H219" s="12"/>
      <c r="I219" s="12"/>
      <c r="J219" s="12"/>
      <c r="K219" s="12"/>
      <c r="L219" s="12"/>
      <c r="M219" s="12"/>
    </row>
    <row r="220" spans="2:13" x14ac:dyDescent="0.2">
      <c r="B220" s="12"/>
      <c r="C220" s="12"/>
      <c r="D220" s="12"/>
      <c r="E220" s="12"/>
      <c r="F220" s="12"/>
      <c r="G220" s="12"/>
      <c r="H220" s="12"/>
      <c r="I220" s="12"/>
      <c r="J220" s="12"/>
      <c r="K220" s="12"/>
      <c r="L220" s="12"/>
      <c r="M220" s="12"/>
    </row>
    <row r="221" spans="2:13" x14ac:dyDescent="0.2">
      <c r="B221" s="12"/>
      <c r="C221" s="12"/>
      <c r="D221" s="12"/>
      <c r="E221" s="12"/>
      <c r="F221" s="12"/>
      <c r="G221" s="12"/>
      <c r="H221" s="12"/>
      <c r="I221" s="12"/>
      <c r="J221" s="12"/>
      <c r="K221" s="12"/>
      <c r="L221" s="12"/>
      <c r="M221" s="12"/>
    </row>
    <row r="222" spans="2:13" x14ac:dyDescent="0.2">
      <c r="B222" s="12"/>
      <c r="C222" s="12"/>
      <c r="D222" s="12"/>
      <c r="E222" s="12"/>
      <c r="F222" s="12"/>
      <c r="G222" s="12"/>
      <c r="H222" s="12"/>
      <c r="I222" s="12"/>
      <c r="J222" s="12"/>
      <c r="K222" s="12"/>
      <c r="L222" s="12"/>
      <c r="M222" s="12"/>
    </row>
    <row r="223" spans="2:13" x14ac:dyDescent="0.2">
      <c r="B223" s="12"/>
      <c r="C223" s="12"/>
      <c r="D223" s="12"/>
      <c r="E223" s="12"/>
      <c r="F223" s="12"/>
      <c r="G223" s="12"/>
      <c r="H223" s="12"/>
      <c r="I223" s="12"/>
      <c r="J223" s="12"/>
      <c r="K223" s="12"/>
      <c r="L223" s="12"/>
      <c r="M223" s="12"/>
    </row>
    <row r="224" spans="2:13" x14ac:dyDescent="0.2">
      <c r="B224" s="12"/>
      <c r="C224" s="12"/>
      <c r="D224" s="12"/>
      <c r="E224" s="12"/>
      <c r="F224" s="12"/>
      <c r="G224" s="12"/>
      <c r="H224" s="12"/>
      <c r="I224" s="12"/>
      <c r="J224" s="12"/>
      <c r="K224" s="12"/>
      <c r="L224" s="12"/>
      <c r="M224" s="12"/>
    </row>
    <row r="225" spans="2:13" x14ac:dyDescent="0.2">
      <c r="B225" s="12"/>
      <c r="C225" s="12"/>
      <c r="D225" s="12"/>
      <c r="E225" s="12"/>
      <c r="F225" s="12"/>
      <c r="G225" s="12"/>
      <c r="H225" s="12"/>
      <c r="I225" s="12"/>
      <c r="J225" s="12"/>
      <c r="K225" s="12"/>
      <c r="L225" s="12"/>
      <c r="M225" s="12"/>
    </row>
    <row r="226" spans="2:13" x14ac:dyDescent="0.2">
      <c r="B226" s="12"/>
      <c r="C226" s="12"/>
      <c r="D226" s="12"/>
      <c r="E226" s="12"/>
      <c r="F226" s="12"/>
      <c r="G226" s="12"/>
      <c r="H226" s="12"/>
      <c r="I226" s="12"/>
      <c r="J226" s="12"/>
      <c r="K226" s="12"/>
      <c r="L226" s="12"/>
      <c r="M226" s="12"/>
    </row>
    <row r="227" spans="2:13" x14ac:dyDescent="0.2">
      <c r="B227" s="12"/>
      <c r="C227" s="12"/>
      <c r="D227" s="12"/>
      <c r="E227" s="12"/>
      <c r="F227" s="12"/>
      <c r="G227" s="12"/>
      <c r="H227" s="12"/>
      <c r="I227" s="12"/>
      <c r="J227" s="12"/>
      <c r="K227" s="12"/>
      <c r="L227" s="12"/>
      <c r="M227" s="12"/>
    </row>
    <row r="228" spans="2:13" x14ac:dyDescent="0.2">
      <c r="B228" s="12"/>
      <c r="C228" s="12"/>
      <c r="D228" s="12"/>
      <c r="E228" s="12"/>
      <c r="F228" s="12"/>
      <c r="G228" s="12"/>
      <c r="H228" s="12"/>
      <c r="I228" s="12"/>
      <c r="J228" s="12"/>
      <c r="K228" s="12"/>
      <c r="L228" s="12"/>
      <c r="M228" s="12"/>
    </row>
    <row r="229" spans="2:13" x14ac:dyDescent="0.2">
      <c r="B229" s="12"/>
      <c r="C229" s="12"/>
      <c r="D229" s="12"/>
      <c r="E229" s="12"/>
      <c r="F229" s="12"/>
      <c r="G229" s="12"/>
      <c r="H229" s="12"/>
      <c r="I229" s="12"/>
      <c r="J229" s="12"/>
      <c r="K229" s="12"/>
      <c r="L229" s="12"/>
      <c r="M229" s="12"/>
    </row>
    <row r="230" spans="2:13" x14ac:dyDescent="0.2">
      <c r="B230" s="12"/>
      <c r="C230" s="12"/>
      <c r="D230" s="12"/>
      <c r="E230" s="12"/>
      <c r="F230" s="12"/>
      <c r="G230" s="12"/>
      <c r="H230" s="12"/>
      <c r="I230" s="12"/>
      <c r="J230" s="12"/>
      <c r="K230" s="12"/>
      <c r="L230" s="12"/>
      <c r="M230" s="12"/>
    </row>
  </sheetData>
  <mergeCells count="5">
    <mergeCell ref="A9:N9"/>
    <mergeCell ref="A5:N5"/>
    <mergeCell ref="A6:N6"/>
    <mergeCell ref="A7:N7"/>
    <mergeCell ref="A8:N8"/>
  </mergeCells>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1:S230"/>
  <sheetViews>
    <sheetView tabSelected="1" workbookViewId="0">
      <pane ySplit="13" topLeftCell="A14" activePane="bottomLeft" state="frozen"/>
      <selection pane="bottomLeft" activeCell="T20" sqref="T20"/>
    </sheetView>
  </sheetViews>
  <sheetFormatPr defaultRowHeight="12.75" x14ac:dyDescent="0.2"/>
  <cols>
    <col min="1" max="1" width="16.1640625" customWidth="1"/>
    <col min="5" max="5" width="9.1640625" bestFit="1" customWidth="1"/>
    <col min="14" max="14" width="10.1640625" bestFit="1" customWidth="1"/>
  </cols>
  <sheetData>
    <row r="1" spans="1:14" x14ac:dyDescent="0.2">
      <c r="A1" t="str">
        <f>'SFY 21-22'!A1</f>
        <v>VALIDATED TAX RECEIPTS DATA FOR: JULY 2021 thru June 2022</v>
      </c>
      <c r="N1" t="s">
        <v>75</v>
      </c>
    </row>
    <row r="2" spans="1:14" x14ac:dyDescent="0.2">
      <c r="D2" s="6"/>
      <c r="E2" s="6"/>
      <c r="F2" s="6"/>
      <c r="G2" s="6"/>
      <c r="H2" s="6"/>
    </row>
    <row r="3" spans="1:14" x14ac:dyDescent="0.2">
      <c r="A3" s="55" t="s">
        <v>76</v>
      </c>
      <c r="B3" s="55"/>
      <c r="C3" s="55"/>
      <c r="D3" s="55"/>
      <c r="E3" s="55"/>
      <c r="F3" s="55"/>
      <c r="G3" s="55"/>
      <c r="H3" s="55"/>
      <c r="I3" s="55"/>
      <c r="J3" s="55"/>
      <c r="K3" s="55"/>
      <c r="L3" s="55"/>
      <c r="M3" s="55"/>
      <c r="N3" s="55"/>
    </row>
    <row r="4" spans="1:14" x14ac:dyDescent="0.2">
      <c r="A4" s="55" t="s">
        <v>77</v>
      </c>
      <c r="B4" s="55"/>
      <c r="C4" s="55"/>
      <c r="D4" s="55"/>
      <c r="E4" s="55"/>
      <c r="F4" s="55"/>
      <c r="G4" s="55"/>
      <c r="H4" s="55"/>
      <c r="I4" s="55"/>
      <c r="J4" s="55"/>
      <c r="K4" s="55"/>
      <c r="L4" s="55"/>
      <c r="M4" s="55"/>
      <c r="N4" s="55"/>
    </row>
    <row r="5" spans="1:14" x14ac:dyDescent="0.2">
      <c r="A5" s="55" t="s">
        <v>35</v>
      </c>
      <c r="B5" s="55"/>
      <c r="C5" s="55"/>
      <c r="D5" s="55"/>
      <c r="E5" s="55"/>
      <c r="F5" s="55"/>
      <c r="G5" s="55"/>
      <c r="H5" s="55"/>
      <c r="I5" s="55"/>
      <c r="J5" s="55"/>
      <c r="K5" s="55"/>
      <c r="L5" s="55"/>
      <c r="M5" s="55"/>
      <c r="N5" s="55"/>
    </row>
    <row r="6" spans="1:14" x14ac:dyDescent="0.2">
      <c r="A6" s="55" t="s">
        <v>36</v>
      </c>
      <c r="B6" s="55"/>
      <c r="C6" s="55"/>
      <c r="D6" s="55"/>
      <c r="E6" s="55"/>
      <c r="F6" s="55"/>
      <c r="G6" s="55"/>
      <c r="H6" s="55"/>
      <c r="I6" s="55"/>
      <c r="J6" s="55"/>
      <c r="K6" s="55"/>
      <c r="L6" s="55"/>
      <c r="M6" s="55"/>
      <c r="N6" s="55"/>
    </row>
    <row r="7" spans="1:14" ht="23.25" customHeight="1" x14ac:dyDescent="0.2">
      <c r="A7" s="55" t="s">
        <v>78</v>
      </c>
      <c r="B7" s="55"/>
      <c r="C7" s="55"/>
      <c r="D7" s="55"/>
      <c r="E7" s="55"/>
      <c r="F7" s="55"/>
      <c r="G7" s="55"/>
      <c r="H7" s="55"/>
      <c r="I7" s="55"/>
      <c r="J7" s="55"/>
      <c r="K7" s="55"/>
      <c r="L7" s="55"/>
      <c r="M7" s="55"/>
      <c r="N7" s="55"/>
    </row>
    <row r="8" spans="1:14" x14ac:dyDescent="0.2">
      <c r="A8" s="6"/>
      <c r="B8" s="6"/>
      <c r="C8" s="6"/>
      <c r="D8" s="6"/>
      <c r="E8" s="6"/>
      <c r="F8" s="6"/>
      <c r="G8" s="6"/>
      <c r="H8" s="6"/>
      <c r="I8" s="6"/>
      <c r="J8" s="6"/>
      <c r="K8" s="6"/>
      <c r="L8" s="6"/>
      <c r="M8" s="6"/>
      <c r="N8" s="6"/>
    </row>
    <row r="9" spans="1:14" hidden="1" x14ac:dyDescent="0.2">
      <c r="A9" s="6"/>
      <c r="B9" s="6"/>
      <c r="C9" s="6"/>
      <c r="D9" s="6"/>
      <c r="E9" s="6"/>
      <c r="F9" s="6"/>
      <c r="G9" s="6"/>
      <c r="H9" s="6"/>
      <c r="I9" s="6"/>
      <c r="J9" s="6"/>
      <c r="K9" s="6"/>
      <c r="L9" s="6"/>
      <c r="M9" s="6"/>
      <c r="N9" s="6"/>
    </row>
    <row r="10" spans="1:14" hidden="1" x14ac:dyDescent="0.2">
      <c r="A10" s="6"/>
      <c r="B10" s="6"/>
      <c r="C10" s="6"/>
      <c r="D10" s="6"/>
      <c r="E10" s="6"/>
      <c r="F10" s="6"/>
      <c r="G10" s="6"/>
      <c r="H10" s="6"/>
      <c r="I10" s="6"/>
      <c r="J10" s="6"/>
      <c r="K10" s="6"/>
      <c r="L10" s="6"/>
      <c r="M10" s="6"/>
      <c r="N10" s="6"/>
    </row>
    <row r="11" spans="1:14" hidden="1" x14ac:dyDescent="0.2"/>
    <row r="12" spans="1:14" hidden="1" x14ac:dyDescent="0.2"/>
    <row r="13" spans="1:14" x14ac:dyDescent="0.2">
      <c r="B13" s="1">
        <f>'Half-Cent to County before'!B13</f>
        <v>44378</v>
      </c>
      <c r="C13" s="1">
        <f>'Half-Cent to County before'!C13</f>
        <v>44409</v>
      </c>
      <c r="D13" s="1">
        <f>'Half-Cent to County before'!D13</f>
        <v>44440</v>
      </c>
      <c r="E13" s="1">
        <f>'Half-Cent to County before'!E13</f>
        <v>44470</v>
      </c>
      <c r="F13" s="1">
        <f>'Half-Cent to County before'!F13</f>
        <v>44501</v>
      </c>
      <c r="G13" s="1">
        <f>'Half-Cent to County before'!G13</f>
        <v>44531</v>
      </c>
      <c r="H13" s="1">
        <f>'Half-Cent to County before'!H13</f>
        <v>44562</v>
      </c>
      <c r="I13" s="1">
        <f>'Half-Cent to County before'!I13</f>
        <v>44593</v>
      </c>
      <c r="J13" s="1">
        <f>'Half-Cent to County before'!J13</f>
        <v>44621</v>
      </c>
      <c r="K13" s="1">
        <f>'Half-Cent to County before'!K13</f>
        <v>44652</v>
      </c>
      <c r="L13" s="1">
        <f>'Half-Cent to County before'!L13</f>
        <v>44682</v>
      </c>
      <c r="M13" s="1">
        <f>'Half-Cent to County before'!M13</f>
        <v>44713</v>
      </c>
      <c r="N13" s="1" t="str">
        <f>'Half-Cent to County before'!N13</f>
        <v>SFY21-22</v>
      </c>
    </row>
    <row r="14" spans="1:14" x14ac:dyDescent="0.2">
      <c r="A14" t="s">
        <v>0</v>
      </c>
      <c r="B14" s="1"/>
      <c r="C14" s="1"/>
      <c r="D14" s="1"/>
      <c r="E14" s="1"/>
      <c r="F14" s="1"/>
      <c r="G14" s="1"/>
      <c r="H14" s="1"/>
      <c r="I14" s="1"/>
      <c r="J14" s="1"/>
      <c r="K14" s="1"/>
      <c r="L14" s="1"/>
      <c r="M14" s="1"/>
      <c r="N14" s="1"/>
    </row>
    <row r="15" spans="1:14" x14ac:dyDescent="0.2">
      <c r="A15" t="s">
        <v>1</v>
      </c>
    </row>
    <row r="16" spans="1:14" x14ac:dyDescent="0.2">
      <c r="A16" t="s">
        <v>38</v>
      </c>
      <c r="B16" s="8"/>
      <c r="C16" s="8"/>
      <c r="D16" s="8"/>
      <c r="E16" s="8"/>
      <c r="F16" s="8"/>
      <c r="G16" s="5"/>
      <c r="H16" s="5"/>
      <c r="I16" s="5"/>
      <c r="J16" s="5"/>
      <c r="K16" s="5"/>
      <c r="L16" s="26"/>
      <c r="M16" s="5"/>
      <c r="N16" s="5">
        <f t="shared" ref="N16:N79" si="0">SUM(B16:M16)</f>
        <v>0</v>
      </c>
    </row>
    <row r="17" spans="1:19" x14ac:dyDescent="0.2">
      <c r="A17" t="s">
        <v>39</v>
      </c>
      <c r="B17" s="8">
        <v>45298.64</v>
      </c>
      <c r="C17" s="8">
        <v>42314.81</v>
      </c>
      <c r="D17" s="8">
        <v>45259.79</v>
      </c>
      <c r="E17" s="8">
        <v>44311.98</v>
      </c>
      <c r="F17" s="8">
        <v>44601.42</v>
      </c>
      <c r="G17" s="18">
        <v>47183.38</v>
      </c>
      <c r="H17" s="18">
        <v>43858.03</v>
      </c>
      <c r="I17" s="18">
        <v>46443.75</v>
      </c>
      <c r="J17" s="18">
        <v>43334.95</v>
      </c>
      <c r="K17" s="18">
        <v>40936.76</v>
      </c>
      <c r="L17" s="10">
        <v>47010.67</v>
      </c>
      <c r="M17" s="18"/>
      <c r="N17" s="5">
        <f t="shared" si="0"/>
        <v>490554.18000000005</v>
      </c>
      <c r="Q17" s="25"/>
    </row>
    <row r="18" spans="1:19" x14ac:dyDescent="0.2">
      <c r="A18" t="s">
        <v>40</v>
      </c>
      <c r="B18" s="8"/>
      <c r="C18" s="8"/>
      <c r="D18" s="8"/>
      <c r="E18" s="8"/>
      <c r="F18" s="8"/>
      <c r="N18" s="5">
        <f t="shared" si="0"/>
        <v>0</v>
      </c>
      <c r="Q18" s="25"/>
    </row>
    <row r="19" spans="1:19" x14ac:dyDescent="0.2">
      <c r="A19" t="s">
        <v>2</v>
      </c>
      <c r="B19" s="8">
        <v>52001.52</v>
      </c>
      <c r="C19" s="8">
        <v>48576.17</v>
      </c>
      <c r="D19" s="8">
        <v>51956.92</v>
      </c>
      <c r="E19" s="8">
        <v>50868.86</v>
      </c>
      <c r="F19" s="8">
        <v>51201.13</v>
      </c>
      <c r="G19" s="18">
        <v>54165.16</v>
      </c>
      <c r="H19" s="18">
        <v>50347.75</v>
      </c>
      <c r="I19" s="18">
        <v>53316.08</v>
      </c>
      <c r="J19" s="18">
        <v>49747.26</v>
      </c>
      <c r="K19" s="18">
        <v>46994.21</v>
      </c>
      <c r="L19" s="10">
        <v>53966.879999999997</v>
      </c>
      <c r="M19" s="18"/>
      <c r="N19" s="5">
        <f t="shared" si="0"/>
        <v>563141.94000000006</v>
      </c>
      <c r="Q19" s="25"/>
    </row>
    <row r="20" spans="1:19" x14ac:dyDescent="0.2">
      <c r="A20" t="s">
        <v>41</v>
      </c>
      <c r="B20" s="8"/>
      <c r="C20" s="8"/>
      <c r="D20" s="8"/>
      <c r="E20" s="8"/>
      <c r="F20" s="8"/>
      <c r="N20" s="5">
        <f t="shared" si="0"/>
        <v>0</v>
      </c>
      <c r="Q20" s="25"/>
    </row>
    <row r="21" spans="1:19" x14ac:dyDescent="0.2">
      <c r="A21" t="s">
        <v>42</v>
      </c>
      <c r="B21" s="8"/>
      <c r="C21" s="8"/>
      <c r="D21" s="8"/>
      <c r="E21" s="8"/>
      <c r="F21" s="8"/>
      <c r="G21" s="5"/>
      <c r="I21" s="5"/>
      <c r="M21" s="5"/>
      <c r="N21" s="5">
        <f t="shared" si="0"/>
        <v>0</v>
      </c>
      <c r="Q21" s="25"/>
    </row>
    <row r="22" spans="1:19" x14ac:dyDescent="0.2">
      <c r="A22" t="s">
        <v>3</v>
      </c>
      <c r="B22" s="8">
        <v>54911.46</v>
      </c>
      <c r="C22" s="8">
        <v>51294.43</v>
      </c>
      <c r="D22" s="8">
        <v>54864.37</v>
      </c>
      <c r="E22" s="8">
        <v>53715.42</v>
      </c>
      <c r="F22" s="8">
        <v>54066.28</v>
      </c>
      <c r="G22" s="18">
        <v>57196.17</v>
      </c>
      <c r="H22" s="18">
        <v>53165.15</v>
      </c>
      <c r="I22" s="18">
        <v>56299.58</v>
      </c>
      <c r="J22" s="18">
        <v>52531.05</v>
      </c>
      <c r="K22" s="18">
        <v>49623.95</v>
      </c>
      <c r="L22" s="10">
        <v>56986.8</v>
      </c>
      <c r="M22" s="18"/>
      <c r="N22" s="5">
        <f t="shared" si="0"/>
        <v>594654.66</v>
      </c>
      <c r="Q22" s="25"/>
    </row>
    <row r="23" spans="1:19" x14ac:dyDescent="0.2">
      <c r="A23" t="s">
        <v>43</v>
      </c>
      <c r="B23" s="8"/>
      <c r="C23" s="8"/>
      <c r="D23" s="8"/>
      <c r="E23" s="8"/>
      <c r="F23" s="8"/>
      <c r="G23" s="5"/>
      <c r="I23" s="5"/>
      <c r="M23" s="5"/>
      <c r="N23" s="5">
        <f t="shared" si="0"/>
        <v>0</v>
      </c>
      <c r="Q23" s="25"/>
    </row>
    <row r="24" spans="1:19" x14ac:dyDescent="0.2">
      <c r="A24" t="s">
        <v>44</v>
      </c>
      <c r="B24" s="8"/>
      <c r="C24" s="8"/>
      <c r="D24" s="8"/>
      <c r="E24" s="8"/>
      <c r="F24" s="8"/>
      <c r="G24" s="5"/>
      <c r="I24" s="5"/>
      <c r="J24" s="5"/>
      <c r="K24" s="5"/>
      <c r="L24" s="5"/>
      <c r="M24" s="5"/>
      <c r="N24" s="5">
        <f t="shared" si="0"/>
        <v>0</v>
      </c>
      <c r="Q24" s="25"/>
      <c r="R24" s="11"/>
      <c r="S24" s="8"/>
    </row>
    <row r="25" spans="1:19" x14ac:dyDescent="0.2">
      <c r="A25" t="s">
        <v>45</v>
      </c>
      <c r="B25" s="8"/>
      <c r="C25" s="8"/>
      <c r="D25" s="8"/>
      <c r="E25" s="8"/>
      <c r="F25" s="8"/>
      <c r="G25" s="5"/>
      <c r="I25" s="5"/>
      <c r="J25" s="5"/>
      <c r="K25" s="5"/>
      <c r="L25" s="5"/>
      <c r="M25" s="5"/>
      <c r="N25" s="5">
        <f t="shared" si="0"/>
        <v>0</v>
      </c>
      <c r="Q25" s="25"/>
      <c r="R25" s="11"/>
      <c r="S25" s="8"/>
    </row>
    <row r="26" spans="1:19" x14ac:dyDescent="0.2">
      <c r="A26" t="s">
        <v>46</v>
      </c>
      <c r="B26" s="8"/>
      <c r="C26" s="8"/>
      <c r="D26" s="8"/>
      <c r="E26" s="8"/>
      <c r="F26" s="8"/>
      <c r="G26" s="5"/>
      <c r="H26" s="5"/>
      <c r="I26" s="5"/>
      <c r="J26" s="5"/>
      <c r="K26" s="5"/>
      <c r="L26" s="5"/>
      <c r="M26" s="5"/>
      <c r="N26" s="5">
        <f t="shared" si="0"/>
        <v>0</v>
      </c>
      <c r="Q26" s="25"/>
      <c r="R26" s="11"/>
      <c r="S26" s="8"/>
    </row>
    <row r="27" spans="1:19" x14ac:dyDescent="0.2">
      <c r="A27" t="s">
        <v>4</v>
      </c>
      <c r="B27" s="8">
        <v>47964.61</v>
      </c>
      <c r="C27" s="8">
        <v>44805.17</v>
      </c>
      <c r="D27" s="8">
        <v>47923.47</v>
      </c>
      <c r="E27" s="8">
        <v>46919.88</v>
      </c>
      <c r="F27" s="8">
        <v>47226.35</v>
      </c>
      <c r="G27" s="18">
        <v>49960.28</v>
      </c>
      <c r="H27" s="18">
        <v>46439.22</v>
      </c>
      <c r="I27" s="18">
        <v>49177.11</v>
      </c>
      <c r="J27" s="18">
        <v>45885.35</v>
      </c>
      <c r="K27" s="18">
        <v>43346.02</v>
      </c>
      <c r="L27" s="10">
        <v>49777.4</v>
      </c>
      <c r="M27" s="18"/>
      <c r="N27" s="5">
        <f t="shared" si="0"/>
        <v>519424.86</v>
      </c>
      <c r="Q27" s="25"/>
      <c r="R27" s="11"/>
      <c r="S27" s="8"/>
    </row>
    <row r="28" spans="1:19" x14ac:dyDescent="0.2">
      <c r="A28" t="s">
        <v>94</v>
      </c>
      <c r="B28" s="8"/>
      <c r="C28" s="8"/>
      <c r="D28" s="8"/>
      <c r="E28" s="8"/>
      <c r="F28" s="8"/>
      <c r="G28" s="5"/>
      <c r="I28" s="5"/>
      <c r="J28" s="5"/>
      <c r="K28" s="5"/>
      <c r="L28" s="5"/>
      <c r="M28" s="5"/>
      <c r="N28" s="5">
        <f t="shared" si="0"/>
        <v>0</v>
      </c>
      <c r="Q28" s="25"/>
      <c r="R28" s="11"/>
      <c r="S28" s="8"/>
    </row>
    <row r="29" spans="1:19" x14ac:dyDescent="0.2">
      <c r="A29" t="s">
        <v>5</v>
      </c>
      <c r="B29" s="8">
        <v>31347.439999999999</v>
      </c>
      <c r="C29" s="8">
        <v>29282.58</v>
      </c>
      <c r="D29" s="8">
        <v>31320.560000000001</v>
      </c>
      <c r="E29" s="8">
        <v>30664.66</v>
      </c>
      <c r="F29" s="8">
        <v>30864.95</v>
      </c>
      <c r="G29" s="18">
        <v>32651.72</v>
      </c>
      <c r="H29" s="18">
        <v>30350.52</v>
      </c>
      <c r="I29" s="18">
        <v>32139.88</v>
      </c>
      <c r="J29" s="18">
        <v>29988.53</v>
      </c>
      <c r="K29" s="18">
        <v>28328.95</v>
      </c>
      <c r="L29" s="10">
        <v>32532.2</v>
      </c>
      <c r="M29" s="18"/>
      <c r="N29" s="5">
        <f t="shared" si="0"/>
        <v>339471.99</v>
      </c>
      <c r="Q29" s="25"/>
      <c r="R29" s="11"/>
      <c r="S29" s="8"/>
    </row>
    <row r="30" spans="1:19" x14ac:dyDescent="0.2">
      <c r="A30" t="s">
        <v>6</v>
      </c>
      <c r="B30" s="8">
        <v>55280</v>
      </c>
      <c r="C30" s="8">
        <v>51638.69</v>
      </c>
      <c r="D30" s="8">
        <v>55232.58</v>
      </c>
      <c r="E30" s="8">
        <v>54075.93</v>
      </c>
      <c r="F30" s="8">
        <v>54429.14</v>
      </c>
      <c r="G30" s="18">
        <v>57580.04</v>
      </c>
      <c r="H30" s="18">
        <v>53521.96</v>
      </c>
      <c r="I30" s="18">
        <v>56677.42</v>
      </c>
      <c r="J30" s="18">
        <v>52883.61</v>
      </c>
      <c r="K30" s="18">
        <v>49956.99</v>
      </c>
      <c r="L30" s="10">
        <v>57369.26</v>
      </c>
      <c r="M30" s="18"/>
      <c r="N30" s="5">
        <f t="shared" si="0"/>
        <v>598645.62</v>
      </c>
      <c r="Q30" s="25"/>
      <c r="R30" s="11"/>
      <c r="S30" s="8"/>
    </row>
    <row r="31" spans="1:19" x14ac:dyDescent="0.2">
      <c r="A31" t="s">
        <v>47</v>
      </c>
      <c r="B31" s="8"/>
      <c r="C31" s="8"/>
      <c r="D31" s="8"/>
      <c r="E31" s="8"/>
      <c r="F31" s="8"/>
      <c r="G31" s="19"/>
      <c r="H31" s="19"/>
      <c r="I31" s="5"/>
      <c r="J31" s="5"/>
      <c r="K31" s="5"/>
      <c r="L31" s="5"/>
      <c r="M31" s="19"/>
      <c r="N31" s="5">
        <f t="shared" si="0"/>
        <v>0</v>
      </c>
      <c r="Q31" s="25"/>
      <c r="R31" s="11"/>
      <c r="S31" s="8"/>
    </row>
    <row r="32" spans="1:19" x14ac:dyDescent="0.2">
      <c r="A32" t="s">
        <v>48</v>
      </c>
      <c r="B32" s="8"/>
      <c r="C32" s="8"/>
      <c r="D32" s="8"/>
      <c r="E32" s="8"/>
      <c r="F32" s="8"/>
      <c r="G32" s="19"/>
      <c r="H32" s="19"/>
      <c r="I32" s="5"/>
      <c r="J32" s="5"/>
      <c r="K32" s="5"/>
      <c r="L32" s="5"/>
      <c r="M32" s="19"/>
      <c r="N32" s="5">
        <f t="shared" si="0"/>
        <v>0</v>
      </c>
      <c r="Q32" s="25"/>
      <c r="R32" s="11"/>
      <c r="S32" s="8"/>
    </row>
    <row r="33" spans="1:19" x14ac:dyDescent="0.2">
      <c r="A33" t="s">
        <v>7</v>
      </c>
      <c r="B33" s="8"/>
      <c r="C33" s="8"/>
      <c r="D33" s="8"/>
      <c r="E33" s="8"/>
      <c r="F33" s="8"/>
      <c r="G33" s="5"/>
      <c r="H33" s="5"/>
      <c r="I33" s="5"/>
      <c r="J33" s="5"/>
      <c r="K33" s="5"/>
      <c r="L33" s="5"/>
      <c r="M33" s="5"/>
      <c r="N33" s="5">
        <f t="shared" si="0"/>
        <v>0</v>
      </c>
      <c r="Q33" s="25"/>
      <c r="R33" s="11"/>
      <c r="S33" s="8"/>
    </row>
    <row r="34" spans="1:19" x14ac:dyDescent="0.2">
      <c r="A34" t="s">
        <v>8</v>
      </c>
      <c r="B34" s="8">
        <v>21286.85</v>
      </c>
      <c r="C34" s="8">
        <v>19884.68</v>
      </c>
      <c r="D34" s="8">
        <v>21268.59</v>
      </c>
      <c r="E34" s="8">
        <v>20823.2</v>
      </c>
      <c r="F34" s="8">
        <v>20959.21</v>
      </c>
      <c r="G34" s="18">
        <v>22172.54</v>
      </c>
      <c r="H34" s="18">
        <v>20609.88</v>
      </c>
      <c r="I34" s="18">
        <v>21824.959999999999</v>
      </c>
      <c r="J34" s="18">
        <v>20364.07</v>
      </c>
      <c r="K34" s="18">
        <v>19237.11</v>
      </c>
      <c r="L34" s="10">
        <v>22091.37</v>
      </c>
      <c r="M34" s="18"/>
      <c r="N34" s="5">
        <f t="shared" si="0"/>
        <v>230522.46000000002</v>
      </c>
      <c r="Q34" s="25"/>
      <c r="R34" s="11"/>
      <c r="S34" s="8"/>
    </row>
    <row r="35" spans="1:19" x14ac:dyDescent="0.2">
      <c r="A35" t="s">
        <v>9</v>
      </c>
      <c r="B35" s="8">
        <v>51249.72</v>
      </c>
      <c r="C35" s="8">
        <v>47873.88</v>
      </c>
      <c r="D35" s="8">
        <v>51205.760000000002</v>
      </c>
      <c r="E35" s="8">
        <v>50133.43</v>
      </c>
      <c r="F35" s="8">
        <v>50460.89</v>
      </c>
      <c r="G35" s="22">
        <v>53382.07</v>
      </c>
      <c r="H35" s="18">
        <v>49619.85</v>
      </c>
      <c r="I35" s="18">
        <v>52545.26</v>
      </c>
      <c r="J35" s="18">
        <v>49028.04</v>
      </c>
      <c r="K35" s="18">
        <v>46314.8</v>
      </c>
      <c r="L35" s="10">
        <v>53186.66</v>
      </c>
      <c r="M35" s="18"/>
      <c r="N35" s="5">
        <f t="shared" si="0"/>
        <v>555000.36</v>
      </c>
      <c r="Q35" s="25"/>
      <c r="R35" s="11"/>
      <c r="S35" s="8"/>
    </row>
    <row r="36" spans="1:19" x14ac:dyDescent="0.2">
      <c r="A36" t="s">
        <v>10</v>
      </c>
      <c r="B36" s="8">
        <v>34642.129999999997</v>
      </c>
      <c r="C36" s="8">
        <v>32360.240000000002</v>
      </c>
      <c r="D36" s="8">
        <v>34612.42</v>
      </c>
      <c r="E36" s="8">
        <v>33887.58</v>
      </c>
      <c r="F36" s="8">
        <v>34108.93</v>
      </c>
      <c r="G36" s="22">
        <v>36083.49</v>
      </c>
      <c r="H36" s="18">
        <v>33540.43</v>
      </c>
      <c r="I36" s="18">
        <v>35517.85</v>
      </c>
      <c r="J36" s="18">
        <v>33140.400000000001</v>
      </c>
      <c r="K36" s="18">
        <v>31306.38</v>
      </c>
      <c r="L36" s="10">
        <v>35951.4</v>
      </c>
      <c r="M36" s="18"/>
      <c r="N36" s="5">
        <f t="shared" si="0"/>
        <v>375151.25</v>
      </c>
      <c r="Q36" s="25"/>
      <c r="R36" s="11"/>
      <c r="S36" s="8"/>
    </row>
    <row r="37" spans="1:19" x14ac:dyDescent="0.2">
      <c r="A37" t="s">
        <v>11</v>
      </c>
      <c r="B37" s="8">
        <v>33671.78</v>
      </c>
      <c r="C37" s="8">
        <v>31453.81</v>
      </c>
      <c r="D37" s="8">
        <v>33642.9</v>
      </c>
      <c r="E37" s="8">
        <v>32938.370000000003</v>
      </c>
      <c r="F37" s="8">
        <v>33153.519999999997</v>
      </c>
      <c r="G37" s="22">
        <v>35072.769999999997</v>
      </c>
      <c r="H37" s="18">
        <v>32600.94</v>
      </c>
      <c r="I37" s="18">
        <v>34522.980000000003</v>
      </c>
      <c r="J37" s="18">
        <v>32212.11</v>
      </c>
      <c r="K37" s="18">
        <v>30429.47</v>
      </c>
      <c r="L37" s="10">
        <v>34944.379999999997</v>
      </c>
      <c r="M37" s="18"/>
      <c r="N37" s="5">
        <f t="shared" si="0"/>
        <v>364643.02999999991</v>
      </c>
      <c r="Q37" s="25"/>
      <c r="R37" s="11"/>
      <c r="S37" s="8"/>
    </row>
    <row r="38" spans="1:19" x14ac:dyDescent="0.2">
      <c r="A38" t="s">
        <v>49</v>
      </c>
      <c r="B38" s="8">
        <v>26165.87</v>
      </c>
      <c r="C38" s="8">
        <v>24442.31</v>
      </c>
      <c r="D38" s="8">
        <v>26143.42</v>
      </c>
      <c r="E38" s="8">
        <v>25595.94</v>
      </c>
      <c r="F38" s="8">
        <v>25763.13</v>
      </c>
      <c r="G38" s="22">
        <v>27254.55</v>
      </c>
      <c r="H38" s="18">
        <v>25333.73</v>
      </c>
      <c r="I38" s="18">
        <v>26827.31</v>
      </c>
      <c r="J38" s="18">
        <v>25031.58</v>
      </c>
      <c r="K38" s="18">
        <v>23646.31</v>
      </c>
      <c r="L38" s="10">
        <v>27154.78</v>
      </c>
      <c r="M38" s="18"/>
      <c r="N38" s="5">
        <f t="shared" si="0"/>
        <v>283358.93000000005</v>
      </c>
      <c r="Q38" s="25"/>
      <c r="R38" s="11"/>
      <c r="S38" s="8"/>
    </row>
    <row r="39" spans="1:19" x14ac:dyDescent="0.2">
      <c r="A39" t="s">
        <v>12</v>
      </c>
      <c r="B39" s="8">
        <v>36853.33</v>
      </c>
      <c r="C39" s="8">
        <v>34425.79</v>
      </c>
      <c r="D39" s="8">
        <v>36821.72</v>
      </c>
      <c r="E39" s="8">
        <v>36050.620000000003</v>
      </c>
      <c r="F39" s="8">
        <v>36286.089999999997</v>
      </c>
      <c r="G39" s="22">
        <v>38386.69</v>
      </c>
      <c r="H39" s="18">
        <v>35681.31</v>
      </c>
      <c r="I39" s="18">
        <v>37784.949999999997</v>
      </c>
      <c r="J39" s="18">
        <v>35255.74</v>
      </c>
      <c r="K39" s="18">
        <v>33304.660000000003</v>
      </c>
      <c r="L39" s="10">
        <v>38246.17</v>
      </c>
      <c r="M39" s="18"/>
      <c r="N39" s="5">
        <f t="shared" si="0"/>
        <v>399097.07</v>
      </c>
      <c r="Q39" s="25"/>
      <c r="R39" s="11"/>
      <c r="S39" s="8"/>
    </row>
    <row r="40" spans="1:19" x14ac:dyDescent="0.2">
      <c r="A40" t="s">
        <v>13</v>
      </c>
      <c r="B40" s="5">
        <v>32444.94</v>
      </c>
      <c r="C40" s="8">
        <v>30307.78</v>
      </c>
      <c r="D40" s="8">
        <v>32417.11</v>
      </c>
      <c r="E40" s="8">
        <v>31738.240000000002</v>
      </c>
      <c r="F40" s="8">
        <v>31945.55</v>
      </c>
      <c r="G40" s="22">
        <v>33794.870000000003</v>
      </c>
      <c r="H40" s="18">
        <v>31413.11</v>
      </c>
      <c r="I40" s="18">
        <v>33265.11</v>
      </c>
      <c r="J40" s="18">
        <v>31038.45</v>
      </c>
      <c r="K40" s="18">
        <v>29320.76</v>
      </c>
      <c r="L40" s="10">
        <v>33671.17</v>
      </c>
      <c r="M40" s="18"/>
      <c r="N40" s="5">
        <f t="shared" si="0"/>
        <v>351357.08999999997</v>
      </c>
      <c r="Q40" s="25"/>
      <c r="R40" s="11"/>
      <c r="S40" s="8"/>
    </row>
    <row r="41" spans="1:19" x14ac:dyDescent="0.2">
      <c r="A41" t="s">
        <v>14</v>
      </c>
      <c r="B41" s="5">
        <v>28561.33</v>
      </c>
      <c r="C41" s="8">
        <v>26679.99</v>
      </c>
      <c r="D41" s="8">
        <v>28536.83</v>
      </c>
      <c r="E41" s="8">
        <v>27939.23</v>
      </c>
      <c r="F41" s="8">
        <v>28121.72</v>
      </c>
      <c r="G41" s="22">
        <v>29749.69</v>
      </c>
      <c r="H41" s="18">
        <v>27653.01</v>
      </c>
      <c r="I41" s="18">
        <v>29283.34</v>
      </c>
      <c r="J41" s="18">
        <v>27323.200000000001</v>
      </c>
      <c r="K41" s="18">
        <v>25811.11</v>
      </c>
      <c r="L41" s="10">
        <v>29640.78</v>
      </c>
      <c r="M41" s="18"/>
      <c r="N41" s="5">
        <f t="shared" si="0"/>
        <v>309300.23</v>
      </c>
      <c r="Q41" s="25"/>
      <c r="R41" s="11"/>
      <c r="S41" s="8"/>
    </row>
    <row r="42" spans="1:19" x14ac:dyDescent="0.2">
      <c r="A42" t="s">
        <v>50</v>
      </c>
      <c r="B42" s="5"/>
      <c r="C42" s="8"/>
      <c r="D42" s="8"/>
      <c r="E42" s="8"/>
      <c r="F42" s="8"/>
      <c r="G42" s="19"/>
      <c r="H42" s="19"/>
      <c r="I42" s="19"/>
      <c r="J42" s="5"/>
      <c r="K42" s="5"/>
      <c r="L42" s="5"/>
      <c r="M42" s="19"/>
      <c r="N42" s="5">
        <f t="shared" si="0"/>
        <v>0</v>
      </c>
      <c r="Q42" s="25"/>
      <c r="R42" s="11"/>
      <c r="S42" s="8"/>
    </row>
    <row r="43" spans="1:19" x14ac:dyDescent="0.2">
      <c r="A43" t="s">
        <v>15</v>
      </c>
      <c r="B43" s="5">
        <v>31509.599999999999</v>
      </c>
      <c r="C43" s="8">
        <v>29434.05</v>
      </c>
      <c r="D43" s="8">
        <v>31482.57</v>
      </c>
      <c r="E43" s="8">
        <v>30823.279999999999</v>
      </c>
      <c r="F43" s="8">
        <v>31024.61</v>
      </c>
      <c r="G43" s="18">
        <v>32820.620000000003</v>
      </c>
      <c r="H43" s="18">
        <v>30507.52</v>
      </c>
      <c r="I43" s="18">
        <v>32306.13</v>
      </c>
      <c r="J43" s="18">
        <v>30143.66</v>
      </c>
      <c r="K43" s="18">
        <v>28475.49</v>
      </c>
      <c r="L43" s="10">
        <v>32700.48</v>
      </c>
      <c r="M43" s="18"/>
      <c r="N43" s="5">
        <f t="shared" si="0"/>
        <v>341228.00999999995</v>
      </c>
      <c r="Q43" s="25"/>
      <c r="R43" s="11"/>
      <c r="S43" s="8"/>
    </row>
    <row r="44" spans="1:19" x14ac:dyDescent="0.2">
      <c r="A44" t="s">
        <v>51</v>
      </c>
      <c r="B44" s="5"/>
      <c r="C44" s="8"/>
      <c r="D44" s="8"/>
      <c r="E44" s="8"/>
      <c r="F44" s="8"/>
      <c r="G44" s="15"/>
      <c r="H44" s="14"/>
      <c r="I44" s="19"/>
      <c r="J44" s="19"/>
      <c r="K44" s="19"/>
      <c r="L44" s="15"/>
      <c r="M44" s="19"/>
      <c r="N44" s="5">
        <f t="shared" si="0"/>
        <v>0</v>
      </c>
      <c r="Q44" s="25"/>
      <c r="R44" s="11"/>
      <c r="S44" s="8"/>
    </row>
    <row r="45" spans="1:19" x14ac:dyDescent="0.2">
      <c r="A45" t="s">
        <v>16</v>
      </c>
      <c r="B45" s="5">
        <v>62619.71</v>
      </c>
      <c r="C45" s="8">
        <v>58494.93</v>
      </c>
      <c r="D45" s="8">
        <v>62566</v>
      </c>
      <c r="E45" s="8">
        <v>61255.77</v>
      </c>
      <c r="F45" s="8">
        <v>61655.88</v>
      </c>
      <c r="G45" s="18">
        <v>65225.13</v>
      </c>
      <c r="H45" s="18">
        <v>60628.25</v>
      </c>
      <c r="I45" s="18">
        <v>64202.68</v>
      </c>
      <c r="J45" s="18">
        <v>59905.14</v>
      </c>
      <c r="K45" s="18">
        <v>56589.95</v>
      </c>
      <c r="L45" s="10">
        <v>64986.37</v>
      </c>
      <c r="M45" s="18"/>
      <c r="N45" s="5">
        <f t="shared" si="0"/>
        <v>678129.80999999994</v>
      </c>
      <c r="Q45" s="25"/>
      <c r="R45" s="11"/>
      <c r="S45" s="8"/>
    </row>
    <row r="46" spans="1:19" x14ac:dyDescent="0.2">
      <c r="A46" t="s">
        <v>52</v>
      </c>
      <c r="B46" s="5"/>
      <c r="C46" s="8"/>
      <c r="D46" s="8"/>
      <c r="E46" s="8"/>
      <c r="F46" s="8"/>
      <c r="G46" s="19"/>
      <c r="H46" s="14"/>
      <c r="I46" s="19"/>
      <c r="J46" s="19"/>
      <c r="K46" s="19"/>
      <c r="L46" s="15"/>
      <c r="M46" s="19"/>
      <c r="N46" s="5">
        <f t="shared" si="0"/>
        <v>0</v>
      </c>
      <c r="Q46" s="25"/>
      <c r="R46" s="11"/>
      <c r="S46" s="8"/>
    </row>
    <row r="47" spans="1:19" x14ac:dyDescent="0.2">
      <c r="A47" t="s">
        <v>17</v>
      </c>
      <c r="B47" s="5">
        <v>45863.97</v>
      </c>
      <c r="C47" s="8">
        <v>42842.9</v>
      </c>
      <c r="D47" s="8">
        <v>45824.63</v>
      </c>
      <c r="E47" s="8">
        <v>44864.99</v>
      </c>
      <c r="F47" s="8">
        <v>45158.04</v>
      </c>
      <c r="G47" s="18">
        <v>47772.24</v>
      </c>
      <c r="H47" s="18">
        <v>44405.39</v>
      </c>
      <c r="I47" s="18">
        <v>47023.37</v>
      </c>
      <c r="J47" s="18">
        <v>43875.77</v>
      </c>
      <c r="K47" s="18">
        <v>41447.65</v>
      </c>
      <c r="L47" s="10">
        <v>47597.36</v>
      </c>
      <c r="M47" s="18"/>
      <c r="N47" s="5">
        <f t="shared" si="0"/>
        <v>496676.31000000006</v>
      </c>
      <c r="Q47" s="25"/>
      <c r="R47" s="11"/>
      <c r="S47" s="8"/>
    </row>
    <row r="48" spans="1:19" x14ac:dyDescent="0.2">
      <c r="A48" t="s">
        <v>18</v>
      </c>
      <c r="B48" s="5">
        <v>29298.400000000001</v>
      </c>
      <c r="C48" s="8">
        <v>27368.5</v>
      </c>
      <c r="D48" s="8">
        <v>29273.27</v>
      </c>
      <c r="E48" s="8">
        <v>28660.240000000002</v>
      </c>
      <c r="F48" s="8">
        <v>28847.45</v>
      </c>
      <c r="G48" s="18">
        <v>30517.42</v>
      </c>
      <c r="H48" s="18">
        <v>28366.639999999999</v>
      </c>
      <c r="I48" s="18">
        <v>30039.040000000001</v>
      </c>
      <c r="J48" s="18">
        <v>28028.31</v>
      </c>
      <c r="K48" s="18">
        <v>26477.21</v>
      </c>
      <c r="L48" s="10">
        <v>30405.71</v>
      </c>
      <c r="M48" s="18"/>
      <c r="N48" s="5">
        <f t="shared" si="0"/>
        <v>317282.19000000006</v>
      </c>
      <c r="Q48" s="25"/>
      <c r="R48" s="11"/>
      <c r="S48" s="8"/>
    </row>
    <row r="49" spans="1:19" x14ac:dyDescent="0.2">
      <c r="A49" t="s">
        <v>19</v>
      </c>
      <c r="B49" s="5">
        <v>54174.400000000001</v>
      </c>
      <c r="C49" s="8">
        <v>50605.91</v>
      </c>
      <c r="D49" s="8">
        <v>54127.93</v>
      </c>
      <c r="E49" s="8">
        <v>52994.41</v>
      </c>
      <c r="F49" s="8">
        <v>53340.56</v>
      </c>
      <c r="G49" s="18">
        <v>56428.44</v>
      </c>
      <c r="H49" s="18">
        <v>52451.519999999997</v>
      </c>
      <c r="I49" s="18">
        <v>55543.88</v>
      </c>
      <c r="J49" s="18">
        <v>51825.94</v>
      </c>
      <c r="K49" s="18">
        <v>48957.85</v>
      </c>
      <c r="L49" s="10">
        <v>56221.88</v>
      </c>
      <c r="M49" s="18"/>
      <c r="N49" s="5">
        <f t="shared" si="0"/>
        <v>586672.72</v>
      </c>
      <c r="Q49" s="25"/>
      <c r="R49" s="11"/>
      <c r="S49" s="8"/>
    </row>
    <row r="50" spans="1:19" x14ac:dyDescent="0.2">
      <c r="A50" t="s">
        <v>53</v>
      </c>
      <c r="B50" s="5"/>
      <c r="C50" s="8"/>
      <c r="D50" s="8"/>
      <c r="E50" s="8"/>
      <c r="F50" s="8"/>
      <c r="G50" s="19"/>
      <c r="H50" s="19"/>
      <c r="I50" s="5"/>
      <c r="J50" s="5"/>
      <c r="K50" s="5"/>
      <c r="L50" s="5"/>
      <c r="M50" s="14"/>
      <c r="N50" s="5">
        <f t="shared" si="0"/>
        <v>0</v>
      </c>
      <c r="Q50" s="25"/>
      <c r="R50" s="11"/>
      <c r="S50" s="8"/>
    </row>
    <row r="51" spans="1:19" x14ac:dyDescent="0.2">
      <c r="A51" t="s">
        <v>54</v>
      </c>
      <c r="B51" s="5"/>
      <c r="C51" s="8"/>
      <c r="D51" s="8"/>
      <c r="E51" s="8"/>
      <c r="F51" s="8"/>
      <c r="G51" s="19"/>
      <c r="H51" s="19"/>
      <c r="I51" s="5"/>
      <c r="J51" s="5"/>
      <c r="K51" s="5"/>
      <c r="L51" s="5"/>
      <c r="M51" s="14"/>
      <c r="N51" s="5">
        <f t="shared" si="0"/>
        <v>0</v>
      </c>
      <c r="Q51" s="25"/>
      <c r="R51" s="11"/>
      <c r="S51" s="8"/>
    </row>
    <row r="52" spans="1:19" x14ac:dyDescent="0.2">
      <c r="A52" t="s">
        <v>55</v>
      </c>
      <c r="B52" s="5"/>
      <c r="C52" s="8"/>
      <c r="D52" s="8"/>
      <c r="E52" s="8"/>
      <c r="F52" s="8"/>
      <c r="G52" s="19"/>
      <c r="H52" s="19"/>
      <c r="I52" s="5"/>
      <c r="J52" s="5"/>
      <c r="K52" s="5"/>
      <c r="L52" s="5"/>
      <c r="M52" s="5"/>
      <c r="N52" s="5">
        <f t="shared" si="0"/>
        <v>0</v>
      </c>
      <c r="Q52" s="25"/>
      <c r="R52" s="11"/>
      <c r="S52" s="8"/>
    </row>
    <row r="53" spans="1:19" x14ac:dyDescent="0.2">
      <c r="A53" t="s">
        <v>20</v>
      </c>
      <c r="B53" s="5">
        <v>33168</v>
      </c>
      <c r="C53" s="8">
        <v>30983.21</v>
      </c>
      <c r="D53" s="8">
        <v>33139.550000000003</v>
      </c>
      <c r="E53" s="8">
        <v>32445.56</v>
      </c>
      <c r="F53" s="8">
        <v>32657.49</v>
      </c>
      <c r="G53" s="18">
        <v>34548.019999999997</v>
      </c>
      <c r="H53" s="18">
        <v>32113.18</v>
      </c>
      <c r="I53" s="18">
        <v>34006.449999999997</v>
      </c>
      <c r="J53" s="18">
        <v>31730.17</v>
      </c>
      <c r="K53" s="18">
        <v>29974.2</v>
      </c>
      <c r="L53" s="10">
        <v>34421.56</v>
      </c>
      <c r="M53" s="18"/>
      <c r="N53" s="5">
        <f t="shared" si="0"/>
        <v>359187.38999999996</v>
      </c>
      <c r="Q53" s="25"/>
      <c r="R53" s="11"/>
      <c r="S53" s="8"/>
    </row>
    <row r="54" spans="1:19" x14ac:dyDescent="0.2">
      <c r="A54" t="s">
        <v>21</v>
      </c>
      <c r="B54" s="5">
        <v>52791.29</v>
      </c>
      <c r="C54" s="8">
        <v>49313.91</v>
      </c>
      <c r="D54" s="8">
        <v>52746.01</v>
      </c>
      <c r="E54" s="8">
        <v>51641.43</v>
      </c>
      <c r="F54" s="8">
        <v>51978.74</v>
      </c>
      <c r="G54" s="18">
        <v>54987.78</v>
      </c>
      <c r="H54" s="18">
        <v>51112.4</v>
      </c>
      <c r="I54" s="18">
        <v>54125.81</v>
      </c>
      <c r="J54" s="18">
        <v>50502.79</v>
      </c>
      <c r="K54" s="18">
        <v>47707.93</v>
      </c>
      <c r="L54" s="10">
        <v>54786.5</v>
      </c>
      <c r="M54" s="18"/>
      <c r="N54" s="5">
        <f t="shared" si="0"/>
        <v>571694.59000000008</v>
      </c>
      <c r="Q54" s="25"/>
    </row>
    <row r="55" spans="1:19" x14ac:dyDescent="0.2">
      <c r="A55" t="s">
        <v>22</v>
      </c>
      <c r="B55" s="5">
        <v>55280</v>
      </c>
      <c r="C55" s="8">
        <v>51638.69</v>
      </c>
      <c r="D55" s="8">
        <v>55232.58</v>
      </c>
      <c r="E55" s="8">
        <v>54075.93</v>
      </c>
      <c r="F55" s="8">
        <v>54429.14</v>
      </c>
      <c r="G55" s="18">
        <v>57580.04</v>
      </c>
      <c r="H55" s="18">
        <v>53521.96</v>
      </c>
      <c r="I55" s="18">
        <v>56677.42</v>
      </c>
      <c r="J55" s="18">
        <v>52883.61</v>
      </c>
      <c r="K55" s="18">
        <v>49956.99</v>
      </c>
      <c r="L55" s="10">
        <v>57369.26</v>
      </c>
      <c r="M55" s="18"/>
      <c r="N55" s="5">
        <f t="shared" si="0"/>
        <v>598645.62</v>
      </c>
      <c r="Q55" s="25"/>
    </row>
    <row r="56" spans="1:19" x14ac:dyDescent="0.2">
      <c r="A56" t="s">
        <v>56</v>
      </c>
      <c r="B56" s="5"/>
      <c r="C56" s="8"/>
      <c r="D56" s="8"/>
      <c r="E56" s="8"/>
      <c r="F56" s="8"/>
      <c r="G56" s="5"/>
      <c r="H56" s="19"/>
      <c r="I56" s="19"/>
      <c r="J56" s="15"/>
      <c r="K56" s="15"/>
      <c r="L56" s="5"/>
      <c r="M56" s="14"/>
      <c r="N56" s="5">
        <f t="shared" si="0"/>
        <v>0</v>
      </c>
      <c r="Q56" s="25"/>
    </row>
    <row r="57" spans="1:19" x14ac:dyDescent="0.2">
      <c r="A57" t="s">
        <v>23</v>
      </c>
      <c r="B57" s="5"/>
      <c r="C57" s="8"/>
      <c r="D57" s="8"/>
      <c r="E57" s="8"/>
      <c r="F57" s="8"/>
      <c r="G57" s="5"/>
      <c r="H57" s="19"/>
      <c r="I57" s="19"/>
      <c r="J57" s="15"/>
      <c r="K57" s="15"/>
      <c r="L57" s="5"/>
      <c r="M57" s="5"/>
      <c r="N57" s="5">
        <f t="shared" si="0"/>
        <v>0</v>
      </c>
      <c r="Q57" s="25"/>
    </row>
    <row r="58" spans="1:19" x14ac:dyDescent="0.2">
      <c r="A58" t="s">
        <v>24</v>
      </c>
      <c r="B58" s="5"/>
      <c r="C58" s="8"/>
      <c r="D58" s="8"/>
      <c r="E58" s="8"/>
      <c r="F58" s="8"/>
      <c r="G58" s="5"/>
      <c r="H58" s="19"/>
      <c r="I58" s="5"/>
      <c r="J58" s="5"/>
      <c r="K58" s="5"/>
      <c r="L58" s="5"/>
      <c r="M58" s="5"/>
      <c r="N58" s="5">
        <f t="shared" si="0"/>
        <v>0</v>
      </c>
      <c r="Q58" s="25"/>
    </row>
    <row r="59" spans="1:19" x14ac:dyDescent="0.2">
      <c r="A59" t="s">
        <v>57</v>
      </c>
      <c r="B59" s="5"/>
      <c r="C59" s="8"/>
      <c r="D59" s="8"/>
      <c r="E59" s="8"/>
      <c r="F59" s="8"/>
      <c r="G59" s="5"/>
      <c r="H59" s="19"/>
      <c r="I59" s="5"/>
      <c r="J59" s="5"/>
      <c r="K59" s="5"/>
      <c r="L59" s="5"/>
      <c r="M59" s="5"/>
      <c r="N59" s="5">
        <f t="shared" si="0"/>
        <v>0</v>
      </c>
      <c r="Q59" s="25"/>
    </row>
    <row r="60" spans="1:19" x14ac:dyDescent="0.2">
      <c r="A60" t="s">
        <v>58</v>
      </c>
      <c r="B60" s="5"/>
      <c r="C60" s="8"/>
      <c r="D60" s="8"/>
      <c r="E60" s="8"/>
      <c r="F60" s="8"/>
      <c r="G60" s="5"/>
      <c r="H60" s="19"/>
      <c r="I60" s="5"/>
      <c r="J60" s="5"/>
      <c r="K60" s="5"/>
      <c r="L60" s="5"/>
      <c r="M60" s="5"/>
      <c r="N60" s="5">
        <f t="shared" si="0"/>
        <v>0</v>
      </c>
      <c r="Q60" s="25"/>
    </row>
    <row r="61" spans="1:19" x14ac:dyDescent="0.2">
      <c r="A61" t="s">
        <v>59</v>
      </c>
      <c r="B61" s="5"/>
      <c r="C61" s="8"/>
      <c r="D61" s="8"/>
      <c r="E61" s="8"/>
      <c r="F61" s="8"/>
      <c r="G61" s="5"/>
      <c r="H61" s="19"/>
      <c r="I61" s="5"/>
      <c r="J61" s="5"/>
      <c r="K61" s="5"/>
      <c r="L61" s="5"/>
      <c r="M61" s="5"/>
      <c r="N61" s="5">
        <f t="shared" si="0"/>
        <v>0</v>
      </c>
      <c r="Q61" s="25"/>
    </row>
    <row r="62" spans="1:19" x14ac:dyDescent="0.2">
      <c r="A62" t="s">
        <v>25</v>
      </c>
      <c r="B62" s="5">
        <v>29482.66</v>
      </c>
      <c r="C62" s="8">
        <v>27540.63</v>
      </c>
      <c r="D62" s="8">
        <v>29457.38</v>
      </c>
      <c r="E62" s="8">
        <v>28840.49</v>
      </c>
      <c r="F62" s="8">
        <v>29028.880000000001</v>
      </c>
      <c r="G62" s="18">
        <v>30709.35</v>
      </c>
      <c r="H62" s="18">
        <v>28545.040000000001</v>
      </c>
      <c r="I62" s="18">
        <v>30227.96</v>
      </c>
      <c r="J62" s="18">
        <v>28204.59</v>
      </c>
      <c r="K62" s="18">
        <v>26643.73</v>
      </c>
      <c r="L62" s="10">
        <v>30596.94</v>
      </c>
      <c r="M62" s="18"/>
      <c r="N62" s="5">
        <f t="shared" si="0"/>
        <v>319277.65000000002</v>
      </c>
      <c r="Q62" s="25"/>
    </row>
    <row r="63" spans="1:19" x14ac:dyDescent="0.2">
      <c r="A63" t="s">
        <v>60</v>
      </c>
      <c r="B63" s="5"/>
      <c r="C63" s="8"/>
      <c r="D63" s="8"/>
      <c r="E63" s="8"/>
      <c r="F63" s="8"/>
      <c r="G63" s="5"/>
      <c r="H63" s="19"/>
      <c r="I63" s="5"/>
      <c r="J63" s="5"/>
      <c r="K63" s="5"/>
      <c r="L63" s="5"/>
      <c r="M63" s="5"/>
      <c r="N63" s="5">
        <f t="shared" si="0"/>
        <v>0</v>
      </c>
      <c r="Q63" s="25"/>
    </row>
    <row r="64" spans="1:19" x14ac:dyDescent="0.2">
      <c r="A64" t="s">
        <v>61</v>
      </c>
      <c r="B64" s="5"/>
      <c r="C64" s="8"/>
      <c r="D64" s="8"/>
      <c r="E64" s="8"/>
      <c r="F64" s="8"/>
      <c r="G64" s="5"/>
      <c r="H64" s="19"/>
      <c r="I64" s="5"/>
      <c r="J64" s="5"/>
      <c r="K64" s="5"/>
      <c r="L64" s="5"/>
      <c r="M64" s="5"/>
      <c r="N64" s="5">
        <f t="shared" si="0"/>
        <v>0</v>
      </c>
      <c r="Q64" s="25"/>
    </row>
    <row r="65" spans="1:17" x14ac:dyDescent="0.2">
      <c r="A65" t="s">
        <v>62</v>
      </c>
      <c r="B65" s="5"/>
      <c r="C65" s="8"/>
      <c r="D65" s="8"/>
      <c r="E65" s="8"/>
      <c r="F65" s="8"/>
      <c r="G65" s="5"/>
      <c r="H65" s="19"/>
      <c r="I65" s="5"/>
      <c r="J65" s="5"/>
      <c r="K65" s="5"/>
      <c r="L65" s="5"/>
      <c r="M65" s="5"/>
      <c r="N65" s="5">
        <f t="shared" si="0"/>
        <v>0</v>
      </c>
      <c r="Q65" s="25"/>
    </row>
    <row r="66" spans="1:17" x14ac:dyDescent="0.2">
      <c r="A66" t="s">
        <v>26</v>
      </c>
      <c r="B66" s="5"/>
      <c r="C66" s="8"/>
      <c r="D66" s="8"/>
      <c r="E66" s="8"/>
      <c r="F66" s="8"/>
      <c r="G66" s="5"/>
      <c r="H66" s="19"/>
      <c r="I66" s="5"/>
      <c r="J66" s="5"/>
      <c r="K66" s="5"/>
      <c r="L66" s="5"/>
      <c r="M66" s="5"/>
      <c r="N66" s="5">
        <f t="shared" si="0"/>
        <v>0</v>
      </c>
      <c r="Q66" s="25"/>
    </row>
    <row r="67" spans="1:17" x14ac:dyDescent="0.2">
      <c r="A67" t="s">
        <v>63</v>
      </c>
      <c r="B67" s="5"/>
      <c r="C67" s="8"/>
      <c r="D67" s="8"/>
      <c r="E67" s="8"/>
      <c r="F67" s="8"/>
      <c r="G67" s="5"/>
      <c r="H67" s="19"/>
      <c r="I67" s="5"/>
      <c r="J67" s="5"/>
      <c r="K67" s="5"/>
      <c r="L67" s="5"/>
      <c r="M67" s="5"/>
      <c r="N67" s="5">
        <f t="shared" si="0"/>
        <v>0</v>
      </c>
      <c r="Q67" s="25"/>
    </row>
    <row r="68" spans="1:17" x14ac:dyDescent="0.2">
      <c r="A68" t="s">
        <v>64</v>
      </c>
      <c r="B68" s="5"/>
      <c r="C68" s="8"/>
      <c r="D68" s="8"/>
      <c r="E68" s="8"/>
      <c r="F68" s="8"/>
      <c r="G68" s="5"/>
      <c r="H68" s="19"/>
      <c r="I68" s="5"/>
      <c r="J68" s="5"/>
      <c r="K68" s="5"/>
      <c r="L68" s="5"/>
      <c r="M68" s="5"/>
      <c r="N68" s="5">
        <f t="shared" si="0"/>
        <v>0</v>
      </c>
      <c r="Q68" s="25"/>
    </row>
    <row r="69" spans="1:17" x14ac:dyDescent="0.2">
      <c r="A69" t="s">
        <v>65</v>
      </c>
      <c r="B69" s="5">
        <v>34791.019999999997</v>
      </c>
      <c r="C69" s="8">
        <v>32499.32</v>
      </c>
      <c r="D69" s="8">
        <v>34761.18</v>
      </c>
      <c r="E69" s="8">
        <v>34033.230000000003</v>
      </c>
      <c r="F69" s="8">
        <v>34255.519999999997</v>
      </c>
      <c r="G69" s="18">
        <v>36238.57</v>
      </c>
      <c r="H69" s="18">
        <v>33684.58</v>
      </c>
      <c r="I69" s="18">
        <v>35670.5</v>
      </c>
      <c r="J69" s="18">
        <v>33282.83</v>
      </c>
      <c r="K69" s="18">
        <v>31440.93</v>
      </c>
      <c r="L69" s="10">
        <v>36105.919999999998</v>
      </c>
      <c r="M69" s="18"/>
      <c r="N69" s="5">
        <f t="shared" si="0"/>
        <v>376763.6</v>
      </c>
      <c r="Q69" s="25"/>
    </row>
    <row r="70" spans="1:17" x14ac:dyDescent="0.2">
      <c r="A70" t="s">
        <v>66</v>
      </c>
      <c r="B70" s="5"/>
      <c r="C70" s="8"/>
      <c r="D70" s="8"/>
      <c r="E70" s="8"/>
      <c r="F70" s="8"/>
      <c r="G70" s="5"/>
      <c r="H70" s="19"/>
      <c r="I70" s="5"/>
      <c r="J70" s="5"/>
      <c r="K70" s="5"/>
      <c r="L70" s="5"/>
      <c r="M70" s="5"/>
      <c r="N70" s="5">
        <f t="shared" si="0"/>
        <v>0</v>
      </c>
      <c r="Q70" s="25"/>
    </row>
    <row r="71" spans="1:17" x14ac:dyDescent="0.2">
      <c r="A71" t="s">
        <v>67</v>
      </c>
      <c r="B71" s="5"/>
      <c r="C71" s="8"/>
      <c r="D71" s="8"/>
      <c r="E71" s="8"/>
      <c r="F71" s="8"/>
      <c r="G71" s="5"/>
      <c r="H71" s="19"/>
      <c r="I71" s="5"/>
      <c r="J71" s="5"/>
      <c r="K71" s="5"/>
      <c r="L71" s="5"/>
      <c r="M71" s="5"/>
      <c r="N71" s="5">
        <f t="shared" si="0"/>
        <v>0</v>
      </c>
      <c r="Q71" s="25"/>
    </row>
    <row r="72" spans="1:17" x14ac:dyDescent="0.2">
      <c r="A72" t="s">
        <v>68</v>
      </c>
      <c r="B72" s="5"/>
      <c r="C72" s="8"/>
      <c r="D72" s="8"/>
      <c r="E72" s="8"/>
      <c r="F72" s="8"/>
      <c r="G72" s="5"/>
      <c r="H72" s="19"/>
      <c r="I72" s="5"/>
      <c r="J72" s="5"/>
      <c r="K72" s="5"/>
      <c r="L72" s="5"/>
      <c r="M72" s="5"/>
      <c r="N72" s="5">
        <f t="shared" si="0"/>
        <v>0</v>
      </c>
      <c r="Q72" s="25"/>
    </row>
    <row r="73" spans="1:17" x14ac:dyDescent="0.2">
      <c r="A73" t="s">
        <v>69</v>
      </c>
      <c r="B73" s="5"/>
      <c r="C73" s="8"/>
      <c r="D73" s="8"/>
      <c r="E73" s="8"/>
      <c r="F73" s="8"/>
      <c r="G73" s="5"/>
      <c r="H73" s="19"/>
      <c r="I73" s="5"/>
      <c r="J73" s="5"/>
      <c r="K73" s="5"/>
      <c r="L73" s="5"/>
      <c r="M73" s="5"/>
      <c r="N73" s="5">
        <f t="shared" si="0"/>
        <v>0</v>
      </c>
      <c r="Q73" s="25"/>
    </row>
    <row r="74" spans="1:17" x14ac:dyDescent="0.2">
      <c r="A74" t="s">
        <v>70</v>
      </c>
      <c r="B74" s="5"/>
      <c r="C74" s="8"/>
      <c r="D74" s="8"/>
      <c r="E74" s="8"/>
      <c r="F74" s="8"/>
      <c r="G74" s="5"/>
      <c r="H74" s="19"/>
      <c r="I74" s="5"/>
      <c r="J74" s="5"/>
      <c r="K74" s="5"/>
      <c r="L74" s="5"/>
      <c r="M74" s="5"/>
      <c r="N74" s="5">
        <f t="shared" si="0"/>
        <v>0</v>
      </c>
      <c r="Q74" s="25"/>
    </row>
    <row r="75" spans="1:17" x14ac:dyDescent="0.2">
      <c r="A75" t="s">
        <v>27</v>
      </c>
      <c r="B75" s="5"/>
      <c r="C75" s="8"/>
      <c r="D75" s="8"/>
      <c r="E75" s="8"/>
      <c r="F75" s="8"/>
      <c r="G75" s="18"/>
      <c r="H75" s="18"/>
      <c r="I75" s="18"/>
      <c r="J75" s="18"/>
      <c r="K75" s="18"/>
      <c r="L75" s="10"/>
      <c r="M75" s="18"/>
      <c r="N75" s="5">
        <f t="shared" si="0"/>
        <v>0</v>
      </c>
      <c r="Q75" s="25"/>
    </row>
    <row r="76" spans="1:17" x14ac:dyDescent="0.2">
      <c r="A76" t="s">
        <v>71</v>
      </c>
      <c r="B76" s="5">
        <v>51594.66</v>
      </c>
      <c r="C76" s="8">
        <v>48196.11</v>
      </c>
      <c r="D76" s="8">
        <v>51550.41</v>
      </c>
      <c r="E76" s="8">
        <v>50470.86</v>
      </c>
      <c r="F76" s="8">
        <v>50800.53</v>
      </c>
      <c r="G76" s="18">
        <v>53741.37</v>
      </c>
      <c r="H76" s="18">
        <v>49953.83</v>
      </c>
      <c r="I76" s="18">
        <v>52898.93</v>
      </c>
      <c r="J76" s="18">
        <v>49358.04</v>
      </c>
      <c r="K76" s="18">
        <v>46626.53</v>
      </c>
      <c r="L76" s="10">
        <v>53544.639999999999</v>
      </c>
      <c r="M76" s="18"/>
      <c r="N76" s="5">
        <f t="shared" si="0"/>
        <v>558735.91</v>
      </c>
      <c r="Q76" s="25"/>
    </row>
    <row r="77" spans="1:17" x14ac:dyDescent="0.2">
      <c r="A77" t="s">
        <v>28</v>
      </c>
      <c r="B77" s="5">
        <v>26691.39</v>
      </c>
      <c r="C77" s="8">
        <v>24933.22</v>
      </c>
      <c r="D77" s="8">
        <v>26668.5</v>
      </c>
      <c r="E77" s="8">
        <v>26110.02</v>
      </c>
      <c r="F77" s="8">
        <v>26280.57</v>
      </c>
      <c r="G77" s="18">
        <v>27801.94</v>
      </c>
      <c r="H77" s="18">
        <v>25842.54</v>
      </c>
      <c r="I77" s="18">
        <v>27366.13</v>
      </c>
      <c r="J77" s="18">
        <v>25534.32</v>
      </c>
      <c r="K77" s="18">
        <v>24121.24</v>
      </c>
      <c r="L77" s="10">
        <v>27700.17</v>
      </c>
      <c r="M77" s="18"/>
      <c r="N77" s="5">
        <f t="shared" si="0"/>
        <v>289050.04000000004</v>
      </c>
      <c r="Q77" s="25"/>
    </row>
    <row r="78" spans="1:17" x14ac:dyDescent="0.2">
      <c r="A78" t="s">
        <v>29</v>
      </c>
      <c r="B78" s="5">
        <v>64493.33</v>
      </c>
      <c r="C78" s="8">
        <v>60245.14</v>
      </c>
      <c r="D78" s="8">
        <v>64438.01</v>
      </c>
      <c r="E78" s="8">
        <v>63088.58</v>
      </c>
      <c r="F78" s="8">
        <v>63500.67</v>
      </c>
      <c r="G78" s="18">
        <v>67176.710000000006</v>
      </c>
      <c r="H78" s="18">
        <v>62442.29</v>
      </c>
      <c r="I78" s="18">
        <v>66123.66</v>
      </c>
      <c r="J78" s="18">
        <v>61697.55</v>
      </c>
      <c r="K78" s="18">
        <v>58283.16</v>
      </c>
      <c r="L78" s="10">
        <v>66930.8</v>
      </c>
      <c r="M78" s="18"/>
      <c r="N78" s="5">
        <f t="shared" si="0"/>
        <v>698419.90000000014</v>
      </c>
      <c r="Q78" s="25"/>
    </row>
    <row r="79" spans="1:17" x14ac:dyDescent="0.2">
      <c r="A79" t="s">
        <v>72</v>
      </c>
      <c r="B79" s="5"/>
      <c r="C79" s="8"/>
      <c r="D79" s="8"/>
      <c r="E79" s="8"/>
      <c r="F79" s="8"/>
      <c r="G79" s="19"/>
      <c r="H79" s="19"/>
      <c r="I79" s="19"/>
      <c r="J79" s="19"/>
      <c r="K79" s="19"/>
      <c r="L79" s="15"/>
      <c r="M79" s="19"/>
      <c r="N79" s="5">
        <f t="shared" si="0"/>
        <v>0</v>
      </c>
      <c r="Q79" s="25"/>
    </row>
    <row r="80" spans="1:17" x14ac:dyDescent="0.2">
      <c r="A80" t="s">
        <v>73</v>
      </c>
      <c r="B80" s="5">
        <v>29482.66</v>
      </c>
      <c r="C80" s="8">
        <v>27540.63</v>
      </c>
      <c r="D80" s="8">
        <v>29457.38</v>
      </c>
      <c r="E80" s="8">
        <v>28840.49</v>
      </c>
      <c r="F80" s="8">
        <v>29028.880000000001</v>
      </c>
      <c r="G80" s="18">
        <v>30709.35</v>
      </c>
      <c r="H80" s="18">
        <v>28545.040000000001</v>
      </c>
      <c r="I80" s="18">
        <v>30227.96</v>
      </c>
      <c r="J80" s="18">
        <v>28204.59</v>
      </c>
      <c r="K80" s="18">
        <v>26643.73</v>
      </c>
      <c r="L80" s="10">
        <v>30596.94</v>
      </c>
      <c r="M80" s="18"/>
      <c r="N80" s="5">
        <f>SUM(B80:M80)</f>
        <v>319277.65000000002</v>
      </c>
      <c r="Q80" s="25"/>
    </row>
    <row r="81" spans="1:17" x14ac:dyDescent="0.2">
      <c r="A81" t="s">
        <v>74</v>
      </c>
      <c r="B81" s="5"/>
      <c r="C81" s="8"/>
      <c r="D81" s="8"/>
      <c r="E81" s="8"/>
      <c r="F81" s="8"/>
      <c r="G81" s="19"/>
      <c r="H81" s="19"/>
      <c r="I81" s="19"/>
      <c r="J81" s="19"/>
      <c r="K81" s="19"/>
      <c r="L81" s="15"/>
      <c r="M81" s="19"/>
      <c r="N81" s="5">
        <f>SUM(B81:M81)</f>
        <v>0</v>
      </c>
      <c r="Q81" s="25"/>
    </row>
    <row r="82" spans="1:17" x14ac:dyDescent="0.2">
      <c r="A82" t="s">
        <v>30</v>
      </c>
      <c r="B82" s="5">
        <v>49752</v>
      </c>
      <c r="C82" s="8">
        <v>46474.82</v>
      </c>
      <c r="D82" s="8">
        <v>49709.32</v>
      </c>
      <c r="E82" s="8">
        <v>48668.33</v>
      </c>
      <c r="F82" s="8">
        <v>48986.23</v>
      </c>
      <c r="G82" s="18">
        <v>51822.03</v>
      </c>
      <c r="H82" s="18">
        <v>48169.760000000002</v>
      </c>
      <c r="I82" s="18">
        <v>51009.68</v>
      </c>
      <c r="J82" s="18">
        <v>47595.25</v>
      </c>
      <c r="K82" s="18">
        <v>44961.3</v>
      </c>
      <c r="L82" s="10">
        <v>51632.34</v>
      </c>
      <c r="M82" s="18"/>
      <c r="N82" s="5">
        <f>SUM(B82:M82)</f>
        <v>538781.06000000006</v>
      </c>
      <c r="Q82" s="25"/>
    </row>
    <row r="83" spans="1:17" x14ac:dyDescent="0.2">
      <c r="A83" t="s">
        <v>1</v>
      </c>
      <c r="N83" s="5"/>
      <c r="Q83" s="25"/>
    </row>
    <row r="84" spans="1:17" x14ac:dyDescent="0.2">
      <c r="A84" t="s">
        <v>31</v>
      </c>
      <c r="B84" s="5">
        <f>SUM(B16:B82)</f>
        <v>1202672.71</v>
      </c>
      <c r="C84" s="5">
        <f t="shared" ref="C84:L84" si="1">SUM(C16:C82)</f>
        <v>1123452.3</v>
      </c>
      <c r="D84" s="5">
        <f t="shared" si="1"/>
        <v>1201641.1600000001</v>
      </c>
      <c r="E84" s="5">
        <f t="shared" si="1"/>
        <v>1176476.9500000004</v>
      </c>
      <c r="F84" s="5">
        <f t="shared" si="1"/>
        <v>1184161.5</v>
      </c>
      <c r="G84" s="5">
        <f t="shared" si="1"/>
        <v>1252712.4300000002</v>
      </c>
      <c r="H84" s="5">
        <f t="shared" si="1"/>
        <v>1164424.83</v>
      </c>
      <c r="I84" s="5">
        <f t="shared" si="1"/>
        <v>1233075.1799999997</v>
      </c>
      <c r="J84" s="5">
        <f>SUM(J16:J82)</f>
        <v>1150536.9000000001</v>
      </c>
      <c r="K84" s="5">
        <f>SUM(K16:K82)</f>
        <v>1086865.3699999999</v>
      </c>
      <c r="L84" s="5">
        <f t="shared" si="1"/>
        <v>1248126.79</v>
      </c>
      <c r="M84" s="5">
        <f>SUM(M16:M82)</f>
        <v>0</v>
      </c>
      <c r="N84" s="5">
        <f>SUM(B84:M84)</f>
        <v>13024146.120000001</v>
      </c>
    </row>
    <row r="92" spans="1:17" x14ac:dyDescent="0.2">
      <c r="B92" s="12"/>
      <c r="C92" s="12"/>
      <c r="D92" s="12"/>
      <c r="E92" s="12"/>
      <c r="F92" s="12"/>
      <c r="G92" s="12"/>
      <c r="H92" s="12"/>
      <c r="I92" s="12"/>
      <c r="J92" s="12"/>
      <c r="K92" s="12"/>
      <c r="L92" s="12"/>
      <c r="M92" s="12"/>
    </row>
    <row r="93" spans="1:17" x14ac:dyDescent="0.2">
      <c r="B93" s="12"/>
      <c r="C93" s="12"/>
      <c r="D93" s="12"/>
      <c r="E93" s="12"/>
      <c r="F93" s="12"/>
      <c r="G93" s="12"/>
      <c r="H93" s="12"/>
      <c r="I93" s="12"/>
      <c r="J93" s="12"/>
      <c r="K93" s="12"/>
      <c r="L93" s="12"/>
      <c r="M93" s="12"/>
    </row>
    <row r="94" spans="1:17" x14ac:dyDescent="0.2">
      <c r="B94" s="12"/>
      <c r="C94" s="12"/>
      <c r="D94" s="12"/>
      <c r="E94" s="12"/>
      <c r="F94" s="12"/>
      <c r="G94" s="12"/>
      <c r="H94" s="12"/>
      <c r="I94" s="12"/>
      <c r="J94" s="12"/>
      <c r="K94" s="12"/>
      <c r="L94" s="12"/>
      <c r="M94" s="12"/>
    </row>
    <row r="95" spans="1:17" x14ac:dyDescent="0.2">
      <c r="B95" s="12"/>
      <c r="C95" s="12"/>
      <c r="D95" s="12"/>
      <c r="E95" s="12"/>
      <c r="F95" s="12"/>
      <c r="G95" s="12"/>
      <c r="H95" s="12"/>
      <c r="I95" s="12"/>
      <c r="J95" s="12"/>
      <c r="K95" s="12"/>
      <c r="L95" s="12"/>
      <c r="M95" s="12"/>
    </row>
    <row r="96" spans="1:17" x14ac:dyDescent="0.2">
      <c r="B96" s="12"/>
      <c r="C96" s="12"/>
      <c r="D96" s="12"/>
      <c r="E96" s="12"/>
      <c r="F96" s="12"/>
      <c r="G96" s="12"/>
      <c r="H96" s="12"/>
      <c r="I96" s="12"/>
      <c r="J96" s="12"/>
      <c r="K96" s="12"/>
      <c r="L96" s="12"/>
      <c r="M96" s="12"/>
    </row>
    <row r="97" spans="2:13" x14ac:dyDescent="0.2">
      <c r="B97" s="12"/>
      <c r="C97" s="12"/>
      <c r="D97" s="12"/>
      <c r="E97" s="12"/>
      <c r="F97" s="12"/>
      <c r="G97" s="12"/>
      <c r="H97" s="12"/>
      <c r="I97" s="12"/>
      <c r="J97" s="12"/>
      <c r="K97" s="12"/>
      <c r="L97" s="12"/>
      <c r="M97" s="12"/>
    </row>
    <row r="98" spans="2:13" x14ac:dyDescent="0.2">
      <c r="B98" s="12"/>
      <c r="C98" s="12"/>
      <c r="D98" s="12"/>
      <c r="E98" s="12"/>
      <c r="F98" s="12"/>
      <c r="G98" s="12"/>
      <c r="H98" s="12"/>
      <c r="I98" s="12"/>
      <c r="J98" s="12"/>
      <c r="K98" s="12"/>
      <c r="L98" s="12"/>
      <c r="M98" s="12"/>
    </row>
    <row r="99" spans="2:13" x14ac:dyDescent="0.2">
      <c r="B99" s="12"/>
      <c r="C99" s="12"/>
      <c r="D99" s="12"/>
      <c r="E99" s="12"/>
      <c r="F99" s="12"/>
      <c r="G99" s="12"/>
      <c r="H99" s="12"/>
      <c r="I99" s="12"/>
      <c r="J99" s="12"/>
      <c r="K99" s="12"/>
      <c r="L99" s="12"/>
      <c r="M99" s="12"/>
    </row>
    <row r="100" spans="2:13" x14ac:dyDescent="0.2">
      <c r="B100" s="12"/>
      <c r="C100" s="12"/>
      <c r="D100" s="12"/>
      <c r="E100" s="12"/>
      <c r="F100" s="12"/>
      <c r="G100" s="12"/>
      <c r="H100" s="12"/>
      <c r="I100" s="12"/>
      <c r="J100" s="12"/>
      <c r="K100" s="12"/>
      <c r="L100" s="12"/>
      <c r="M100" s="12"/>
    </row>
    <row r="101" spans="2:13" x14ac:dyDescent="0.2">
      <c r="B101" s="12"/>
      <c r="C101" s="12"/>
      <c r="D101" s="12"/>
      <c r="E101" s="12"/>
      <c r="F101" s="12"/>
      <c r="G101" s="12"/>
      <c r="H101" s="12"/>
      <c r="I101" s="12"/>
      <c r="J101" s="12"/>
      <c r="K101" s="12"/>
      <c r="L101" s="12"/>
      <c r="M101" s="12"/>
    </row>
    <row r="102" spans="2:13" x14ac:dyDescent="0.2">
      <c r="B102" s="12"/>
      <c r="C102" s="12"/>
      <c r="D102" s="12"/>
      <c r="E102" s="12"/>
      <c r="F102" s="12"/>
      <c r="G102" s="12"/>
      <c r="H102" s="12"/>
      <c r="I102" s="12"/>
      <c r="J102" s="12"/>
      <c r="K102" s="12"/>
      <c r="L102" s="12"/>
      <c r="M102" s="12"/>
    </row>
    <row r="103" spans="2:13" x14ac:dyDescent="0.2">
      <c r="B103" s="12"/>
      <c r="C103" s="12"/>
      <c r="D103" s="12"/>
      <c r="E103" s="12"/>
      <c r="F103" s="12"/>
      <c r="G103" s="12"/>
      <c r="H103" s="12"/>
      <c r="I103" s="12"/>
      <c r="J103" s="12"/>
      <c r="K103" s="12"/>
      <c r="L103" s="12"/>
      <c r="M103" s="12"/>
    </row>
    <row r="104" spans="2:13" x14ac:dyDescent="0.2">
      <c r="B104" s="12"/>
      <c r="C104" s="12"/>
      <c r="D104" s="12"/>
      <c r="E104" s="12"/>
      <c r="F104" s="12"/>
      <c r="G104" s="12"/>
      <c r="H104" s="12"/>
      <c r="I104" s="12"/>
      <c r="J104" s="12"/>
      <c r="K104" s="12"/>
      <c r="L104" s="12"/>
      <c r="M104" s="12"/>
    </row>
    <row r="105" spans="2:13" x14ac:dyDescent="0.2">
      <c r="B105" s="12"/>
      <c r="C105" s="12"/>
      <c r="D105" s="12"/>
      <c r="E105" s="12"/>
      <c r="F105" s="12"/>
      <c r="G105" s="12"/>
      <c r="H105" s="12"/>
      <c r="I105" s="12"/>
      <c r="J105" s="12"/>
      <c r="K105" s="12"/>
      <c r="L105" s="12"/>
      <c r="M105" s="12"/>
    </row>
    <row r="106" spans="2:13" x14ac:dyDescent="0.2">
      <c r="B106" s="12"/>
      <c r="C106" s="12"/>
      <c r="D106" s="12"/>
      <c r="E106" s="12"/>
      <c r="F106" s="12"/>
      <c r="G106" s="12"/>
      <c r="H106" s="12"/>
      <c r="I106" s="12"/>
      <c r="J106" s="12"/>
      <c r="K106" s="12"/>
      <c r="L106" s="12"/>
      <c r="M106" s="12"/>
    </row>
    <row r="107" spans="2:13" x14ac:dyDescent="0.2">
      <c r="B107" s="12"/>
      <c r="C107" s="12"/>
      <c r="D107" s="12"/>
      <c r="E107" s="12"/>
      <c r="F107" s="12"/>
      <c r="G107" s="12"/>
      <c r="H107" s="12"/>
      <c r="I107" s="12"/>
      <c r="J107" s="12"/>
      <c r="K107" s="12"/>
      <c r="L107" s="12"/>
      <c r="M107" s="12"/>
    </row>
    <row r="108" spans="2:13" x14ac:dyDescent="0.2">
      <c r="B108" s="12"/>
      <c r="C108" s="12"/>
      <c r="D108" s="12"/>
      <c r="E108" s="12"/>
      <c r="F108" s="12"/>
      <c r="G108" s="12"/>
      <c r="H108" s="12"/>
      <c r="I108" s="12"/>
      <c r="J108" s="12"/>
      <c r="K108" s="12"/>
      <c r="L108" s="12"/>
      <c r="M108" s="12"/>
    </row>
    <row r="109" spans="2:13" x14ac:dyDescent="0.2">
      <c r="B109" s="12"/>
      <c r="C109" s="12"/>
      <c r="D109" s="12"/>
      <c r="E109" s="12"/>
      <c r="F109" s="12"/>
      <c r="G109" s="12"/>
      <c r="H109" s="12"/>
      <c r="I109" s="12"/>
      <c r="J109" s="12"/>
      <c r="K109" s="12"/>
      <c r="L109" s="12"/>
      <c r="M109" s="12"/>
    </row>
    <row r="110" spans="2:13" x14ac:dyDescent="0.2">
      <c r="B110" s="12"/>
      <c r="C110" s="12"/>
      <c r="D110" s="12"/>
      <c r="E110" s="12"/>
      <c r="F110" s="12"/>
      <c r="G110" s="12"/>
      <c r="H110" s="12"/>
      <c r="I110" s="12"/>
      <c r="J110" s="12"/>
      <c r="K110" s="12"/>
      <c r="L110" s="12"/>
      <c r="M110" s="12"/>
    </row>
    <row r="111" spans="2:13" x14ac:dyDescent="0.2">
      <c r="B111" s="12"/>
      <c r="C111" s="12"/>
      <c r="D111" s="12"/>
      <c r="E111" s="12"/>
      <c r="F111" s="12"/>
      <c r="G111" s="12"/>
      <c r="H111" s="12"/>
      <c r="I111" s="12"/>
      <c r="J111" s="12"/>
      <c r="K111" s="12"/>
      <c r="L111" s="12"/>
      <c r="M111" s="12"/>
    </row>
    <row r="112" spans="2:13" x14ac:dyDescent="0.2">
      <c r="B112" s="12"/>
      <c r="C112" s="12"/>
      <c r="D112" s="12"/>
      <c r="E112" s="12"/>
      <c r="F112" s="12"/>
      <c r="G112" s="12"/>
      <c r="H112" s="12"/>
      <c r="I112" s="12"/>
      <c r="J112" s="12"/>
      <c r="K112" s="12"/>
      <c r="L112" s="12"/>
      <c r="M112" s="12"/>
    </row>
    <row r="113" spans="2:13" x14ac:dyDescent="0.2">
      <c r="B113" s="12"/>
      <c r="C113" s="12"/>
      <c r="D113" s="12"/>
      <c r="E113" s="12"/>
      <c r="F113" s="12"/>
      <c r="G113" s="12"/>
      <c r="H113" s="12"/>
      <c r="I113" s="12"/>
      <c r="J113" s="12"/>
      <c r="K113" s="12"/>
      <c r="L113" s="12"/>
      <c r="M113" s="12"/>
    </row>
    <row r="114" spans="2:13" x14ac:dyDescent="0.2">
      <c r="B114" s="12"/>
      <c r="C114" s="12"/>
      <c r="D114" s="12"/>
      <c r="E114" s="12"/>
      <c r="F114" s="12"/>
      <c r="G114" s="12"/>
      <c r="H114" s="12"/>
      <c r="I114" s="12"/>
      <c r="J114" s="12"/>
      <c r="K114" s="12"/>
      <c r="L114" s="12"/>
      <c r="M114" s="12"/>
    </row>
    <row r="115" spans="2:13" x14ac:dyDescent="0.2">
      <c r="B115" s="12"/>
      <c r="C115" s="12"/>
      <c r="D115" s="12"/>
      <c r="E115" s="12"/>
      <c r="F115" s="12"/>
      <c r="G115" s="12"/>
      <c r="H115" s="12"/>
      <c r="I115" s="12"/>
      <c r="J115" s="12"/>
      <c r="K115" s="12"/>
      <c r="L115" s="12"/>
      <c r="M115" s="12"/>
    </row>
    <row r="116" spans="2:13" x14ac:dyDescent="0.2">
      <c r="B116" s="12"/>
      <c r="C116" s="12"/>
      <c r="D116" s="12"/>
      <c r="E116" s="12"/>
      <c r="F116" s="12"/>
      <c r="G116" s="12"/>
      <c r="H116" s="12"/>
      <c r="I116" s="12"/>
      <c r="J116" s="12"/>
      <c r="K116" s="12"/>
      <c r="L116" s="12"/>
      <c r="M116" s="12"/>
    </row>
    <row r="117" spans="2:13" x14ac:dyDescent="0.2">
      <c r="B117" s="12"/>
      <c r="C117" s="12"/>
      <c r="D117" s="12"/>
      <c r="E117" s="12"/>
      <c r="F117" s="12"/>
      <c r="G117" s="12"/>
      <c r="H117" s="12"/>
      <c r="I117" s="12"/>
      <c r="J117" s="12"/>
      <c r="K117" s="12"/>
      <c r="L117" s="12"/>
      <c r="M117" s="12"/>
    </row>
    <row r="118" spans="2:13" x14ac:dyDescent="0.2">
      <c r="B118" s="12"/>
      <c r="C118" s="12"/>
      <c r="D118" s="12"/>
      <c r="E118" s="12"/>
      <c r="F118" s="12"/>
      <c r="G118" s="12"/>
      <c r="H118" s="12"/>
      <c r="I118" s="12"/>
      <c r="J118" s="12"/>
      <c r="K118" s="12"/>
      <c r="L118" s="12"/>
      <c r="M118" s="12"/>
    </row>
    <row r="119" spans="2:13" x14ac:dyDescent="0.2">
      <c r="B119" s="12"/>
      <c r="C119" s="12"/>
      <c r="D119" s="12"/>
      <c r="E119" s="12"/>
      <c r="F119" s="12"/>
      <c r="G119" s="12"/>
      <c r="H119" s="12"/>
      <c r="I119" s="12"/>
      <c r="J119" s="12"/>
      <c r="K119" s="12"/>
      <c r="L119" s="12"/>
      <c r="M119" s="12"/>
    </row>
    <row r="120" spans="2:13" x14ac:dyDescent="0.2">
      <c r="B120" s="12"/>
      <c r="C120" s="12"/>
      <c r="D120" s="12"/>
      <c r="E120" s="12"/>
      <c r="F120" s="12"/>
      <c r="G120" s="12"/>
      <c r="H120" s="12"/>
      <c r="I120" s="12"/>
      <c r="J120" s="12"/>
      <c r="K120" s="12"/>
      <c r="L120" s="12"/>
      <c r="M120" s="12"/>
    </row>
    <row r="121" spans="2:13" x14ac:dyDescent="0.2">
      <c r="B121" s="12"/>
      <c r="C121" s="12"/>
      <c r="D121" s="12"/>
      <c r="E121" s="12"/>
      <c r="F121" s="12"/>
      <c r="G121" s="12"/>
      <c r="H121" s="12"/>
      <c r="I121" s="12"/>
      <c r="J121" s="12"/>
      <c r="K121" s="12"/>
      <c r="L121" s="12"/>
      <c r="M121" s="12"/>
    </row>
    <row r="122" spans="2:13" x14ac:dyDescent="0.2">
      <c r="B122" s="12"/>
      <c r="C122" s="12"/>
      <c r="D122" s="12"/>
      <c r="E122" s="12"/>
      <c r="F122" s="12"/>
      <c r="G122" s="12"/>
      <c r="H122" s="12"/>
      <c r="I122" s="12"/>
      <c r="J122" s="12"/>
      <c r="K122" s="12"/>
      <c r="L122" s="12"/>
      <c r="M122" s="12"/>
    </row>
    <row r="123" spans="2:13" x14ac:dyDescent="0.2">
      <c r="B123" s="12"/>
      <c r="C123" s="12"/>
      <c r="D123" s="12"/>
      <c r="E123" s="12"/>
      <c r="F123" s="12"/>
      <c r="G123" s="12"/>
      <c r="H123" s="12"/>
      <c r="I123" s="12"/>
      <c r="J123" s="12"/>
      <c r="K123" s="12"/>
      <c r="L123" s="12"/>
      <c r="M123" s="12"/>
    </row>
    <row r="124" spans="2:13" x14ac:dyDescent="0.2">
      <c r="B124" s="12"/>
      <c r="C124" s="12"/>
      <c r="D124" s="12"/>
      <c r="E124" s="12"/>
      <c r="F124" s="12"/>
      <c r="G124" s="12"/>
      <c r="H124" s="12"/>
      <c r="I124" s="12"/>
      <c r="J124" s="12"/>
      <c r="K124" s="12"/>
      <c r="L124" s="12"/>
      <c r="M124" s="12"/>
    </row>
    <row r="125" spans="2:13" x14ac:dyDescent="0.2">
      <c r="B125" s="12"/>
      <c r="C125" s="12"/>
      <c r="D125" s="12"/>
      <c r="E125" s="12"/>
      <c r="F125" s="12"/>
      <c r="G125" s="12"/>
      <c r="H125" s="12"/>
      <c r="I125" s="12"/>
      <c r="J125" s="12"/>
      <c r="K125" s="12"/>
      <c r="L125" s="12"/>
      <c r="M125" s="12"/>
    </row>
    <row r="126" spans="2:13" x14ac:dyDescent="0.2">
      <c r="B126" s="12"/>
      <c r="C126" s="12"/>
      <c r="D126" s="12"/>
      <c r="E126" s="12"/>
      <c r="F126" s="12"/>
      <c r="G126" s="12"/>
      <c r="H126" s="12"/>
      <c r="I126" s="12"/>
      <c r="J126" s="12"/>
      <c r="K126" s="12"/>
      <c r="L126" s="12"/>
      <c r="M126" s="12"/>
    </row>
    <row r="127" spans="2:13" x14ac:dyDescent="0.2">
      <c r="B127" s="12"/>
      <c r="C127" s="12"/>
      <c r="D127" s="12"/>
      <c r="E127" s="12"/>
      <c r="F127" s="12"/>
      <c r="G127" s="12"/>
      <c r="H127" s="12"/>
      <c r="I127" s="12"/>
      <c r="J127" s="12"/>
      <c r="K127" s="12"/>
      <c r="L127" s="12"/>
      <c r="M127" s="12"/>
    </row>
    <row r="128" spans="2:13" x14ac:dyDescent="0.2">
      <c r="B128" s="12"/>
      <c r="C128" s="12"/>
      <c r="D128" s="12"/>
      <c r="E128" s="12"/>
      <c r="F128" s="12"/>
      <c r="G128" s="12"/>
      <c r="H128" s="12"/>
      <c r="I128" s="12"/>
      <c r="J128" s="12"/>
      <c r="K128" s="12"/>
      <c r="L128" s="12"/>
      <c r="M128" s="12"/>
    </row>
    <row r="129" spans="2:13" x14ac:dyDescent="0.2">
      <c r="B129" s="12"/>
      <c r="C129" s="12"/>
      <c r="D129" s="12"/>
      <c r="E129" s="12"/>
      <c r="F129" s="12"/>
      <c r="G129" s="12"/>
      <c r="H129" s="12"/>
      <c r="I129" s="12"/>
      <c r="J129" s="12"/>
      <c r="K129" s="12"/>
      <c r="L129" s="12"/>
      <c r="M129" s="12"/>
    </row>
    <row r="130" spans="2:13" x14ac:dyDescent="0.2">
      <c r="B130" s="12"/>
      <c r="C130" s="12"/>
      <c r="D130" s="12"/>
      <c r="E130" s="12"/>
      <c r="F130" s="12"/>
      <c r="G130" s="12"/>
      <c r="H130" s="12"/>
      <c r="I130" s="12"/>
      <c r="J130" s="12"/>
      <c r="K130" s="12"/>
      <c r="L130" s="12"/>
      <c r="M130" s="12"/>
    </row>
    <row r="131" spans="2:13" x14ac:dyDescent="0.2">
      <c r="B131" s="12"/>
      <c r="C131" s="12"/>
      <c r="D131" s="12"/>
      <c r="E131" s="12"/>
      <c r="F131" s="12"/>
      <c r="G131" s="12"/>
      <c r="H131" s="12"/>
      <c r="I131" s="12"/>
      <c r="J131" s="12"/>
      <c r="K131" s="12"/>
      <c r="L131" s="12"/>
      <c r="M131" s="12"/>
    </row>
    <row r="132" spans="2:13" x14ac:dyDescent="0.2">
      <c r="B132" s="12"/>
      <c r="C132" s="12"/>
      <c r="D132" s="12"/>
      <c r="E132" s="12"/>
      <c r="F132" s="12"/>
      <c r="G132" s="12"/>
      <c r="H132" s="12"/>
      <c r="I132" s="12"/>
      <c r="J132" s="12"/>
      <c r="K132" s="12"/>
      <c r="L132" s="12"/>
      <c r="M132" s="12"/>
    </row>
    <row r="133" spans="2:13" x14ac:dyDescent="0.2">
      <c r="B133" s="12"/>
      <c r="C133" s="12"/>
      <c r="D133" s="12"/>
      <c r="E133" s="12"/>
      <c r="F133" s="12"/>
      <c r="G133" s="12"/>
      <c r="H133" s="12"/>
      <c r="I133" s="12"/>
      <c r="J133" s="12"/>
      <c r="K133" s="12"/>
      <c r="L133" s="12"/>
      <c r="M133" s="12"/>
    </row>
    <row r="134" spans="2:13" x14ac:dyDescent="0.2">
      <c r="B134" s="12"/>
      <c r="C134" s="12"/>
      <c r="D134" s="12"/>
      <c r="E134" s="12"/>
      <c r="F134" s="12"/>
      <c r="G134" s="12"/>
      <c r="H134" s="12"/>
      <c r="I134" s="12"/>
      <c r="J134" s="12"/>
      <c r="K134" s="12"/>
      <c r="L134" s="12"/>
      <c r="M134" s="12"/>
    </row>
    <row r="135" spans="2:13" x14ac:dyDescent="0.2">
      <c r="B135" s="12"/>
      <c r="C135" s="12"/>
      <c r="D135" s="12"/>
      <c r="E135" s="12"/>
      <c r="F135" s="12"/>
      <c r="G135" s="12"/>
      <c r="H135" s="12"/>
      <c r="I135" s="12"/>
      <c r="J135" s="12"/>
      <c r="K135" s="12"/>
      <c r="L135" s="12"/>
      <c r="M135" s="12"/>
    </row>
    <row r="136" spans="2:13" x14ac:dyDescent="0.2">
      <c r="B136" s="12"/>
      <c r="C136" s="12"/>
      <c r="D136" s="12"/>
      <c r="E136" s="12"/>
      <c r="F136" s="12"/>
      <c r="G136" s="12"/>
      <c r="H136" s="12"/>
      <c r="I136" s="12"/>
      <c r="J136" s="12"/>
      <c r="K136" s="12"/>
      <c r="L136" s="12"/>
      <c r="M136" s="12"/>
    </row>
    <row r="137" spans="2:13" x14ac:dyDescent="0.2">
      <c r="B137" s="12"/>
      <c r="C137" s="12"/>
      <c r="D137" s="12"/>
      <c r="E137" s="12"/>
      <c r="F137" s="12"/>
      <c r="G137" s="12"/>
      <c r="H137" s="12"/>
      <c r="I137" s="12"/>
      <c r="J137" s="12"/>
      <c r="K137" s="12"/>
      <c r="L137" s="12"/>
      <c r="M137" s="12"/>
    </row>
    <row r="138" spans="2:13" x14ac:dyDescent="0.2">
      <c r="B138" s="12"/>
      <c r="C138" s="12"/>
      <c r="D138" s="12"/>
      <c r="E138" s="12"/>
      <c r="F138" s="12"/>
      <c r="G138" s="12"/>
      <c r="H138" s="12"/>
      <c r="I138" s="12"/>
      <c r="J138" s="12"/>
      <c r="K138" s="12"/>
      <c r="L138" s="12"/>
      <c r="M138" s="12"/>
    </row>
    <row r="139" spans="2:13" x14ac:dyDescent="0.2">
      <c r="B139" s="12"/>
      <c r="C139" s="12"/>
      <c r="D139" s="12"/>
      <c r="E139" s="12"/>
      <c r="F139" s="12"/>
      <c r="G139" s="12"/>
      <c r="H139" s="12"/>
      <c r="I139" s="12"/>
      <c r="J139" s="12"/>
      <c r="K139" s="12"/>
      <c r="L139" s="12"/>
      <c r="M139" s="12"/>
    </row>
    <row r="140" spans="2:13" x14ac:dyDescent="0.2">
      <c r="B140" s="12"/>
      <c r="C140" s="12"/>
      <c r="D140" s="12"/>
      <c r="E140" s="12"/>
      <c r="F140" s="12"/>
      <c r="G140" s="12"/>
      <c r="H140" s="12"/>
      <c r="I140" s="12"/>
      <c r="J140" s="12"/>
      <c r="K140" s="12"/>
      <c r="L140" s="12"/>
      <c r="M140" s="12"/>
    </row>
    <row r="141" spans="2:13" x14ac:dyDescent="0.2">
      <c r="B141" s="12"/>
      <c r="C141" s="12"/>
      <c r="D141" s="12"/>
      <c r="E141" s="12"/>
      <c r="F141" s="12"/>
      <c r="G141" s="12"/>
      <c r="H141" s="12"/>
      <c r="I141" s="12"/>
      <c r="J141" s="12"/>
      <c r="K141" s="12"/>
      <c r="L141" s="12"/>
      <c r="M141" s="12"/>
    </row>
    <row r="142" spans="2:13" x14ac:dyDescent="0.2">
      <c r="B142" s="12"/>
      <c r="C142" s="12"/>
      <c r="D142" s="12"/>
      <c r="E142" s="12"/>
      <c r="F142" s="12"/>
      <c r="G142" s="12"/>
      <c r="H142" s="12"/>
      <c r="I142" s="12"/>
      <c r="J142" s="12"/>
      <c r="K142" s="12"/>
      <c r="L142" s="12"/>
      <c r="M142" s="12"/>
    </row>
    <row r="143" spans="2:13" x14ac:dyDescent="0.2">
      <c r="B143" s="12"/>
      <c r="C143" s="12"/>
      <c r="D143" s="12"/>
      <c r="E143" s="12"/>
      <c r="F143" s="12"/>
      <c r="G143" s="12"/>
      <c r="H143" s="12"/>
      <c r="I143" s="12"/>
      <c r="J143" s="12"/>
      <c r="K143" s="12"/>
      <c r="L143" s="12"/>
      <c r="M143" s="12"/>
    </row>
    <row r="144" spans="2:13" x14ac:dyDescent="0.2">
      <c r="B144" s="12"/>
      <c r="C144" s="12"/>
      <c r="D144" s="12"/>
      <c r="E144" s="12"/>
      <c r="F144" s="12"/>
      <c r="G144" s="12"/>
      <c r="H144" s="12"/>
      <c r="I144" s="12"/>
      <c r="J144" s="12"/>
      <c r="K144" s="12"/>
      <c r="L144" s="12"/>
      <c r="M144" s="12"/>
    </row>
    <row r="145" spans="2:13" x14ac:dyDescent="0.2">
      <c r="B145" s="12"/>
      <c r="C145" s="12"/>
      <c r="D145" s="12"/>
      <c r="E145" s="12"/>
      <c r="F145" s="12"/>
      <c r="G145" s="12"/>
      <c r="H145" s="12"/>
      <c r="I145" s="12"/>
      <c r="J145" s="12"/>
      <c r="K145" s="12"/>
      <c r="L145" s="12"/>
      <c r="M145" s="12"/>
    </row>
    <row r="146" spans="2:13" x14ac:dyDescent="0.2">
      <c r="B146" s="12"/>
      <c r="C146" s="12"/>
      <c r="D146" s="12"/>
      <c r="E146" s="12"/>
      <c r="F146" s="12"/>
      <c r="G146" s="12"/>
      <c r="H146" s="12"/>
      <c r="I146" s="12"/>
      <c r="J146" s="12"/>
      <c r="K146" s="12"/>
      <c r="L146" s="12"/>
      <c r="M146" s="12"/>
    </row>
    <row r="147" spans="2:13" x14ac:dyDescent="0.2">
      <c r="B147" s="12"/>
      <c r="C147" s="12"/>
      <c r="D147" s="12"/>
      <c r="E147" s="12"/>
      <c r="F147" s="12"/>
      <c r="G147" s="12"/>
      <c r="H147" s="12"/>
      <c r="I147" s="12"/>
      <c r="J147" s="12"/>
      <c r="K147" s="12"/>
      <c r="L147" s="12"/>
      <c r="M147" s="12"/>
    </row>
    <row r="148" spans="2:13" x14ac:dyDescent="0.2">
      <c r="B148" s="12"/>
      <c r="C148" s="12"/>
      <c r="D148" s="12"/>
      <c r="E148" s="12"/>
      <c r="F148" s="12"/>
      <c r="G148" s="12"/>
      <c r="H148" s="12"/>
      <c r="I148" s="12"/>
      <c r="J148" s="12"/>
      <c r="K148" s="12"/>
      <c r="L148" s="12"/>
      <c r="M148" s="12"/>
    </row>
    <row r="149" spans="2:13" x14ac:dyDescent="0.2">
      <c r="B149" s="12"/>
      <c r="C149" s="12"/>
      <c r="D149" s="12"/>
      <c r="E149" s="12"/>
      <c r="F149" s="12"/>
      <c r="G149" s="12"/>
      <c r="H149" s="12"/>
      <c r="I149" s="12"/>
      <c r="J149" s="12"/>
      <c r="K149" s="12"/>
      <c r="L149" s="12"/>
      <c r="M149" s="12"/>
    </row>
    <row r="150" spans="2:13" x14ac:dyDescent="0.2">
      <c r="B150" s="12"/>
      <c r="C150" s="12"/>
      <c r="D150" s="12"/>
      <c r="E150" s="12"/>
      <c r="F150" s="12"/>
      <c r="G150" s="12"/>
      <c r="H150" s="12"/>
      <c r="I150" s="12"/>
      <c r="J150" s="12"/>
      <c r="K150" s="12"/>
      <c r="L150" s="12"/>
      <c r="M150" s="12"/>
    </row>
    <row r="151" spans="2:13" x14ac:dyDescent="0.2">
      <c r="B151" s="12"/>
      <c r="C151" s="12"/>
      <c r="D151" s="12"/>
      <c r="E151" s="12"/>
      <c r="F151" s="12"/>
      <c r="G151" s="12"/>
      <c r="H151" s="12"/>
      <c r="I151" s="12"/>
      <c r="J151" s="12"/>
      <c r="K151" s="12"/>
      <c r="L151" s="12"/>
      <c r="M151" s="12"/>
    </row>
    <row r="152" spans="2:13" x14ac:dyDescent="0.2">
      <c r="B152" s="12"/>
      <c r="C152" s="12"/>
      <c r="D152" s="12"/>
      <c r="E152" s="12"/>
      <c r="F152" s="12"/>
      <c r="G152" s="12"/>
      <c r="H152" s="12"/>
      <c r="I152" s="12"/>
      <c r="J152" s="12"/>
      <c r="K152" s="12"/>
      <c r="L152" s="12"/>
      <c r="M152" s="12"/>
    </row>
    <row r="153" spans="2:13" x14ac:dyDescent="0.2">
      <c r="B153" s="12"/>
      <c r="C153" s="12"/>
      <c r="D153" s="12"/>
      <c r="E153" s="12"/>
      <c r="F153" s="12"/>
      <c r="G153" s="12"/>
      <c r="H153" s="12"/>
      <c r="I153" s="12"/>
      <c r="J153" s="12"/>
      <c r="K153" s="12"/>
      <c r="L153" s="12"/>
      <c r="M153" s="12"/>
    </row>
    <row r="154" spans="2:13" x14ac:dyDescent="0.2">
      <c r="B154" s="12"/>
      <c r="C154" s="12"/>
      <c r="D154" s="12"/>
      <c r="E154" s="12"/>
      <c r="F154" s="12"/>
      <c r="G154" s="12"/>
      <c r="H154" s="12"/>
      <c r="I154" s="12"/>
      <c r="J154" s="12"/>
      <c r="K154" s="12"/>
      <c r="L154" s="12"/>
      <c r="M154" s="12"/>
    </row>
    <row r="155" spans="2:13" x14ac:dyDescent="0.2">
      <c r="B155" s="12"/>
      <c r="C155" s="12"/>
      <c r="D155" s="12"/>
      <c r="E155" s="12"/>
      <c r="F155" s="12"/>
      <c r="G155" s="12"/>
      <c r="H155" s="12"/>
      <c r="I155" s="12"/>
      <c r="J155" s="12"/>
      <c r="K155" s="12"/>
      <c r="L155" s="12"/>
      <c r="M155" s="12"/>
    </row>
    <row r="156" spans="2:13" x14ac:dyDescent="0.2">
      <c r="B156" s="12"/>
      <c r="C156" s="12"/>
      <c r="D156" s="12"/>
      <c r="E156" s="12"/>
      <c r="F156" s="12"/>
      <c r="G156" s="12"/>
      <c r="H156" s="12"/>
      <c r="I156" s="12"/>
      <c r="J156" s="12"/>
      <c r="K156" s="12"/>
      <c r="L156" s="12"/>
      <c r="M156" s="12"/>
    </row>
    <row r="157" spans="2:13" x14ac:dyDescent="0.2">
      <c r="B157" s="12"/>
      <c r="C157" s="12"/>
      <c r="D157" s="12"/>
      <c r="E157" s="12"/>
      <c r="F157" s="12"/>
      <c r="G157" s="12"/>
      <c r="H157" s="12"/>
      <c r="I157" s="12"/>
      <c r="J157" s="12"/>
      <c r="K157" s="12"/>
      <c r="L157" s="12"/>
      <c r="M157" s="12"/>
    </row>
    <row r="158" spans="2:13" x14ac:dyDescent="0.2">
      <c r="B158" s="12"/>
      <c r="C158" s="12"/>
      <c r="D158" s="12"/>
      <c r="E158" s="12"/>
      <c r="F158" s="12"/>
      <c r="G158" s="12"/>
      <c r="H158" s="12"/>
      <c r="I158" s="12"/>
      <c r="J158" s="12"/>
      <c r="K158" s="12"/>
      <c r="L158" s="12"/>
      <c r="M158" s="12"/>
    </row>
    <row r="164" spans="2:13" x14ac:dyDescent="0.2">
      <c r="B164" s="12"/>
      <c r="C164" s="12"/>
      <c r="D164" s="12"/>
      <c r="E164" s="12"/>
      <c r="F164" s="12"/>
      <c r="G164" s="12"/>
      <c r="H164" s="12"/>
      <c r="I164" s="12"/>
      <c r="J164" s="12"/>
      <c r="K164" s="12"/>
      <c r="L164" s="12"/>
      <c r="M164" s="12"/>
    </row>
    <row r="165" spans="2:13" x14ac:dyDescent="0.2">
      <c r="B165" s="12"/>
      <c r="C165" s="12"/>
      <c r="D165" s="12"/>
      <c r="E165" s="12"/>
      <c r="F165" s="12"/>
      <c r="G165" s="12"/>
      <c r="H165" s="12"/>
      <c r="I165" s="12"/>
      <c r="J165" s="12"/>
      <c r="K165" s="12"/>
      <c r="L165" s="12"/>
      <c r="M165" s="12"/>
    </row>
    <row r="166" spans="2:13" x14ac:dyDescent="0.2">
      <c r="B166" s="12"/>
      <c r="C166" s="12"/>
      <c r="D166" s="12"/>
      <c r="E166" s="12"/>
      <c r="F166" s="12"/>
      <c r="G166" s="12"/>
      <c r="H166" s="12"/>
      <c r="I166" s="12"/>
      <c r="J166" s="12"/>
      <c r="K166" s="12"/>
      <c r="L166" s="12"/>
      <c r="M166" s="12"/>
    </row>
    <row r="167" spans="2:13" x14ac:dyDescent="0.2">
      <c r="B167" s="12"/>
      <c r="C167" s="12"/>
      <c r="D167" s="12"/>
      <c r="E167" s="12"/>
      <c r="F167" s="12"/>
      <c r="G167" s="12"/>
      <c r="H167" s="12"/>
      <c r="I167" s="12"/>
      <c r="J167" s="12"/>
      <c r="K167" s="12"/>
      <c r="L167" s="12"/>
      <c r="M167" s="12"/>
    </row>
    <row r="168" spans="2:13" x14ac:dyDescent="0.2">
      <c r="B168" s="12"/>
      <c r="C168" s="12"/>
      <c r="D168" s="12"/>
      <c r="E168" s="12"/>
      <c r="F168" s="12"/>
      <c r="G168" s="12"/>
      <c r="H168" s="12"/>
      <c r="I168" s="12"/>
      <c r="J168" s="12"/>
      <c r="K168" s="12"/>
      <c r="L168" s="12"/>
      <c r="M168" s="12"/>
    </row>
    <row r="169" spans="2:13" x14ac:dyDescent="0.2">
      <c r="B169" s="12"/>
      <c r="C169" s="12"/>
      <c r="D169" s="12"/>
      <c r="E169" s="12"/>
      <c r="F169" s="12"/>
      <c r="G169" s="12"/>
      <c r="H169" s="12"/>
      <c r="I169" s="12"/>
      <c r="J169" s="12"/>
      <c r="K169" s="12"/>
      <c r="L169" s="12"/>
      <c r="M169" s="12"/>
    </row>
    <row r="170" spans="2:13" x14ac:dyDescent="0.2">
      <c r="B170" s="12"/>
      <c r="C170" s="12"/>
      <c r="D170" s="12"/>
      <c r="E170" s="12"/>
      <c r="F170" s="12"/>
      <c r="G170" s="12"/>
      <c r="H170" s="12"/>
      <c r="I170" s="12"/>
      <c r="J170" s="12"/>
      <c r="K170" s="12"/>
      <c r="L170" s="12"/>
      <c r="M170" s="12"/>
    </row>
    <row r="171" spans="2:13" x14ac:dyDescent="0.2">
      <c r="B171" s="12"/>
      <c r="C171" s="12"/>
      <c r="D171" s="12"/>
      <c r="E171" s="12"/>
      <c r="F171" s="12"/>
      <c r="G171" s="12"/>
      <c r="H171" s="12"/>
      <c r="I171" s="12"/>
      <c r="J171" s="12"/>
      <c r="K171" s="12"/>
      <c r="L171" s="12"/>
      <c r="M171" s="12"/>
    </row>
    <row r="172" spans="2:13" x14ac:dyDescent="0.2">
      <c r="B172" s="12"/>
      <c r="C172" s="12"/>
      <c r="D172" s="12"/>
      <c r="E172" s="12"/>
      <c r="F172" s="12"/>
      <c r="G172" s="12"/>
      <c r="H172" s="12"/>
      <c r="I172" s="12"/>
      <c r="J172" s="12"/>
      <c r="K172" s="12"/>
      <c r="L172" s="12"/>
      <c r="M172" s="12"/>
    </row>
    <row r="173" spans="2:13" x14ac:dyDescent="0.2">
      <c r="B173" s="12"/>
      <c r="C173" s="12"/>
      <c r="D173" s="12"/>
      <c r="E173" s="12"/>
      <c r="F173" s="12"/>
      <c r="G173" s="12"/>
      <c r="H173" s="12"/>
      <c r="I173" s="12"/>
      <c r="J173" s="12"/>
      <c r="K173" s="12"/>
      <c r="L173" s="12"/>
      <c r="M173" s="12"/>
    </row>
    <row r="174" spans="2:13" x14ac:dyDescent="0.2">
      <c r="B174" s="12"/>
      <c r="C174" s="12"/>
      <c r="D174" s="12"/>
      <c r="E174" s="12"/>
      <c r="F174" s="12"/>
      <c r="G174" s="12"/>
      <c r="H174" s="12"/>
      <c r="I174" s="12"/>
      <c r="J174" s="12"/>
      <c r="K174" s="12"/>
      <c r="L174" s="12"/>
      <c r="M174" s="12"/>
    </row>
    <row r="175" spans="2:13" x14ac:dyDescent="0.2">
      <c r="B175" s="12"/>
      <c r="C175" s="12"/>
      <c r="D175" s="12"/>
      <c r="E175" s="12"/>
      <c r="F175" s="12"/>
      <c r="G175" s="12"/>
      <c r="H175" s="12"/>
      <c r="I175" s="12"/>
      <c r="J175" s="12"/>
      <c r="K175" s="12"/>
      <c r="L175" s="12"/>
      <c r="M175" s="12"/>
    </row>
    <row r="176" spans="2:13" x14ac:dyDescent="0.2">
      <c r="B176" s="12"/>
      <c r="C176" s="12"/>
      <c r="D176" s="12"/>
      <c r="E176" s="12"/>
      <c r="F176" s="12"/>
      <c r="G176" s="12"/>
      <c r="H176" s="12"/>
      <c r="I176" s="12"/>
      <c r="J176" s="12"/>
      <c r="K176" s="12"/>
      <c r="L176" s="12"/>
      <c r="M176" s="12"/>
    </row>
    <row r="177" spans="2:13" x14ac:dyDescent="0.2">
      <c r="B177" s="12"/>
      <c r="C177" s="12"/>
      <c r="D177" s="12"/>
      <c r="E177" s="12"/>
      <c r="F177" s="12"/>
      <c r="G177" s="12"/>
      <c r="H177" s="12"/>
      <c r="I177" s="12"/>
      <c r="J177" s="12"/>
      <c r="K177" s="12"/>
      <c r="L177" s="12"/>
      <c r="M177" s="12"/>
    </row>
    <row r="178" spans="2:13" x14ac:dyDescent="0.2">
      <c r="B178" s="12"/>
      <c r="C178" s="12"/>
      <c r="D178" s="12"/>
      <c r="E178" s="12"/>
      <c r="F178" s="12"/>
      <c r="G178" s="12"/>
      <c r="H178" s="12"/>
      <c r="I178" s="12"/>
      <c r="J178" s="12"/>
      <c r="K178" s="12"/>
      <c r="L178" s="12"/>
      <c r="M178" s="12"/>
    </row>
    <row r="179" spans="2:13" x14ac:dyDescent="0.2">
      <c r="B179" s="12"/>
      <c r="C179" s="12"/>
      <c r="D179" s="12"/>
      <c r="E179" s="12"/>
      <c r="F179" s="12"/>
      <c r="G179" s="12"/>
      <c r="H179" s="12"/>
      <c r="I179" s="12"/>
      <c r="J179" s="12"/>
      <c r="K179" s="12"/>
      <c r="L179" s="12"/>
      <c r="M179" s="12"/>
    </row>
    <row r="180" spans="2:13" x14ac:dyDescent="0.2">
      <c r="B180" s="12"/>
      <c r="C180" s="12"/>
      <c r="D180" s="12"/>
      <c r="E180" s="12"/>
      <c r="F180" s="12"/>
      <c r="G180" s="12"/>
      <c r="H180" s="12"/>
      <c r="I180" s="12"/>
      <c r="J180" s="12"/>
      <c r="K180" s="12"/>
      <c r="L180" s="12"/>
      <c r="M180" s="12"/>
    </row>
    <row r="181" spans="2:13" x14ac:dyDescent="0.2">
      <c r="B181" s="12"/>
      <c r="C181" s="12"/>
      <c r="D181" s="12"/>
      <c r="E181" s="12"/>
      <c r="F181" s="12"/>
      <c r="G181" s="12"/>
      <c r="H181" s="12"/>
      <c r="I181" s="12"/>
      <c r="J181" s="12"/>
      <c r="K181" s="12"/>
      <c r="L181" s="12"/>
      <c r="M181" s="12"/>
    </row>
    <row r="182" spans="2:13" x14ac:dyDescent="0.2">
      <c r="B182" s="12"/>
      <c r="C182" s="12"/>
      <c r="D182" s="12"/>
      <c r="E182" s="12"/>
      <c r="F182" s="12"/>
      <c r="G182" s="12"/>
      <c r="H182" s="12"/>
      <c r="I182" s="12"/>
      <c r="J182" s="12"/>
      <c r="K182" s="12"/>
      <c r="L182" s="12"/>
      <c r="M182" s="12"/>
    </row>
    <row r="183" spans="2:13" x14ac:dyDescent="0.2">
      <c r="B183" s="12"/>
      <c r="C183" s="12"/>
      <c r="D183" s="12"/>
      <c r="E183" s="12"/>
      <c r="F183" s="12"/>
      <c r="G183" s="12"/>
      <c r="H183" s="12"/>
      <c r="I183" s="12"/>
      <c r="J183" s="12"/>
      <c r="K183" s="12"/>
      <c r="L183" s="12"/>
      <c r="M183" s="12"/>
    </row>
    <row r="184" spans="2:13" x14ac:dyDescent="0.2">
      <c r="B184" s="12"/>
      <c r="C184" s="12"/>
      <c r="D184" s="12"/>
      <c r="E184" s="12"/>
      <c r="F184" s="12"/>
      <c r="G184" s="12"/>
      <c r="H184" s="12"/>
      <c r="I184" s="12"/>
      <c r="J184" s="12"/>
      <c r="K184" s="12"/>
      <c r="L184" s="12"/>
      <c r="M184" s="12"/>
    </row>
    <row r="185" spans="2:13" x14ac:dyDescent="0.2">
      <c r="B185" s="12"/>
      <c r="C185" s="12"/>
      <c r="D185" s="12"/>
      <c r="E185" s="12"/>
      <c r="F185" s="12"/>
      <c r="G185" s="12"/>
      <c r="H185" s="12"/>
      <c r="I185" s="12"/>
      <c r="J185" s="12"/>
      <c r="K185" s="12"/>
      <c r="L185" s="12"/>
      <c r="M185" s="12"/>
    </row>
    <row r="186" spans="2:13" x14ac:dyDescent="0.2">
      <c r="B186" s="12"/>
      <c r="C186" s="12"/>
      <c r="D186" s="12"/>
      <c r="E186" s="12"/>
      <c r="F186" s="12"/>
      <c r="G186" s="12"/>
      <c r="H186" s="12"/>
      <c r="I186" s="12"/>
      <c r="J186" s="12"/>
      <c r="K186" s="12"/>
      <c r="L186" s="12"/>
      <c r="M186" s="12"/>
    </row>
    <row r="187" spans="2:13" x14ac:dyDescent="0.2">
      <c r="B187" s="12"/>
      <c r="C187" s="12"/>
      <c r="D187" s="12"/>
      <c r="E187" s="12"/>
      <c r="F187" s="12"/>
      <c r="G187" s="12"/>
      <c r="H187" s="12"/>
      <c r="I187" s="12"/>
      <c r="J187" s="12"/>
      <c r="K187" s="12"/>
      <c r="L187" s="12"/>
      <c r="M187" s="12"/>
    </row>
    <row r="188" spans="2:13" x14ac:dyDescent="0.2">
      <c r="B188" s="12"/>
      <c r="C188" s="12"/>
      <c r="D188" s="12"/>
      <c r="E188" s="12"/>
      <c r="F188" s="12"/>
      <c r="G188" s="12"/>
      <c r="H188" s="12"/>
      <c r="I188" s="12"/>
      <c r="J188" s="12"/>
      <c r="K188" s="12"/>
      <c r="L188" s="12"/>
      <c r="M188" s="12"/>
    </row>
    <row r="189" spans="2:13" x14ac:dyDescent="0.2">
      <c r="B189" s="12"/>
      <c r="C189" s="12"/>
      <c r="D189" s="12"/>
      <c r="E189" s="12"/>
      <c r="F189" s="12"/>
      <c r="G189" s="12"/>
      <c r="H189" s="12"/>
      <c r="I189" s="12"/>
      <c r="J189" s="12"/>
      <c r="K189" s="12"/>
      <c r="L189" s="12"/>
      <c r="M189" s="12"/>
    </row>
    <row r="190" spans="2:13" x14ac:dyDescent="0.2">
      <c r="B190" s="12"/>
      <c r="C190" s="12"/>
      <c r="D190" s="12"/>
      <c r="E190" s="12"/>
      <c r="F190" s="12"/>
      <c r="G190" s="12"/>
      <c r="H190" s="12"/>
      <c r="I190" s="12"/>
      <c r="J190" s="12"/>
      <c r="K190" s="12"/>
      <c r="L190" s="12"/>
      <c r="M190" s="12"/>
    </row>
    <row r="191" spans="2:13" x14ac:dyDescent="0.2">
      <c r="B191" s="12"/>
      <c r="C191" s="12"/>
      <c r="D191" s="12"/>
      <c r="E191" s="12"/>
      <c r="F191" s="12"/>
      <c r="G191" s="12"/>
      <c r="H191" s="12"/>
      <c r="I191" s="12"/>
      <c r="J191" s="12"/>
      <c r="K191" s="12"/>
      <c r="L191" s="12"/>
      <c r="M191" s="12"/>
    </row>
    <row r="192" spans="2:13" x14ac:dyDescent="0.2">
      <c r="B192" s="12"/>
      <c r="C192" s="12"/>
      <c r="D192" s="12"/>
      <c r="E192" s="12"/>
      <c r="F192" s="12"/>
      <c r="G192" s="12"/>
      <c r="H192" s="12"/>
      <c r="I192" s="12"/>
      <c r="J192" s="12"/>
      <c r="K192" s="12"/>
      <c r="L192" s="12"/>
      <c r="M192" s="12"/>
    </row>
    <row r="193" spans="2:13" x14ac:dyDescent="0.2">
      <c r="B193" s="12"/>
      <c r="C193" s="12"/>
      <c r="D193" s="12"/>
      <c r="E193" s="12"/>
      <c r="F193" s="12"/>
      <c r="G193" s="12"/>
      <c r="H193" s="12"/>
      <c r="I193" s="12"/>
      <c r="J193" s="12"/>
      <c r="K193" s="12"/>
      <c r="L193" s="12"/>
      <c r="M193" s="12"/>
    </row>
    <row r="194" spans="2:13" x14ac:dyDescent="0.2">
      <c r="B194" s="12"/>
      <c r="C194" s="12"/>
      <c r="D194" s="12"/>
      <c r="E194" s="12"/>
      <c r="F194" s="12"/>
      <c r="G194" s="12"/>
      <c r="H194" s="12"/>
      <c r="I194" s="12"/>
      <c r="J194" s="12"/>
      <c r="K194" s="12"/>
      <c r="L194" s="12"/>
      <c r="M194" s="12"/>
    </row>
    <row r="195" spans="2:13" x14ac:dyDescent="0.2">
      <c r="B195" s="12"/>
      <c r="C195" s="12"/>
      <c r="D195" s="12"/>
      <c r="E195" s="12"/>
      <c r="F195" s="12"/>
      <c r="G195" s="12"/>
      <c r="H195" s="12"/>
      <c r="I195" s="12"/>
      <c r="J195" s="12"/>
      <c r="K195" s="12"/>
      <c r="L195" s="12"/>
      <c r="M195" s="12"/>
    </row>
    <row r="196" spans="2:13" x14ac:dyDescent="0.2">
      <c r="B196" s="12"/>
      <c r="C196" s="12"/>
      <c r="D196" s="12"/>
      <c r="E196" s="12"/>
      <c r="F196" s="12"/>
      <c r="G196" s="12"/>
      <c r="H196" s="12"/>
      <c r="I196" s="12"/>
      <c r="J196" s="12"/>
      <c r="K196" s="12"/>
      <c r="L196" s="12"/>
      <c r="M196" s="12"/>
    </row>
    <row r="197" spans="2:13" x14ac:dyDescent="0.2">
      <c r="B197" s="12"/>
      <c r="C197" s="12"/>
      <c r="D197" s="12"/>
      <c r="E197" s="12"/>
      <c r="F197" s="12"/>
      <c r="G197" s="12"/>
      <c r="H197" s="12"/>
      <c r="I197" s="12"/>
      <c r="J197" s="12"/>
      <c r="K197" s="12"/>
      <c r="L197" s="12"/>
      <c r="M197" s="12"/>
    </row>
    <row r="198" spans="2:13" x14ac:dyDescent="0.2">
      <c r="B198" s="12"/>
      <c r="C198" s="12"/>
      <c r="D198" s="12"/>
      <c r="E198" s="12"/>
      <c r="F198" s="12"/>
      <c r="G198" s="12"/>
      <c r="H198" s="12"/>
      <c r="I198" s="12"/>
      <c r="J198" s="12"/>
      <c r="K198" s="12"/>
      <c r="L198" s="12"/>
      <c r="M198" s="12"/>
    </row>
    <row r="199" spans="2:13" x14ac:dyDescent="0.2">
      <c r="B199" s="12"/>
      <c r="C199" s="12"/>
      <c r="D199" s="12"/>
      <c r="E199" s="12"/>
      <c r="F199" s="12"/>
      <c r="G199" s="12"/>
      <c r="H199" s="12"/>
      <c r="I199" s="12"/>
      <c r="J199" s="12"/>
      <c r="K199" s="12"/>
      <c r="L199" s="12"/>
      <c r="M199" s="12"/>
    </row>
    <row r="200" spans="2:13" x14ac:dyDescent="0.2">
      <c r="B200" s="12"/>
      <c r="C200" s="12"/>
      <c r="D200" s="12"/>
      <c r="E200" s="12"/>
      <c r="F200" s="12"/>
      <c r="G200" s="12"/>
      <c r="H200" s="12"/>
      <c r="I200" s="12"/>
      <c r="J200" s="12"/>
      <c r="K200" s="12"/>
      <c r="L200" s="12"/>
      <c r="M200" s="12"/>
    </row>
    <row r="201" spans="2:13" x14ac:dyDescent="0.2">
      <c r="B201" s="12"/>
      <c r="C201" s="12"/>
      <c r="D201" s="12"/>
      <c r="E201" s="12"/>
      <c r="F201" s="12"/>
      <c r="G201" s="12"/>
      <c r="H201" s="12"/>
      <c r="I201" s="12"/>
      <c r="J201" s="12"/>
      <c r="K201" s="12"/>
      <c r="L201" s="12"/>
      <c r="M201" s="12"/>
    </row>
    <row r="202" spans="2:13" x14ac:dyDescent="0.2">
      <c r="B202" s="12"/>
      <c r="C202" s="12"/>
      <c r="D202" s="12"/>
      <c r="E202" s="12"/>
      <c r="F202" s="12"/>
      <c r="G202" s="12"/>
      <c r="H202" s="12"/>
      <c r="I202" s="12"/>
      <c r="J202" s="12"/>
      <c r="K202" s="12"/>
      <c r="L202" s="12"/>
      <c r="M202" s="12"/>
    </row>
    <row r="203" spans="2:13" x14ac:dyDescent="0.2">
      <c r="B203" s="12"/>
      <c r="C203" s="12"/>
      <c r="D203" s="12"/>
      <c r="E203" s="12"/>
      <c r="F203" s="12"/>
      <c r="G203" s="12"/>
      <c r="H203" s="12"/>
      <c r="I203" s="12"/>
      <c r="J203" s="12"/>
      <c r="K203" s="12"/>
      <c r="L203" s="12"/>
      <c r="M203" s="12"/>
    </row>
    <row r="204" spans="2:13" x14ac:dyDescent="0.2">
      <c r="B204" s="12"/>
      <c r="C204" s="12"/>
      <c r="D204" s="12"/>
      <c r="E204" s="12"/>
      <c r="F204" s="12"/>
      <c r="G204" s="12"/>
      <c r="H204" s="12"/>
      <c r="I204" s="12"/>
      <c r="J204" s="12"/>
      <c r="K204" s="12"/>
      <c r="L204" s="12"/>
      <c r="M204" s="12"/>
    </row>
    <row r="205" spans="2:13" x14ac:dyDescent="0.2">
      <c r="B205" s="12"/>
      <c r="C205" s="12"/>
      <c r="D205" s="12"/>
      <c r="E205" s="12"/>
      <c r="F205" s="12"/>
      <c r="G205" s="12"/>
      <c r="H205" s="12"/>
      <c r="I205" s="12"/>
      <c r="J205" s="12"/>
      <c r="K205" s="12"/>
      <c r="L205" s="12"/>
      <c r="M205" s="12"/>
    </row>
    <row r="206" spans="2:13" x14ac:dyDescent="0.2">
      <c r="B206" s="12"/>
      <c r="C206" s="12"/>
      <c r="D206" s="12"/>
      <c r="E206" s="12"/>
      <c r="F206" s="12"/>
      <c r="G206" s="12"/>
      <c r="H206" s="12"/>
      <c r="I206" s="12"/>
      <c r="J206" s="12"/>
      <c r="K206" s="12"/>
      <c r="L206" s="12"/>
      <c r="M206" s="12"/>
    </row>
    <row r="207" spans="2:13" x14ac:dyDescent="0.2">
      <c r="B207" s="12"/>
      <c r="C207" s="12"/>
      <c r="D207" s="12"/>
      <c r="E207" s="12"/>
      <c r="F207" s="12"/>
      <c r="G207" s="12"/>
      <c r="H207" s="12"/>
      <c r="I207" s="12"/>
      <c r="J207" s="12"/>
      <c r="K207" s="12"/>
      <c r="L207" s="12"/>
      <c r="M207" s="12"/>
    </row>
    <row r="208" spans="2:13" x14ac:dyDescent="0.2">
      <c r="B208" s="12"/>
      <c r="C208" s="12"/>
      <c r="D208" s="12"/>
      <c r="E208" s="12"/>
      <c r="F208" s="12"/>
      <c r="G208" s="12"/>
      <c r="H208" s="12"/>
      <c r="I208" s="12"/>
      <c r="J208" s="12"/>
      <c r="K208" s="12"/>
      <c r="L208" s="12"/>
      <c r="M208" s="12"/>
    </row>
    <row r="209" spans="2:13" x14ac:dyDescent="0.2">
      <c r="B209" s="12"/>
      <c r="C209" s="12"/>
      <c r="D209" s="12"/>
      <c r="E209" s="12"/>
      <c r="F209" s="12"/>
      <c r="G209" s="12"/>
      <c r="H209" s="12"/>
      <c r="I209" s="12"/>
      <c r="J209" s="12"/>
      <c r="K209" s="12"/>
      <c r="L209" s="12"/>
      <c r="M209" s="12"/>
    </row>
    <row r="210" spans="2:13" x14ac:dyDescent="0.2">
      <c r="B210" s="12"/>
      <c r="C210" s="12"/>
      <c r="D210" s="12"/>
      <c r="E210" s="12"/>
      <c r="F210" s="12"/>
      <c r="G210" s="12"/>
      <c r="H210" s="12"/>
      <c r="I210" s="12"/>
      <c r="J210" s="12"/>
      <c r="K210" s="12"/>
      <c r="L210" s="12"/>
      <c r="M210" s="12"/>
    </row>
    <row r="211" spans="2:13" x14ac:dyDescent="0.2">
      <c r="B211" s="12"/>
      <c r="C211" s="12"/>
      <c r="D211" s="12"/>
      <c r="E211" s="12"/>
      <c r="F211" s="12"/>
      <c r="G211" s="12"/>
      <c r="H211" s="12"/>
      <c r="I211" s="12"/>
      <c r="J211" s="12"/>
      <c r="K211" s="12"/>
      <c r="L211" s="12"/>
      <c r="M211" s="12"/>
    </row>
    <row r="212" spans="2:13" x14ac:dyDescent="0.2">
      <c r="B212" s="12"/>
      <c r="C212" s="12"/>
      <c r="D212" s="12"/>
      <c r="E212" s="12"/>
      <c r="F212" s="12"/>
      <c r="G212" s="12"/>
      <c r="H212" s="12"/>
      <c r="I212" s="12"/>
      <c r="J212" s="12"/>
      <c r="K212" s="12"/>
      <c r="L212" s="12"/>
      <c r="M212" s="12"/>
    </row>
    <row r="213" spans="2:13" x14ac:dyDescent="0.2">
      <c r="B213" s="12"/>
      <c r="C213" s="12"/>
      <c r="D213" s="12"/>
      <c r="E213" s="12"/>
      <c r="F213" s="12"/>
      <c r="G213" s="12"/>
      <c r="H213" s="12"/>
      <c r="I213" s="12"/>
      <c r="J213" s="12"/>
      <c r="K213" s="12"/>
      <c r="L213" s="12"/>
      <c r="M213" s="12"/>
    </row>
    <row r="214" spans="2:13" x14ac:dyDescent="0.2">
      <c r="B214" s="12"/>
      <c r="C214" s="12"/>
      <c r="D214" s="12"/>
      <c r="E214" s="12"/>
      <c r="F214" s="12"/>
      <c r="G214" s="12"/>
      <c r="H214" s="12"/>
      <c r="I214" s="12"/>
      <c r="J214" s="12"/>
      <c r="K214" s="12"/>
      <c r="L214" s="12"/>
      <c r="M214" s="12"/>
    </row>
    <row r="215" spans="2:13" x14ac:dyDescent="0.2">
      <c r="B215" s="12"/>
      <c r="C215" s="12"/>
      <c r="D215" s="12"/>
      <c r="E215" s="12"/>
      <c r="F215" s="12"/>
      <c r="G215" s="12"/>
      <c r="H215" s="12"/>
      <c r="I215" s="12"/>
      <c r="J215" s="12"/>
      <c r="K215" s="12"/>
      <c r="L215" s="12"/>
      <c r="M215" s="12"/>
    </row>
    <row r="216" spans="2:13" x14ac:dyDescent="0.2">
      <c r="B216" s="12"/>
      <c r="C216" s="12"/>
      <c r="D216" s="12"/>
      <c r="E216" s="12"/>
      <c r="F216" s="12"/>
      <c r="G216" s="12"/>
      <c r="H216" s="12"/>
      <c r="I216" s="12"/>
      <c r="J216" s="12"/>
      <c r="K216" s="12"/>
      <c r="L216" s="12"/>
      <c r="M216" s="12"/>
    </row>
    <row r="217" spans="2:13" x14ac:dyDescent="0.2">
      <c r="B217" s="12"/>
      <c r="C217" s="12"/>
      <c r="D217" s="12"/>
      <c r="E217" s="12"/>
      <c r="F217" s="12"/>
      <c r="G217" s="12"/>
      <c r="H217" s="12"/>
      <c r="I217" s="12"/>
      <c r="J217" s="12"/>
      <c r="K217" s="12"/>
      <c r="L217" s="12"/>
      <c r="M217" s="12"/>
    </row>
    <row r="218" spans="2:13" x14ac:dyDescent="0.2">
      <c r="B218" s="12"/>
      <c r="C218" s="12"/>
      <c r="D218" s="12"/>
      <c r="E218" s="12"/>
      <c r="F218" s="12"/>
      <c r="G218" s="12"/>
      <c r="H218" s="12"/>
      <c r="I218" s="12"/>
      <c r="J218" s="12"/>
      <c r="K218" s="12"/>
      <c r="L218" s="12"/>
      <c r="M218" s="12"/>
    </row>
    <row r="219" spans="2:13" x14ac:dyDescent="0.2">
      <c r="B219" s="12"/>
      <c r="C219" s="12"/>
      <c r="D219" s="12"/>
      <c r="E219" s="12"/>
      <c r="F219" s="12"/>
      <c r="G219" s="12"/>
      <c r="H219" s="12"/>
      <c r="I219" s="12"/>
      <c r="J219" s="12"/>
      <c r="K219" s="12"/>
      <c r="L219" s="12"/>
      <c r="M219" s="12"/>
    </row>
    <row r="220" spans="2:13" x14ac:dyDescent="0.2">
      <c r="B220" s="12"/>
      <c r="C220" s="12"/>
      <c r="D220" s="12"/>
      <c r="E220" s="12"/>
      <c r="F220" s="12"/>
      <c r="G220" s="12"/>
      <c r="H220" s="12"/>
      <c r="I220" s="12"/>
      <c r="J220" s="12"/>
      <c r="K220" s="12"/>
      <c r="L220" s="12"/>
      <c r="M220" s="12"/>
    </row>
    <row r="221" spans="2:13" x14ac:dyDescent="0.2">
      <c r="B221" s="12"/>
      <c r="C221" s="12"/>
      <c r="D221" s="12"/>
      <c r="E221" s="12"/>
      <c r="F221" s="12"/>
      <c r="G221" s="12"/>
      <c r="H221" s="12"/>
      <c r="I221" s="12"/>
      <c r="J221" s="12"/>
      <c r="K221" s="12"/>
      <c r="L221" s="12"/>
      <c r="M221" s="12"/>
    </row>
    <row r="222" spans="2:13" x14ac:dyDescent="0.2">
      <c r="B222" s="12"/>
      <c r="C222" s="12"/>
      <c r="D222" s="12"/>
      <c r="E222" s="12"/>
      <c r="F222" s="12"/>
      <c r="G222" s="12"/>
      <c r="H222" s="12"/>
      <c r="I222" s="12"/>
      <c r="J222" s="12"/>
      <c r="K222" s="12"/>
      <c r="L222" s="12"/>
      <c r="M222" s="12"/>
    </row>
    <row r="223" spans="2:13" x14ac:dyDescent="0.2">
      <c r="B223" s="12"/>
      <c r="C223" s="12"/>
      <c r="D223" s="12"/>
      <c r="E223" s="12"/>
      <c r="F223" s="12"/>
      <c r="G223" s="12"/>
      <c r="H223" s="12"/>
      <c r="I223" s="12"/>
      <c r="J223" s="12"/>
      <c r="K223" s="12"/>
      <c r="L223" s="12"/>
      <c r="M223" s="12"/>
    </row>
    <row r="224" spans="2:13" x14ac:dyDescent="0.2">
      <c r="B224" s="12"/>
      <c r="C224" s="12"/>
      <c r="D224" s="12"/>
      <c r="E224" s="12"/>
      <c r="F224" s="12"/>
      <c r="G224" s="12"/>
      <c r="H224" s="12"/>
      <c r="I224" s="12"/>
      <c r="J224" s="12"/>
      <c r="K224" s="12"/>
      <c r="L224" s="12"/>
      <c r="M224" s="12"/>
    </row>
    <row r="225" spans="2:13" x14ac:dyDescent="0.2">
      <c r="B225" s="12"/>
      <c r="C225" s="12"/>
      <c r="D225" s="12"/>
      <c r="E225" s="12"/>
      <c r="F225" s="12"/>
      <c r="G225" s="12"/>
      <c r="H225" s="12"/>
      <c r="I225" s="12"/>
      <c r="J225" s="12"/>
      <c r="K225" s="12"/>
      <c r="L225" s="12"/>
      <c r="M225" s="12"/>
    </row>
    <row r="226" spans="2:13" x14ac:dyDescent="0.2">
      <c r="B226" s="12"/>
      <c r="C226" s="12"/>
      <c r="D226" s="12"/>
      <c r="E226" s="12"/>
      <c r="F226" s="12"/>
      <c r="G226" s="12"/>
      <c r="H226" s="12"/>
      <c r="I226" s="12"/>
      <c r="J226" s="12"/>
      <c r="K226" s="12"/>
      <c r="L226" s="12"/>
      <c r="M226" s="12"/>
    </row>
    <row r="227" spans="2:13" x14ac:dyDescent="0.2">
      <c r="B227" s="12"/>
      <c r="C227" s="12"/>
      <c r="D227" s="12"/>
      <c r="E227" s="12"/>
      <c r="F227" s="12"/>
      <c r="G227" s="12"/>
      <c r="H227" s="12"/>
      <c r="I227" s="12"/>
      <c r="J227" s="12"/>
      <c r="K227" s="12"/>
      <c r="L227" s="12"/>
      <c r="M227" s="12"/>
    </row>
    <row r="228" spans="2:13" x14ac:dyDescent="0.2">
      <c r="B228" s="12"/>
      <c r="C228" s="12"/>
      <c r="D228" s="12"/>
      <c r="E228" s="12"/>
      <c r="F228" s="12"/>
      <c r="G228" s="12"/>
      <c r="H228" s="12"/>
      <c r="I228" s="12"/>
      <c r="J228" s="12"/>
      <c r="K228" s="12"/>
      <c r="L228" s="12"/>
      <c r="M228" s="12"/>
    </row>
    <row r="229" spans="2:13" x14ac:dyDescent="0.2">
      <c r="B229" s="12"/>
      <c r="C229" s="12"/>
      <c r="D229" s="12"/>
      <c r="E229" s="12"/>
      <c r="F229" s="12"/>
      <c r="G229" s="12"/>
      <c r="H229" s="12"/>
      <c r="I229" s="12"/>
      <c r="J229" s="12"/>
      <c r="K229" s="12"/>
      <c r="L229" s="12"/>
      <c r="M229" s="12"/>
    </row>
    <row r="230" spans="2:13" x14ac:dyDescent="0.2">
      <c r="B230" s="12"/>
      <c r="C230" s="12"/>
      <c r="D230" s="12"/>
      <c r="E230" s="12"/>
      <c r="F230" s="12"/>
      <c r="G230" s="12"/>
      <c r="H230" s="12"/>
      <c r="I230" s="12"/>
      <c r="J230" s="12"/>
      <c r="K230" s="12"/>
      <c r="L230" s="12"/>
      <c r="M230" s="12"/>
    </row>
  </sheetData>
  <mergeCells count="5">
    <mergeCell ref="A7:N7"/>
    <mergeCell ref="A3:N3"/>
    <mergeCell ref="A4:N4"/>
    <mergeCell ref="A5:N5"/>
    <mergeCell ref="A6:N6"/>
  </mergeCells>
  <phoneticPr fontId="0" type="noConversion"/>
  <pageMargins left="0.25" right="0.25" top="0.25" bottom="0.25" header="0"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A9FB29EB66D94C8E3434B0BFBDA492" ma:contentTypeVersion="7" ma:contentTypeDescription="Create a new document." ma:contentTypeScope="" ma:versionID="e11b8ed13e350cf0f51093bb961e17eb">
  <xsd:schema xmlns:xsd="http://www.w3.org/2001/XMLSchema" xmlns:xs="http://www.w3.org/2001/XMLSchema" xmlns:p="http://schemas.microsoft.com/office/2006/metadata/properties" xmlns:ns2="550cc601-6d55-4066-b483-fd766bdff3d2" targetNamespace="http://schemas.microsoft.com/office/2006/metadata/properties" ma:root="true" ma:fieldsID="d48cf3606cf2d083db73bc9bd3aa9bc3" ns2:_="">
    <xsd:import namespace="550cc601-6d55-4066-b483-fd766bdff3d2"/>
    <xsd:element name="properties">
      <xsd:complexType>
        <xsd:sequence>
          <xsd:element name="documentManagement">
            <xsd:complexType>
              <xsd:all>
                <xsd:element ref="ns2:u65y" minOccurs="0"/>
                <xsd:element ref="ns2:hhza" minOccurs="0"/>
                <xsd:element ref="ns2:p20d" minOccurs="0"/>
                <xsd:element ref="ns2:xlgd" minOccurs="0"/>
                <xsd:element ref="ns2:kjmp" minOccurs="0"/>
                <xsd:element ref="ns2:b_visible" minOccurs="0"/>
                <xsd:element ref="ns2:myoq"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0cc601-6d55-4066-b483-fd766bdff3d2" elementFormDefault="qualified">
    <xsd:import namespace="http://schemas.microsoft.com/office/2006/documentManagement/types"/>
    <xsd:import namespace="http://schemas.microsoft.com/office/infopath/2007/PartnerControls"/>
    <xsd:element name="u65y" ma:index="8" nillable="true" ma:displayName="FormType" ma:internalName="u65y">
      <xsd:simpleType>
        <xsd:restriction base="dms:Text"/>
      </xsd:simpleType>
    </xsd:element>
    <xsd:element name="hhza" ma:index="9" nillable="true" ma:displayName="Category" ma:internalName="hhza">
      <xsd:simpleType>
        <xsd:restriction base="dms:Text"/>
      </xsd:simpleType>
    </xsd:element>
    <xsd:element name="p20d" ma:index="10" nillable="true" ma:displayName="SubCategory" ma:internalName="p20d">
      <xsd:simpleType>
        <xsd:restriction base="dms:Text"/>
      </xsd:simpleType>
    </xsd:element>
    <xsd:element name="xlgd" ma:index="11" nillable="true" ma:displayName="year" ma:internalName="xlgd">
      <xsd:simpleType>
        <xsd:restriction base="dms:Text"/>
      </xsd:simpleType>
    </xsd:element>
    <xsd:element name="kjmp" ma:index="12" nillable="true" ma:displayName="month" ma:internalName="kjmp">
      <xsd:simpleType>
        <xsd:restriction base="dms:Text"/>
      </xsd:simpleType>
    </xsd:element>
    <xsd:element name="b_visible" ma:index="13" nillable="true" ma:displayName="b_visible" ma:default="1" ma:description="Use this to hide old documents." ma:internalName="b_visible">
      <xsd:simpleType>
        <xsd:restriction base="dms:Boolean"/>
      </xsd:simpleType>
    </xsd:element>
    <xsd:element name="myoq" ma:index="14" nillable="true" ma:displayName="TimeFrame" ma:internalName="myoq">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20d xmlns="550cc601-6d55-4066-b483-fd766bdff3d2">Fiscal Year Data with Monthlies</p20d>
    <hhza xmlns="550cc601-6d55-4066-b483-fd766bdff3d2">Half-Cent Sales Tax (Form 5)</hhza>
    <u65y xmlns="550cc601-6d55-4066-b483-fd766bdff3d2" xsi:nil="true"/>
    <xlgd xmlns="550cc601-6d55-4066-b483-fd766bdff3d2">2022</xlgd>
    <kjmp xmlns="550cc601-6d55-4066-b483-fd766bdff3d2" xsi:nil="true"/>
    <myoq xmlns="550cc601-6d55-4066-b483-fd766bdff3d2" xsi:nil="true"/>
    <b_visible xmlns="550cc601-6d55-4066-b483-fd766bdff3d2">true</b_visible>
  </documentManagement>
</p:properties>
</file>

<file path=customXml/itemProps1.xml><?xml version="1.0" encoding="utf-8"?>
<ds:datastoreItem xmlns:ds="http://schemas.openxmlformats.org/officeDocument/2006/customXml" ds:itemID="{DFB905C3-C886-4913-83D4-A0CA239E7C89}"/>
</file>

<file path=customXml/itemProps2.xml><?xml version="1.0" encoding="utf-8"?>
<ds:datastoreItem xmlns:ds="http://schemas.openxmlformats.org/officeDocument/2006/customXml" ds:itemID="{DA945FC9-3153-4B46-A09C-A31E5E0EE431}"/>
</file>

<file path=customXml/itemProps3.xml><?xml version="1.0" encoding="utf-8"?>
<ds:datastoreItem xmlns:ds="http://schemas.openxmlformats.org/officeDocument/2006/customXml" ds:itemID="{6DABB0A3-AA8B-44CF-8DA3-4E3F071BC7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Line Item Detail</vt:lpstr>
      <vt:lpstr>SFY 21-22</vt:lpstr>
      <vt:lpstr>Half-Cent to County before</vt:lpstr>
      <vt:lpstr>Half-cent County Adj</vt:lpstr>
      <vt:lpstr>Half-Cent to City Govs</vt:lpstr>
      <vt:lpstr>Emergency Distribution</vt:lpstr>
      <vt:lpstr>Supplemental Distribution</vt:lpstr>
      <vt:lpstr>Fiscally Constrained</vt:lpstr>
      <vt:lpstr>Total Half-Cent Monthly</vt:lpstr>
    </vt:vector>
  </TitlesOfParts>
  <Company>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Yen Chen</dc:creator>
  <cp:lastModifiedBy>Thaddeus Parker</cp:lastModifiedBy>
  <cp:lastPrinted>2012-09-27T18:41:04Z</cp:lastPrinted>
  <dcterms:created xsi:type="dcterms:W3CDTF">2005-12-06T18:39:52Z</dcterms:created>
  <dcterms:modified xsi:type="dcterms:W3CDTF">2022-06-07T13:03:40Z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0x010100D4A9FB29EB66D94C8E3434B0BFBDA492</vt:lpwstr>
  </property>
</Properties>
</file>