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mberR\Desktop\"/>
    </mc:Choice>
  </mc:AlternateContent>
  <xr:revisionPtr revIDLastSave="0" documentId="8_{A59034AC-9779-467B-B1EF-5C1E9F750591}" xr6:coauthVersionLast="44" xr6:coauthVersionMax="44" xr10:uidLastSave="{00000000-0000-0000-0000-000000000000}"/>
  <bookViews>
    <workbookView xWindow="-120" yWindow="-120" windowWidth="20730" windowHeight="11160" tabRatio="873" activeTab="2" xr2:uid="{00000000-000D-0000-FFFF-FFFF00000000}"/>
  </bookViews>
  <sheets>
    <sheet name="SFY 18-19" sheetId="4" r:id="rId1"/>
    <sheet name="Local Option Sales Tax Dist" sheetId="1" r:id="rId2"/>
    <sheet name="Tourist Development Tax" sheetId="2" r:id="rId3"/>
    <sheet name="Addition L. O. Gas" sheetId="3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9" l="1"/>
  <c r="C74" i="4" l="1"/>
  <c r="C59" i="4"/>
  <c r="C54" i="4"/>
  <c r="N49" i="2"/>
  <c r="C39" i="4"/>
  <c r="N37" i="2"/>
  <c r="C34" i="4"/>
  <c r="N29" i="2"/>
  <c r="N27" i="2"/>
  <c r="N26" i="2"/>
  <c r="G80" i="2"/>
  <c r="N18" i="2"/>
  <c r="N17" i="2"/>
  <c r="H80" i="7"/>
  <c r="F80" i="7"/>
  <c r="A1" i="9"/>
  <c r="B9" i="9"/>
  <c r="C9" i="9"/>
  <c r="D9" i="9"/>
  <c r="E9" i="9"/>
  <c r="F9" i="9"/>
  <c r="G9" i="9"/>
  <c r="H9" i="9"/>
  <c r="I9" i="9"/>
  <c r="J9" i="9"/>
  <c r="K9" i="9"/>
  <c r="L9" i="9"/>
  <c r="M9" i="9"/>
  <c r="N9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B80" i="9"/>
  <c r="C80" i="9"/>
  <c r="D80" i="9"/>
  <c r="E80" i="9"/>
  <c r="N80" i="9" s="1"/>
  <c r="F80" i="9"/>
  <c r="G80" i="9"/>
  <c r="H80" i="9"/>
  <c r="I80" i="9"/>
  <c r="J80" i="9"/>
  <c r="K80" i="9"/>
  <c r="L80" i="9"/>
  <c r="M80" i="9"/>
  <c r="A1" i="7"/>
  <c r="B9" i="7"/>
  <c r="C9" i="7"/>
  <c r="D9" i="7"/>
  <c r="E9" i="7"/>
  <c r="F9" i="7"/>
  <c r="G9" i="7"/>
  <c r="H9" i="7"/>
  <c r="I9" i="7"/>
  <c r="J9" i="7"/>
  <c r="K9" i="7"/>
  <c r="L9" i="7"/>
  <c r="M9" i="7"/>
  <c r="N9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B80" i="7"/>
  <c r="C80" i="7"/>
  <c r="D80" i="7"/>
  <c r="E80" i="7"/>
  <c r="G80" i="7"/>
  <c r="I80" i="7"/>
  <c r="J80" i="7"/>
  <c r="K80" i="7"/>
  <c r="L80" i="7"/>
  <c r="M80" i="7"/>
  <c r="A1" i="6"/>
  <c r="B9" i="6"/>
  <c r="C9" i="6"/>
  <c r="D9" i="6"/>
  <c r="E9" i="6"/>
  <c r="F9" i="6"/>
  <c r="G9" i="6"/>
  <c r="H9" i="6"/>
  <c r="I9" i="6"/>
  <c r="J9" i="6"/>
  <c r="K9" i="6"/>
  <c r="L9" i="6"/>
  <c r="M9" i="6"/>
  <c r="N9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B80" i="6"/>
  <c r="C80" i="6"/>
  <c r="D80" i="6"/>
  <c r="E80" i="6"/>
  <c r="F80" i="6"/>
  <c r="G80" i="6"/>
  <c r="H80" i="6"/>
  <c r="I80" i="6"/>
  <c r="J80" i="6"/>
  <c r="K80" i="6"/>
  <c r="L80" i="6"/>
  <c r="M80" i="6"/>
  <c r="A1" i="5"/>
  <c r="B9" i="5"/>
  <c r="C9" i="5"/>
  <c r="D9" i="5"/>
  <c r="E9" i="5"/>
  <c r="F9" i="5"/>
  <c r="G9" i="5"/>
  <c r="H9" i="5"/>
  <c r="I9" i="5"/>
  <c r="J9" i="5"/>
  <c r="K9" i="5"/>
  <c r="L9" i="5"/>
  <c r="M9" i="5"/>
  <c r="N9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B80" i="5"/>
  <c r="C80" i="5"/>
  <c r="D80" i="5"/>
  <c r="E80" i="5"/>
  <c r="F80" i="5"/>
  <c r="G80" i="5"/>
  <c r="H80" i="5"/>
  <c r="I80" i="5"/>
  <c r="J80" i="5"/>
  <c r="K80" i="5"/>
  <c r="L80" i="5"/>
  <c r="M80" i="5"/>
  <c r="A1" i="3"/>
  <c r="B9" i="3"/>
  <c r="C9" i="3"/>
  <c r="D9" i="3"/>
  <c r="E9" i="3"/>
  <c r="F9" i="3"/>
  <c r="G9" i="3"/>
  <c r="H9" i="3"/>
  <c r="I9" i="3"/>
  <c r="J9" i="3"/>
  <c r="K9" i="3"/>
  <c r="L9" i="3"/>
  <c r="M9" i="3"/>
  <c r="N9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B80" i="3"/>
  <c r="C80" i="3"/>
  <c r="D80" i="3"/>
  <c r="E80" i="3"/>
  <c r="F80" i="3"/>
  <c r="G80" i="3"/>
  <c r="H80" i="3"/>
  <c r="I80" i="3"/>
  <c r="J80" i="3"/>
  <c r="K80" i="3"/>
  <c r="L80" i="3"/>
  <c r="M80" i="3"/>
  <c r="A1" i="2"/>
  <c r="B9" i="2"/>
  <c r="C9" i="2"/>
  <c r="D9" i="2"/>
  <c r="E9" i="2"/>
  <c r="F9" i="2"/>
  <c r="G9" i="2"/>
  <c r="H9" i="2"/>
  <c r="I9" i="2"/>
  <c r="J9" i="2"/>
  <c r="K9" i="2"/>
  <c r="L9" i="2"/>
  <c r="M9" i="2"/>
  <c r="N9" i="2"/>
  <c r="N12" i="2"/>
  <c r="N13" i="2"/>
  <c r="N14" i="2"/>
  <c r="N15" i="2"/>
  <c r="N16" i="2"/>
  <c r="N20" i="2"/>
  <c r="N21" i="2"/>
  <c r="N22" i="2"/>
  <c r="N23" i="2"/>
  <c r="N24" i="2"/>
  <c r="N25" i="2"/>
  <c r="N28" i="2"/>
  <c r="N30" i="2"/>
  <c r="N31" i="2"/>
  <c r="N32" i="2"/>
  <c r="N33" i="2"/>
  <c r="N34" i="2"/>
  <c r="N35" i="2"/>
  <c r="N36" i="2"/>
  <c r="N38" i="2"/>
  <c r="N40" i="2"/>
  <c r="N41" i="2"/>
  <c r="N42" i="2"/>
  <c r="N43" i="2"/>
  <c r="N44" i="2"/>
  <c r="N45" i="2"/>
  <c r="N46" i="2"/>
  <c r="N47" i="2"/>
  <c r="N48" i="2"/>
  <c r="N50" i="2"/>
  <c r="N51" i="2"/>
  <c r="N52" i="2"/>
  <c r="N53" i="2"/>
  <c r="N54" i="2"/>
  <c r="N55" i="2"/>
  <c r="N56" i="2"/>
  <c r="N57" i="2"/>
  <c r="N58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B80" i="2"/>
  <c r="C80" i="2"/>
  <c r="D80" i="2"/>
  <c r="E80" i="2"/>
  <c r="F80" i="2"/>
  <c r="H80" i="2"/>
  <c r="I80" i="2"/>
  <c r="J80" i="2"/>
  <c r="K80" i="2"/>
  <c r="L80" i="2"/>
  <c r="M80" i="2"/>
  <c r="A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B80" i="1"/>
  <c r="C80" i="1"/>
  <c r="D80" i="1"/>
  <c r="E80" i="1"/>
  <c r="F80" i="1"/>
  <c r="G80" i="1"/>
  <c r="H80" i="1"/>
  <c r="I80" i="1"/>
  <c r="J80" i="1"/>
  <c r="K80" i="1"/>
  <c r="L80" i="1"/>
  <c r="M80" i="1"/>
  <c r="B12" i="4"/>
  <c r="C12" i="4"/>
  <c r="D12" i="4"/>
  <c r="E12" i="4"/>
  <c r="F12" i="4"/>
  <c r="G12" i="4"/>
  <c r="H12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B15" i="4"/>
  <c r="C15" i="4"/>
  <c r="D15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B24" i="4"/>
  <c r="C24" i="4"/>
  <c r="D24" i="4"/>
  <c r="E24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F28" i="4"/>
  <c r="G28" i="4"/>
  <c r="H28" i="4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D34" i="4"/>
  <c r="E34" i="4"/>
  <c r="F34" i="4"/>
  <c r="G34" i="4"/>
  <c r="H34" i="4"/>
  <c r="B35" i="4"/>
  <c r="C35" i="4"/>
  <c r="D35" i="4"/>
  <c r="E35" i="4"/>
  <c r="F35" i="4"/>
  <c r="G35" i="4"/>
  <c r="H35" i="4"/>
  <c r="B36" i="4"/>
  <c r="C36" i="4"/>
  <c r="D36" i="4"/>
  <c r="E36" i="4"/>
  <c r="F36" i="4"/>
  <c r="G36" i="4"/>
  <c r="H36" i="4"/>
  <c r="B37" i="4"/>
  <c r="C37" i="4"/>
  <c r="D37" i="4"/>
  <c r="E37" i="4"/>
  <c r="F37" i="4"/>
  <c r="G37" i="4"/>
  <c r="H37" i="4"/>
  <c r="B38" i="4"/>
  <c r="C38" i="4"/>
  <c r="D38" i="4"/>
  <c r="E38" i="4"/>
  <c r="F38" i="4"/>
  <c r="G38" i="4"/>
  <c r="H38" i="4"/>
  <c r="B39" i="4"/>
  <c r="D39" i="4"/>
  <c r="E39" i="4"/>
  <c r="F39" i="4"/>
  <c r="G39" i="4"/>
  <c r="H39" i="4"/>
  <c r="B40" i="4"/>
  <c r="C40" i="4"/>
  <c r="D40" i="4"/>
  <c r="E40" i="4"/>
  <c r="F40" i="4"/>
  <c r="G40" i="4"/>
  <c r="H40" i="4"/>
  <c r="B41" i="4"/>
  <c r="C41" i="4"/>
  <c r="D41" i="4"/>
  <c r="E41" i="4"/>
  <c r="F41" i="4"/>
  <c r="G41" i="4"/>
  <c r="H41" i="4"/>
  <c r="B42" i="4"/>
  <c r="C42" i="4"/>
  <c r="D42" i="4"/>
  <c r="E42" i="4"/>
  <c r="F42" i="4"/>
  <c r="G42" i="4"/>
  <c r="H42" i="4"/>
  <c r="B43" i="4"/>
  <c r="C43" i="4"/>
  <c r="D43" i="4"/>
  <c r="E43" i="4"/>
  <c r="F43" i="4"/>
  <c r="G43" i="4"/>
  <c r="H43" i="4"/>
  <c r="B44" i="4"/>
  <c r="C44" i="4"/>
  <c r="D44" i="4"/>
  <c r="E44" i="4"/>
  <c r="F44" i="4"/>
  <c r="G44" i="4"/>
  <c r="H44" i="4"/>
  <c r="B45" i="4"/>
  <c r="C45" i="4"/>
  <c r="D45" i="4"/>
  <c r="E45" i="4"/>
  <c r="F45" i="4"/>
  <c r="G45" i="4"/>
  <c r="H45" i="4"/>
  <c r="B46" i="4"/>
  <c r="C46" i="4"/>
  <c r="D46" i="4"/>
  <c r="E46" i="4"/>
  <c r="F46" i="4"/>
  <c r="G46" i="4"/>
  <c r="H46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3" i="4"/>
  <c r="C53" i="4"/>
  <c r="D53" i="4"/>
  <c r="E53" i="4"/>
  <c r="F53" i="4"/>
  <c r="G53" i="4"/>
  <c r="H53" i="4"/>
  <c r="B54" i="4"/>
  <c r="D54" i="4"/>
  <c r="E54" i="4"/>
  <c r="F54" i="4"/>
  <c r="G54" i="4"/>
  <c r="H54" i="4"/>
  <c r="B55" i="4"/>
  <c r="C55" i="4"/>
  <c r="D55" i="4"/>
  <c r="E55" i="4"/>
  <c r="F55" i="4"/>
  <c r="G55" i="4"/>
  <c r="H55" i="4"/>
  <c r="B56" i="4"/>
  <c r="C56" i="4"/>
  <c r="D56" i="4"/>
  <c r="E56" i="4"/>
  <c r="F56" i="4"/>
  <c r="G56" i="4"/>
  <c r="H56" i="4"/>
  <c r="B57" i="4"/>
  <c r="C57" i="4"/>
  <c r="D57" i="4"/>
  <c r="E57" i="4"/>
  <c r="F57" i="4"/>
  <c r="G57" i="4"/>
  <c r="H57" i="4"/>
  <c r="B58" i="4"/>
  <c r="C58" i="4"/>
  <c r="D58" i="4"/>
  <c r="E58" i="4"/>
  <c r="F58" i="4"/>
  <c r="G58" i="4"/>
  <c r="H58" i="4"/>
  <c r="B59" i="4"/>
  <c r="D59" i="4"/>
  <c r="E59" i="4"/>
  <c r="F59" i="4"/>
  <c r="G59" i="4"/>
  <c r="H59" i="4"/>
  <c r="B60" i="4"/>
  <c r="C60" i="4"/>
  <c r="D60" i="4"/>
  <c r="E60" i="4"/>
  <c r="F60" i="4"/>
  <c r="G60" i="4"/>
  <c r="H60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C64" i="4"/>
  <c r="D64" i="4"/>
  <c r="E64" i="4"/>
  <c r="F64" i="4"/>
  <c r="G64" i="4"/>
  <c r="H64" i="4"/>
  <c r="B65" i="4"/>
  <c r="C65" i="4"/>
  <c r="D65" i="4"/>
  <c r="E65" i="4"/>
  <c r="F65" i="4"/>
  <c r="G65" i="4"/>
  <c r="H65" i="4"/>
  <c r="B66" i="4"/>
  <c r="C66" i="4"/>
  <c r="D66" i="4"/>
  <c r="E66" i="4"/>
  <c r="F66" i="4"/>
  <c r="G66" i="4"/>
  <c r="H66" i="4"/>
  <c r="B67" i="4"/>
  <c r="C67" i="4"/>
  <c r="D67" i="4"/>
  <c r="E67" i="4"/>
  <c r="F67" i="4"/>
  <c r="G67" i="4"/>
  <c r="H67" i="4"/>
  <c r="B68" i="4"/>
  <c r="C68" i="4"/>
  <c r="D68" i="4"/>
  <c r="E68" i="4"/>
  <c r="F68" i="4"/>
  <c r="G68" i="4"/>
  <c r="H68" i="4"/>
  <c r="B69" i="4"/>
  <c r="C69" i="4"/>
  <c r="D69" i="4"/>
  <c r="E69" i="4"/>
  <c r="F69" i="4"/>
  <c r="G69" i="4"/>
  <c r="H69" i="4"/>
  <c r="B70" i="4"/>
  <c r="C70" i="4"/>
  <c r="D70" i="4"/>
  <c r="E70" i="4"/>
  <c r="F70" i="4"/>
  <c r="G70" i="4"/>
  <c r="H70" i="4"/>
  <c r="B71" i="4"/>
  <c r="C71" i="4"/>
  <c r="D71" i="4"/>
  <c r="E71" i="4"/>
  <c r="F71" i="4"/>
  <c r="G71" i="4"/>
  <c r="H71" i="4"/>
  <c r="B72" i="4"/>
  <c r="C72" i="4"/>
  <c r="D72" i="4"/>
  <c r="E72" i="4"/>
  <c r="F72" i="4"/>
  <c r="G72" i="4"/>
  <c r="H72" i="4"/>
  <c r="B73" i="4"/>
  <c r="C73" i="4"/>
  <c r="D73" i="4"/>
  <c r="E73" i="4"/>
  <c r="F73" i="4"/>
  <c r="G73" i="4"/>
  <c r="H73" i="4"/>
  <c r="B74" i="4"/>
  <c r="D74" i="4"/>
  <c r="E74" i="4"/>
  <c r="F74" i="4"/>
  <c r="G74" i="4"/>
  <c r="H74" i="4"/>
  <c r="B75" i="4"/>
  <c r="C75" i="4"/>
  <c r="D75" i="4"/>
  <c r="E75" i="4"/>
  <c r="F75" i="4"/>
  <c r="G75" i="4"/>
  <c r="H75" i="4"/>
  <c r="B76" i="4"/>
  <c r="C76" i="4"/>
  <c r="D76" i="4"/>
  <c r="E76" i="4"/>
  <c r="F76" i="4"/>
  <c r="G76" i="4"/>
  <c r="H76" i="4"/>
  <c r="B77" i="4"/>
  <c r="C77" i="4"/>
  <c r="D77" i="4"/>
  <c r="E77" i="4"/>
  <c r="F77" i="4"/>
  <c r="G77" i="4"/>
  <c r="H77" i="4"/>
  <c r="B78" i="4"/>
  <c r="C78" i="4"/>
  <c r="D78" i="4"/>
  <c r="E78" i="4"/>
  <c r="F78" i="4"/>
  <c r="G78" i="4"/>
  <c r="H78" i="4"/>
  <c r="N80" i="6"/>
  <c r="N80" i="7" l="1"/>
  <c r="G80" i="4"/>
  <c r="F80" i="4"/>
  <c r="N80" i="5"/>
  <c r="E80" i="4"/>
  <c r="N80" i="3"/>
  <c r="D80" i="4"/>
  <c r="H80" i="4"/>
  <c r="N80" i="1"/>
  <c r="B80" i="4"/>
  <c r="N39" i="2"/>
  <c r="N19" i="2"/>
  <c r="N59" i="2"/>
  <c r="C19" i="4"/>
  <c r="C80" i="4" s="1"/>
  <c r="N80" i="2"/>
</calcChain>
</file>

<file path=xl/sharedStrings.xml><?xml version="1.0" encoding="utf-8"?>
<sst xmlns="http://schemas.openxmlformats.org/spreadsheetml/2006/main" count="1163" uniqueCount="101">
  <si>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</si>
  <si>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</si>
  <si>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</si>
  <si>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</si>
  <si>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</si>
  <si>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</si>
  <si>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</si>
  <si>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</si>
  <si>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</si>
  <si>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</si>
  <si>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</si>
  <si>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</si>
  <si>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</si>
  <si>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</si>
  <si>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</si>
  <si>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</si>
  <si>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</si>
  <si>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</si>
  <si>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</si>
  <si>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</si>
  <si>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</si>
  <si>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</si>
  <si>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</si>
  <si>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</si>
  <si>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</si>
  <si>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</si>
  <si>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</si>
  <si>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</si>
  <si>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</si>
  <si>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</si>
  <si>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</si>
  <si>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</si>
  <si>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</si>
  <si>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</si>
  <si>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</si>
  <si>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</si>
  <si>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</si>
  <si>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</si>
  <si>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</si>
  <si>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</si>
  <si>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</si>
  <si>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</si>
  <si>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</si>
  <si>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</si>
  <si>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</si>
  <si>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</si>
  <si>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</si>
  <si>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</si>
  <si>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</si>
  <si>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</si>
  <si>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</si>
  <si>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</si>
  <si>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</si>
  <si>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</si>
  <si>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</si>
  <si>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</si>
  <si>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</si>
  <si>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</si>
  <si>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</si>
  <si>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</si>
  <si>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</si>
  <si>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</si>
  <si>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</si>
  <si>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</si>
  <si>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</si>
  <si>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</si>
  <si>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</si>
  <si>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</si>
  <si>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</si>
  <si>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</si>
  <si>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</si>
  <si>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</si>
  <si>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</si>
  <si>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</si>
  <si>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</si>
  <si>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</si>
  <si>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</si>
  <si>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</si>
  <si>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</si>
  <si>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</si>
  <si>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</si>
  <si>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</si>
  <si>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</si>
  <si>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</si>
  <si>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</si>
  <si>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</si>
  <si>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</si>
  <si>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</si>
  <si>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</si>
  <si>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</si>
  <si>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</si>
  <si>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</si>
  <si>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</si>
  <si>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</si>
  <si>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</si>
  <si>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</si>
  <si>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</si>
  <si>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 xml:space="preserve"> </t>
  </si>
  <si>
    <t/>
  </si>
  <si>
    <t>VALIDATED TAX RECEIPTS DATA FOR: JULY, 2018 thru June, 2019</t>
  </si>
  <si>
    <t>SFY18-19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</si>
</sst>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3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9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2" fillId="0" borderId="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47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5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1" fillId="32" borderId="9" applyNumberFormat="0" applyAlignment="0" applyProtection="0"/>
    <xf numFmtId="0" fontId="21" fillId="32" borderId="9" applyNumberForma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7" fillId="37" borderId="10" applyNumberFormat="0" applyProtection="0">
      <alignment vertical="center"/>
    </xf>
    <xf numFmtId="4" fontId="28" fillId="39" borderId="10" applyNumberFormat="0" applyProtection="0">
      <alignment vertical="center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0" fontId="27" fillId="39" borderId="10" applyNumberFormat="0" applyProtection="0">
      <alignment horizontal="left" vertical="top" indent="1"/>
    </xf>
    <xf numFmtId="4" fontId="29" fillId="40" borderId="0" applyNumberFormat="0" applyProtection="0">
      <alignment horizontal="left" vertical="center" indent="1"/>
    </xf>
    <xf numFmtId="4" fontId="29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30" fillId="3" borderId="10" applyNumberFormat="0" applyProtection="0">
      <alignment horizontal="right" vertical="center"/>
    </xf>
    <xf numFmtId="4" fontId="30" fillId="9" borderId="10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4" fontId="30" fillId="11" borderId="10" applyNumberFormat="0" applyProtection="0">
      <alignment horizontal="right" vertical="center"/>
    </xf>
    <xf numFmtId="4" fontId="30" fillId="15" borderId="10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4" fontId="30" fillId="24" borderId="10" applyNumberFormat="0" applyProtection="0">
      <alignment horizontal="right" vertical="center"/>
    </xf>
    <xf numFmtId="4" fontId="30" fillId="41" borderId="10" applyNumberFormat="0" applyProtection="0">
      <alignment horizontal="right" vertical="center"/>
    </xf>
    <xf numFmtId="4" fontId="30" fillId="10" borderId="10" applyNumberFormat="0" applyProtection="0">
      <alignment horizontal="right" vertical="center"/>
    </xf>
    <xf numFmtId="4" fontId="27" fillId="42" borderId="11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0" fillId="45" borderId="10" applyNumberFormat="0" applyProtection="0">
      <alignment horizontal="right" vertical="center"/>
    </xf>
    <xf numFmtId="4" fontId="32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0" fontId="26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6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6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6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6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6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6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5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5" fillId="48" borderId="12" applyBorder="0"/>
    <xf numFmtId="4" fontId="30" fillId="49" borderId="10" applyNumberFormat="0" applyProtection="0">
      <alignment vertical="center"/>
    </xf>
    <xf numFmtId="4" fontId="33" fillId="49" borderId="10" applyNumberFormat="0" applyProtection="0">
      <alignment vertical="center"/>
    </xf>
    <xf numFmtId="4" fontId="30" fillId="49" borderId="10" applyNumberFormat="0" applyProtection="0">
      <alignment horizontal="left" vertical="center" indent="1"/>
    </xf>
    <xf numFmtId="0" fontId="30" fillId="49" borderId="10" applyNumberFormat="0" applyProtection="0">
      <alignment horizontal="left" vertical="top" indent="1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3" fillId="43" borderId="10" applyNumberFormat="0" applyProtection="0">
      <alignment horizontal="right" vertical="center"/>
    </xf>
    <xf numFmtId="4" fontId="5" fillId="45" borderId="10" applyNumberFormat="0" applyProtection="0">
      <alignment horizontal="left" vertical="center" indent="1"/>
    </xf>
    <xf numFmtId="4" fontId="5" fillId="45" borderId="10" applyNumberFormat="0" applyProtection="0">
      <alignment horizontal="left" vertical="center" indent="1"/>
    </xf>
    <xf numFmtId="4" fontId="30" fillId="45" borderId="10" applyNumberFormat="0" applyProtection="0">
      <alignment horizontal="left" vertical="center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52" fillId="5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42" fillId="51" borderId="13"/>
    <xf numFmtId="4" fontId="35" fillId="43" borderId="10" applyNumberFormat="0" applyProtection="0">
      <alignment horizontal="right" vertical="center"/>
    </xf>
    <xf numFmtId="0" fontId="6" fillId="52" borderId="0"/>
    <xf numFmtId="49" fontId="36" fillId="52" borderId="0"/>
    <xf numFmtId="49" fontId="37" fillId="52" borderId="14">
      <alignment wrapText="1"/>
    </xf>
    <xf numFmtId="49" fontId="37" fillId="52" borderId="0">
      <alignment wrapText="1"/>
    </xf>
    <xf numFmtId="0" fontId="6" fillId="53" borderId="14">
      <protection locked="0"/>
    </xf>
    <xf numFmtId="0" fontId="6" fillId="52" borderId="0"/>
    <xf numFmtId="0" fontId="38" fillId="54" borderId="0"/>
    <xf numFmtId="0" fontId="38" fillId="55" borderId="0"/>
    <xf numFmtId="0" fontId="38" fillId="56" borderId="0"/>
    <xf numFmtId="0" fontId="39" fillId="0" borderId="0" applyNumberFormat="0" applyFill="0" applyBorder="0" applyAlignment="0" applyProtection="0"/>
    <xf numFmtId="39" fontId="3" fillId="0" borderId="0"/>
    <xf numFmtId="0" fontId="38" fillId="57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622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622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7" fontId="0" fillId="0" borderId="0" xfId="607" applyNumberFormat="1" applyFont="1" applyFill="1" applyBorder="1" applyAlignment="1"/>
    <xf numFmtId="3" fontId="0" fillId="0" borderId="0" xfId="607" applyNumberFormat="1" applyFont="1"/>
    <xf numFmtId="3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/>
    <xf numFmtId="0" fontId="5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3" fontId="0" fillId="0" borderId="0" xfId="0" applyNumberFormat="1" applyBorder="1"/>
    <xf numFmtId="3" fontId="4" fillId="0" borderId="0" xfId="933" applyNumberFormat="1" applyFont="1" applyBorder="1" applyAlignment="1">
      <alignment horizontal="right" vertical="top" wrapText="1"/>
    </xf>
    <xf numFmtId="3" fontId="4" fillId="0" borderId="0" xfId="933" applyNumberFormat="1" applyFont="1" applyFill="1" applyBorder="1" applyAlignment="1">
      <alignment horizontal="right" vertical="top" wrapText="1"/>
    </xf>
    <xf numFmtId="41" fontId="1" fillId="0" borderId="0" xfId="607" applyNumberFormat="1" applyFill="1" applyBorder="1" applyAlignment="1"/>
    <xf numFmtId="37" fontId="1" fillId="0" borderId="0" xfId="607" applyNumberFormat="1" applyFill="1" applyBorder="1" applyAlignment="1"/>
    <xf numFmtId="41" fontId="1" fillId="0" borderId="0" xfId="607" applyNumberFormat="1"/>
    <xf numFmtId="41" fontId="1" fillId="0" borderId="0" xfId="607" applyNumberFormat="1" applyBorder="1"/>
    <xf numFmtId="41" fontId="4" fillId="0" borderId="0" xfId="0" applyNumberFormat="1" applyFont="1" applyBorder="1" applyAlignment="1">
      <alignment horizontal="right" vertical="top" wrapText="1"/>
    </xf>
    <xf numFmtId="41" fontId="0" fillId="0" borderId="0" xfId="607" applyNumberFormat="1" applyFont="1" applyFill="1" applyBorder="1" applyAlignment="1"/>
    <xf numFmtId="41" fontId="0" fillId="0" borderId="0" xfId="607" applyNumberFormat="1" applyFont="1" applyBorder="1"/>
    <xf numFmtId="41" fontId="0" fillId="0" borderId="0" xfId="607" applyNumberFormat="1" applyFont="1"/>
    <xf numFmtId="37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4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0" fillId="0" borderId="0" xfId="0" applyFill="1"/>
    <xf numFmtId="3" fontId="3" fillId="0" borderId="0" xfId="0" applyNumberFormat="1" applyFont="1" applyFill="1" applyBorder="1" applyAlignment="1"/>
    <xf numFmtId="3" fontId="4" fillId="0" borderId="0" xfId="704" applyNumberFormat="1" applyFont="1" applyBorder="1" applyAlignment="1">
      <alignment horizontal="right" vertical="top" wrapText="1"/>
    </xf>
    <xf numFmtId="37" fontId="48" fillId="0" borderId="0" xfId="619" applyNumberFormat="1" applyFill="1" applyBorder="1" applyAlignment="1"/>
    <xf numFmtId="3" fontId="48" fillId="0" borderId="0" xfId="789" applyNumberFormat="1"/>
    <xf numFmtId="164" fontId="0" fillId="0" borderId="0" xfId="0" applyNumberFormat="1" applyFill="1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2995">
    <cellStyle name="20% - Accent1 2" xfId="1" xr:uid="{00000000-0005-0000-0000-000000000000}"/>
    <cellStyle name="20% - Accent1 2 2" xfId="2" xr:uid="{00000000-0005-0000-0000-000001000000}"/>
    <cellStyle name="20% - Accent1 2_autopost vouchers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_autopost vouchers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_autopost vouchers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_autopost vouchers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_autopost vouchers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_autopost vouchers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_autopost vouchers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_autopost vouchers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_autopost vouchers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_autopost vouchers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_autopost vouchers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_autopost vouchers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2 2" xfId="87" xr:uid="{00000000-0005-0000-0000-000056000000}"/>
    <cellStyle name="60% - Accent2 3" xfId="88" xr:uid="{00000000-0005-0000-0000-000057000000}"/>
    <cellStyle name="60% - Accent3 2" xfId="89" xr:uid="{00000000-0005-0000-0000-000058000000}"/>
    <cellStyle name="60% - Accent3 3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5 2" xfId="93" xr:uid="{00000000-0005-0000-0000-00005C000000}"/>
    <cellStyle name="60% - Accent5 3" xfId="94" xr:uid="{00000000-0005-0000-0000-00005D000000}"/>
    <cellStyle name="60% - Accent6 2" xfId="95" xr:uid="{00000000-0005-0000-0000-00005E000000}"/>
    <cellStyle name="60% - Accent6 3" xfId="96" xr:uid="{00000000-0005-0000-0000-00005F000000}"/>
    <cellStyle name="Accent1 - 20%" xfId="97" xr:uid="{00000000-0005-0000-0000-000060000000}"/>
    <cellStyle name="Accent1 - 20% 2" xfId="98" xr:uid="{00000000-0005-0000-0000-000061000000}"/>
    <cellStyle name="Accent1 - 20% 2 2" xfId="99" xr:uid="{00000000-0005-0000-0000-000062000000}"/>
    <cellStyle name="Accent1 - 20% 2_autopost vouchers" xfId="100" xr:uid="{00000000-0005-0000-0000-000063000000}"/>
    <cellStyle name="Accent1 - 20% 3" xfId="101" xr:uid="{00000000-0005-0000-0000-000064000000}"/>
    <cellStyle name="Accent1 - 20%_ Refunds" xfId="102" xr:uid="{00000000-0005-0000-0000-000065000000}"/>
    <cellStyle name="Accent1 - 40%" xfId="103" xr:uid="{00000000-0005-0000-0000-000066000000}"/>
    <cellStyle name="Accent1 - 40% 2" xfId="104" xr:uid="{00000000-0005-0000-0000-000067000000}"/>
    <cellStyle name="Accent1 - 40% 2 2" xfId="105" xr:uid="{00000000-0005-0000-0000-000068000000}"/>
    <cellStyle name="Accent1 - 40% 2_autopost vouchers" xfId="106" xr:uid="{00000000-0005-0000-0000-000069000000}"/>
    <cellStyle name="Accent1 - 40% 3" xfId="107" xr:uid="{00000000-0005-0000-0000-00006A000000}"/>
    <cellStyle name="Accent1 - 40%_ Refunds" xfId="108" xr:uid="{00000000-0005-0000-0000-00006B000000}"/>
    <cellStyle name="Accent1 - 60%" xfId="109" xr:uid="{00000000-0005-0000-0000-00006C000000}"/>
    <cellStyle name="Accent1 10" xfId="110" xr:uid="{00000000-0005-0000-0000-00006D000000}"/>
    <cellStyle name="Accent1 11" xfId="111" xr:uid="{00000000-0005-0000-0000-00006E000000}"/>
    <cellStyle name="Accent1 12" xfId="112" xr:uid="{00000000-0005-0000-0000-00006F000000}"/>
    <cellStyle name="Accent1 13" xfId="113" xr:uid="{00000000-0005-0000-0000-000070000000}"/>
    <cellStyle name="Accent1 14" xfId="114" xr:uid="{00000000-0005-0000-0000-000071000000}"/>
    <cellStyle name="Accent1 15" xfId="115" xr:uid="{00000000-0005-0000-0000-000072000000}"/>
    <cellStyle name="Accent1 16" xfId="116" xr:uid="{00000000-0005-0000-0000-000073000000}"/>
    <cellStyle name="Accent1 17" xfId="117" xr:uid="{00000000-0005-0000-0000-000074000000}"/>
    <cellStyle name="Accent1 18" xfId="118" xr:uid="{00000000-0005-0000-0000-000075000000}"/>
    <cellStyle name="Accent1 19" xfId="119" xr:uid="{00000000-0005-0000-0000-000076000000}"/>
    <cellStyle name="Accent1 2" xfId="120" xr:uid="{00000000-0005-0000-0000-000077000000}"/>
    <cellStyle name="Accent1 20" xfId="121" xr:uid="{00000000-0005-0000-0000-000078000000}"/>
    <cellStyle name="Accent1 21" xfId="122" xr:uid="{00000000-0005-0000-0000-000079000000}"/>
    <cellStyle name="Accent1 22" xfId="123" xr:uid="{00000000-0005-0000-0000-00007A000000}"/>
    <cellStyle name="Accent1 23" xfId="124" xr:uid="{00000000-0005-0000-0000-00007B000000}"/>
    <cellStyle name="Accent1 24" xfId="125" xr:uid="{00000000-0005-0000-0000-00007C000000}"/>
    <cellStyle name="Accent1 25" xfId="126" xr:uid="{00000000-0005-0000-0000-00007D000000}"/>
    <cellStyle name="Accent1 26" xfId="127" xr:uid="{00000000-0005-0000-0000-00007E000000}"/>
    <cellStyle name="Accent1 27" xfId="128" xr:uid="{00000000-0005-0000-0000-00007F000000}"/>
    <cellStyle name="Accent1 28" xfId="129" xr:uid="{00000000-0005-0000-0000-000080000000}"/>
    <cellStyle name="Accent1 29" xfId="130" xr:uid="{00000000-0005-0000-0000-000081000000}"/>
    <cellStyle name="Accent1 3" xfId="131" xr:uid="{00000000-0005-0000-0000-000082000000}"/>
    <cellStyle name="Accent1 3 2" xfId="132" xr:uid="{00000000-0005-0000-0000-000083000000}"/>
    <cellStyle name="Accent1 3 3" xfId="133" xr:uid="{00000000-0005-0000-0000-000084000000}"/>
    <cellStyle name="Accent1 30" xfId="134" xr:uid="{00000000-0005-0000-0000-000085000000}"/>
    <cellStyle name="Accent1 31" xfId="135" xr:uid="{00000000-0005-0000-0000-000086000000}"/>
    <cellStyle name="Accent1 32" xfId="136" xr:uid="{00000000-0005-0000-0000-000087000000}"/>
    <cellStyle name="Accent1 33" xfId="137" xr:uid="{00000000-0005-0000-0000-000088000000}"/>
    <cellStyle name="Accent1 34" xfId="138" xr:uid="{00000000-0005-0000-0000-000089000000}"/>
    <cellStyle name="Accent1 35" xfId="139" xr:uid="{00000000-0005-0000-0000-00008A000000}"/>
    <cellStyle name="Accent1 36" xfId="140" xr:uid="{00000000-0005-0000-0000-00008B000000}"/>
    <cellStyle name="Accent1 37" xfId="141" xr:uid="{00000000-0005-0000-0000-00008C000000}"/>
    <cellStyle name="Accent1 38" xfId="142" xr:uid="{00000000-0005-0000-0000-00008D000000}"/>
    <cellStyle name="Accent1 39" xfId="143" xr:uid="{00000000-0005-0000-0000-00008E000000}"/>
    <cellStyle name="Accent1 4" xfId="144" xr:uid="{00000000-0005-0000-0000-00008F000000}"/>
    <cellStyle name="Accent1 40" xfId="145" xr:uid="{00000000-0005-0000-0000-000090000000}"/>
    <cellStyle name="Accent1 41" xfId="146" xr:uid="{00000000-0005-0000-0000-000091000000}"/>
    <cellStyle name="Accent1 42" xfId="147" xr:uid="{00000000-0005-0000-0000-000092000000}"/>
    <cellStyle name="Accent1 43" xfId="148" xr:uid="{00000000-0005-0000-0000-000093000000}"/>
    <cellStyle name="Accent1 44" xfId="149" xr:uid="{00000000-0005-0000-0000-000094000000}"/>
    <cellStyle name="Accent1 45" xfId="150" xr:uid="{00000000-0005-0000-0000-000095000000}"/>
    <cellStyle name="Accent1 46" xfId="151" xr:uid="{00000000-0005-0000-0000-000096000000}"/>
    <cellStyle name="Accent1 47" xfId="152" xr:uid="{00000000-0005-0000-0000-000097000000}"/>
    <cellStyle name="Accent1 48" xfId="153" xr:uid="{00000000-0005-0000-0000-000098000000}"/>
    <cellStyle name="Accent1 49" xfId="154" xr:uid="{00000000-0005-0000-0000-000099000000}"/>
    <cellStyle name="Accent1 5" xfId="155" xr:uid="{00000000-0005-0000-0000-00009A000000}"/>
    <cellStyle name="Accent1 50" xfId="156" xr:uid="{00000000-0005-0000-0000-00009B000000}"/>
    <cellStyle name="Accent1 51" xfId="157" xr:uid="{00000000-0005-0000-0000-00009C000000}"/>
    <cellStyle name="Accent1 52" xfId="158" xr:uid="{00000000-0005-0000-0000-00009D000000}"/>
    <cellStyle name="Accent1 53" xfId="159" xr:uid="{00000000-0005-0000-0000-00009E000000}"/>
    <cellStyle name="Accent1 54" xfId="160" xr:uid="{00000000-0005-0000-0000-00009F000000}"/>
    <cellStyle name="Accent1 55" xfId="161" xr:uid="{00000000-0005-0000-0000-0000A0000000}"/>
    <cellStyle name="Accent1 56" xfId="162" xr:uid="{00000000-0005-0000-0000-0000A1000000}"/>
    <cellStyle name="Accent1 57" xfId="163" xr:uid="{00000000-0005-0000-0000-0000A2000000}"/>
    <cellStyle name="Accent1 58" xfId="164" xr:uid="{00000000-0005-0000-0000-0000A3000000}"/>
    <cellStyle name="Accent1 59" xfId="165" xr:uid="{00000000-0005-0000-0000-0000A4000000}"/>
    <cellStyle name="Accent1 6" xfId="166" xr:uid="{00000000-0005-0000-0000-0000A5000000}"/>
    <cellStyle name="Accent1 60" xfId="167" xr:uid="{00000000-0005-0000-0000-0000A6000000}"/>
    <cellStyle name="Accent1 61" xfId="168" xr:uid="{00000000-0005-0000-0000-0000A7000000}"/>
    <cellStyle name="Accent1 62" xfId="169" xr:uid="{00000000-0005-0000-0000-0000A8000000}"/>
    <cellStyle name="Accent1 63" xfId="170" xr:uid="{00000000-0005-0000-0000-0000A9000000}"/>
    <cellStyle name="Accent1 64" xfId="171" xr:uid="{00000000-0005-0000-0000-0000AA000000}"/>
    <cellStyle name="Accent1 65" xfId="172" xr:uid="{00000000-0005-0000-0000-0000AB000000}"/>
    <cellStyle name="Accent1 66" xfId="173" xr:uid="{00000000-0005-0000-0000-0000AC000000}"/>
    <cellStyle name="Accent1 67" xfId="174" xr:uid="{00000000-0005-0000-0000-0000AD000000}"/>
    <cellStyle name="Accent1 68" xfId="175" xr:uid="{00000000-0005-0000-0000-0000AE000000}"/>
    <cellStyle name="Accent1 69" xfId="176" xr:uid="{00000000-0005-0000-0000-0000AF000000}"/>
    <cellStyle name="Accent1 7" xfId="177" xr:uid="{00000000-0005-0000-0000-0000B0000000}"/>
    <cellStyle name="Accent1 70" xfId="178" xr:uid="{00000000-0005-0000-0000-0000B1000000}"/>
    <cellStyle name="Accent1 8" xfId="179" xr:uid="{00000000-0005-0000-0000-0000B2000000}"/>
    <cellStyle name="Accent1 9" xfId="180" xr:uid="{00000000-0005-0000-0000-0000B3000000}"/>
    <cellStyle name="Accent2 - 20%" xfId="181" xr:uid="{00000000-0005-0000-0000-0000B4000000}"/>
    <cellStyle name="Accent2 - 20% 2" xfId="182" xr:uid="{00000000-0005-0000-0000-0000B5000000}"/>
    <cellStyle name="Accent2 - 20% 2 2" xfId="183" xr:uid="{00000000-0005-0000-0000-0000B6000000}"/>
    <cellStyle name="Accent2 - 20% 2_autopost vouchers" xfId="184" xr:uid="{00000000-0005-0000-0000-0000B7000000}"/>
    <cellStyle name="Accent2 - 20% 3" xfId="185" xr:uid="{00000000-0005-0000-0000-0000B8000000}"/>
    <cellStyle name="Accent2 - 20%_ Refunds" xfId="186" xr:uid="{00000000-0005-0000-0000-0000B9000000}"/>
    <cellStyle name="Accent2 - 40%" xfId="187" xr:uid="{00000000-0005-0000-0000-0000BA000000}"/>
    <cellStyle name="Accent2 - 40% 2" xfId="188" xr:uid="{00000000-0005-0000-0000-0000BB000000}"/>
    <cellStyle name="Accent2 - 40% 2 2" xfId="189" xr:uid="{00000000-0005-0000-0000-0000BC000000}"/>
    <cellStyle name="Accent2 - 40% 2_autopost vouchers" xfId="190" xr:uid="{00000000-0005-0000-0000-0000BD000000}"/>
    <cellStyle name="Accent2 - 40% 3" xfId="191" xr:uid="{00000000-0005-0000-0000-0000BE000000}"/>
    <cellStyle name="Accent2 - 40%_ Refunds" xfId="192" xr:uid="{00000000-0005-0000-0000-0000BF000000}"/>
    <cellStyle name="Accent2 - 60%" xfId="193" xr:uid="{00000000-0005-0000-0000-0000C0000000}"/>
    <cellStyle name="Accent2 10" xfId="194" xr:uid="{00000000-0005-0000-0000-0000C1000000}"/>
    <cellStyle name="Accent2 11" xfId="195" xr:uid="{00000000-0005-0000-0000-0000C2000000}"/>
    <cellStyle name="Accent2 12" xfId="196" xr:uid="{00000000-0005-0000-0000-0000C3000000}"/>
    <cellStyle name="Accent2 13" xfId="197" xr:uid="{00000000-0005-0000-0000-0000C4000000}"/>
    <cellStyle name="Accent2 14" xfId="198" xr:uid="{00000000-0005-0000-0000-0000C5000000}"/>
    <cellStyle name="Accent2 15" xfId="199" xr:uid="{00000000-0005-0000-0000-0000C6000000}"/>
    <cellStyle name="Accent2 16" xfId="200" xr:uid="{00000000-0005-0000-0000-0000C7000000}"/>
    <cellStyle name="Accent2 17" xfId="201" xr:uid="{00000000-0005-0000-0000-0000C8000000}"/>
    <cellStyle name="Accent2 18" xfId="202" xr:uid="{00000000-0005-0000-0000-0000C9000000}"/>
    <cellStyle name="Accent2 19" xfId="203" xr:uid="{00000000-0005-0000-0000-0000CA000000}"/>
    <cellStyle name="Accent2 2" xfId="204" xr:uid="{00000000-0005-0000-0000-0000CB000000}"/>
    <cellStyle name="Accent2 20" xfId="205" xr:uid="{00000000-0005-0000-0000-0000CC000000}"/>
    <cellStyle name="Accent2 21" xfId="206" xr:uid="{00000000-0005-0000-0000-0000CD000000}"/>
    <cellStyle name="Accent2 22" xfId="207" xr:uid="{00000000-0005-0000-0000-0000CE000000}"/>
    <cellStyle name="Accent2 23" xfId="208" xr:uid="{00000000-0005-0000-0000-0000CF000000}"/>
    <cellStyle name="Accent2 24" xfId="209" xr:uid="{00000000-0005-0000-0000-0000D0000000}"/>
    <cellStyle name="Accent2 25" xfId="210" xr:uid="{00000000-0005-0000-0000-0000D1000000}"/>
    <cellStyle name="Accent2 26" xfId="211" xr:uid="{00000000-0005-0000-0000-0000D2000000}"/>
    <cellStyle name="Accent2 27" xfId="212" xr:uid="{00000000-0005-0000-0000-0000D3000000}"/>
    <cellStyle name="Accent2 28" xfId="213" xr:uid="{00000000-0005-0000-0000-0000D4000000}"/>
    <cellStyle name="Accent2 29" xfId="214" xr:uid="{00000000-0005-0000-0000-0000D5000000}"/>
    <cellStyle name="Accent2 3" xfId="215" xr:uid="{00000000-0005-0000-0000-0000D6000000}"/>
    <cellStyle name="Accent2 3 2" xfId="216" xr:uid="{00000000-0005-0000-0000-0000D7000000}"/>
    <cellStyle name="Accent2 3 3" xfId="217" xr:uid="{00000000-0005-0000-0000-0000D8000000}"/>
    <cellStyle name="Accent2 30" xfId="218" xr:uid="{00000000-0005-0000-0000-0000D9000000}"/>
    <cellStyle name="Accent2 31" xfId="219" xr:uid="{00000000-0005-0000-0000-0000DA000000}"/>
    <cellStyle name="Accent2 32" xfId="220" xr:uid="{00000000-0005-0000-0000-0000DB000000}"/>
    <cellStyle name="Accent2 33" xfId="221" xr:uid="{00000000-0005-0000-0000-0000DC000000}"/>
    <cellStyle name="Accent2 34" xfId="222" xr:uid="{00000000-0005-0000-0000-0000DD000000}"/>
    <cellStyle name="Accent2 35" xfId="223" xr:uid="{00000000-0005-0000-0000-0000DE000000}"/>
    <cellStyle name="Accent2 36" xfId="224" xr:uid="{00000000-0005-0000-0000-0000DF000000}"/>
    <cellStyle name="Accent2 37" xfId="225" xr:uid="{00000000-0005-0000-0000-0000E0000000}"/>
    <cellStyle name="Accent2 38" xfId="226" xr:uid="{00000000-0005-0000-0000-0000E1000000}"/>
    <cellStyle name="Accent2 39" xfId="227" xr:uid="{00000000-0005-0000-0000-0000E2000000}"/>
    <cellStyle name="Accent2 4" xfId="228" xr:uid="{00000000-0005-0000-0000-0000E3000000}"/>
    <cellStyle name="Accent2 40" xfId="229" xr:uid="{00000000-0005-0000-0000-0000E4000000}"/>
    <cellStyle name="Accent2 41" xfId="230" xr:uid="{00000000-0005-0000-0000-0000E5000000}"/>
    <cellStyle name="Accent2 42" xfId="231" xr:uid="{00000000-0005-0000-0000-0000E6000000}"/>
    <cellStyle name="Accent2 43" xfId="232" xr:uid="{00000000-0005-0000-0000-0000E7000000}"/>
    <cellStyle name="Accent2 44" xfId="233" xr:uid="{00000000-0005-0000-0000-0000E8000000}"/>
    <cellStyle name="Accent2 45" xfId="234" xr:uid="{00000000-0005-0000-0000-0000E9000000}"/>
    <cellStyle name="Accent2 46" xfId="235" xr:uid="{00000000-0005-0000-0000-0000EA000000}"/>
    <cellStyle name="Accent2 47" xfId="236" xr:uid="{00000000-0005-0000-0000-0000EB000000}"/>
    <cellStyle name="Accent2 48" xfId="237" xr:uid="{00000000-0005-0000-0000-0000EC000000}"/>
    <cellStyle name="Accent2 49" xfId="238" xr:uid="{00000000-0005-0000-0000-0000ED000000}"/>
    <cellStyle name="Accent2 5" xfId="239" xr:uid="{00000000-0005-0000-0000-0000EE000000}"/>
    <cellStyle name="Accent2 50" xfId="240" xr:uid="{00000000-0005-0000-0000-0000EF000000}"/>
    <cellStyle name="Accent2 51" xfId="241" xr:uid="{00000000-0005-0000-0000-0000F0000000}"/>
    <cellStyle name="Accent2 52" xfId="242" xr:uid="{00000000-0005-0000-0000-0000F1000000}"/>
    <cellStyle name="Accent2 53" xfId="243" xr:uid="{00000000-0005-0000-0000-0000F2000000}"/>
    <cellStyle name="Accent2 54" xfId="244" xr:uid="{00000000-0005-0000-0000-0000F3000000}"/>
    <cellStyle name="Accent2 55" xfId="245" xr:uid="{00000000-0005-0000-0000-0000F4000000}"/>
    <cellStyle name="Accent2 56" xfId="246" xr:uid="{00000000-0005-0000-0000-0000F5000000}"/>
    <cellStyle name="Accent2 57" xfId="247" xr:uid="{00000000-0005-0000-0000-0000F6000000}"/>
    <cellStyle name="Accent2 58" xfId="248" xr:uid="{00000000-0005-0000-0000-0000F7000000}"/>
    <cellStyle name="Accent2 59" xfId="249" xr:uid="{00000000-0005-0000-0000-0000F8000000}"/>
    <cellStyle name="Accent2 6" xfId="250" xr:uid="{00000000-0005-0000-0000-0000F9000000}"/>
    <cellStyle name="Accent2 60" xfId="251" xr:uid="{00000000-0005-0000-0000-0000FA000000}"/>
    <cellStyle name="Accent2 61" xfId="252" xr:uid="{00000000-0005-0000-0000-0000FB000000}"/>
    <cellStyle name="Accent2 62" xfId="253" xr:uid="{00000000-0005-0000-0000-0000FC000000}"/>
    <cellStyle name="Accent2 63" xfId="254" xr:uid="{00000000-0005-0000-0000-0000FD000000}"/>
    <cellStyle name="Accent2 64" xfId="255" xr:uid="{00000000-0005-0000-0000-0000FE000000}"/>
    <cellStyle name="Accent2 65" xfId="256" xr:uid="{00000000-0005-0000-0000-0000FF000000}"/>
    <cellStyle name="Accent2 66" xfId="257" xr:uid="{00000000-0005-0000-0000-000000010000}"/>
    <cellStyle name="Accent2 67" xfId="258" xr:uid="{00000000-0005-0000-0000-000001010000}"/>
    <cellStyle name="Accent2 68" xfId="259" xr:uid="{00000000-0005-0000-0000-000002010000}"/>
    <cellStyle name="Accent2 69" xfId="260" xr:uid="{00000000-0005-0000-0000-000003010000}"/>
    <cellStyle name="Accent2 7" xfId="261" xr:uid="{00000000-0005-0000-0000-000004010000}"/>
    <cellStyle name="Accent2 70" xfId="262" xr:uid="{00000000-0005-0000-0000-000005010000}"/>
    <cellStyle name="Accent2 8" xfId="263" xr:uid="{00000000-0005-0000-0000-000006010000}"/>
    <cellStyle name="Accent2 9" xfId="264" xr:uid="{00000000-0005-0000-0000-000007010000}"/>
    <cellStyle name="Accent3 - 20%" xfId="265" xr:uid="{00000000-0005-0000-0000-000008010000}"/>
    <cellStyle name="Accent3 - 20% 2" xfId="266" xr:uid="{00000000-0005-0000-0000-000009010000}"/>
    <cellStyle name="Accent3 - 20% 2 2" xfId="267" xr:uid="{00000000-0005-0000-0000-00000A010000}"/>
    <cellStyle name="Accent3 - 20% 2_autopost vouchers" xfId="268" xr:uid="{00000000-0005-0000-0000-00000B010000}"/>
    <cellStyle name="Accent3 - 20% 3" xfId="269" xr:uid="{00000000-0005-0000-0000-00000C010000}"/>
    <cellStyle name="Accent3 - 20%_ Refunds" xfId="270" xr:uid="{00000000-0005-0000-0000-00000D010000}"/>
    <cellStyle name="Accent3 - 40%" xfId="271" xr:uid="{00000000-0005-0000-0000-00000E010000}"/>
    <cellStyle name="Accent3 - 40% 2" xfId="272" xr:uid="{00000000-0005-0000-0000-00000F010000}"/>
    <cellStyle name="Accent3 - 40% 2 2" xfId="273" xr:uid="{00000000-0005-0000-0000-000010010000}"/>
    <cellStyle name="Accent3 - 40% 2_autopost vouchers" xfId="274" xr:uid="{00000000-0005-0000-0000-000011010000}"/>
    <cellStyle name="Accent3 - 40% 3" xfId="275" xr:uid="{00000000-0005-0000-0000-000012010000}"/>
    <cellStyle name="Accent3 - 40%_ Refunds" xfId="276" xr:uid="{00000000-0005-0000-0000-000013010000}"/>
    <cellStyle name="Accent3 - 60%" xfId="277" xr:uid="{00000000-0005-0000-0000-000014010000}"/>
    <cellStyle name="Accent3 10" xfId="278" xr:uid="{00000000-0005-0000-0000-000015010000}"/>
    <cellStyle name="Accent3 11" xfId="279" xr:uid="{00000000-0005-0000-0000-000016010000}"/>
    <cellStyle name="Accent3 12" xfId="280" xr:uid="{00000000-0005-0000-0000-000017010000}"/>
    <cellStyle name="Accent3 13" xfId="281" xr:uid="{00000000-0005-0000-0000-000018010000}"/>
    <cellStyle name="Accent3 14" xfId="282" xr:uid="{00000000-0005-0000-0000-000019010000}"/>
    <cellStyle name="Accent3 15" xfId="283" xr:uid="{00000000-0005-0000-0000-00001A010000}"/>
    <cellStyle name="Accent3 16" xfId="284" xr:uid="{00000000-0005-0000-0000-00001B010000}"/>
    <cellStyle name="Accent3 17" xfId="285" xr:uid="{00000000-0005-0000-0000-00001C010000}"/>
    <cellStyle name="Accent3 18" xfId="286" xr:uid="{00000000-0005-0000-0000-00001D010000}"/>
    <cellStyle name="Accent3 19" xfId="287" xr:uid="{00000000-0005-0000-0000-00001E010000}"/>
    <cellStyle name="Accent3 2" xfId="288" xr:uid="{00000000-0005-0000-0000-00001F010000}"/>
    <cellStyle name="Accent3 20" xfId="289" xr:uid="{00000000-0005-0000-0000-000020010000}"/>
    <cellStyle name="Accent3 21" xfId="290" xr:uid="{00000000-0005-0000-0000-000021010000}"/>
    <cellStyle name="Accent3 22" xfId="291" xr:uid="{00000000-0005-0000-0000-000022010000}"/>
    <cellStyle name="Accent3 23" xfId="292" xr:uid="{00000000-0005-0000-0000-000023010000}"/>
    <cellStyle name="Accent3 24" xfId="293" xr:uid="{00000000-0005-0000-0000-000024010000}"/>
    <cellStyle name="Accent3 25" xfId="294" xr:uid="{00000000-0005-0000-0000-000025010000}"/>
    <cellStyle name="Accent3 26" xfId="295" xr:uid="{00000000-0005-0000-0000-000026010000}"/>
    <cellStyle name="Accent3 27" xfId="296" xr:uid="{00000000-0005-0000-0000-000027010000}"/>
    <cellStyle name="Accent3 28" xfId="297" xr:uid="{00000000-0005-0000-0000-000028010000}"/>
    <cellStyle name="Accent3 29" xfId="298" xr:uid="{00000000-0005-0000-0000-000029010000}"/>
    <cellStyle name="Accent3 3" xfId="299" xr:uid="{00000000-0005-0000-0000-00002A010000}"/>
    <cellStyle name="Accent3 3 2" xfId="300" xr:uid="{00000000-0005-0000-0000-00002B010000}"/>
    <cellStyle name="Accent3 3 3" xfId="301" xr:uid="{00000000-0005-0000-0000-00002C010000}"/>
    <cellStyle name="Accent3 30" xfId="302" xr:uid="{00000000-0005-0000-0000-00002D010000}"/>
    <cellStyle name="Accent3 31" xfId="303" xr:uid="{00000000-0005-0000-0000-00002E010000}"/>
    <cellStyle name="Accent3 32" xfId="304" xr:uid="{00000000-0005-0000-0000-00002F010000}"/>
    <cellStyle name="Accent3 33" xfId="305" xr:uid="{00000000-0005-0000-0000-000030010000}"/>
    <cellStyle name="Accent3 34" xfId="306" xr:uid="{00000000-0005-0000-0000-000031010000}"/>
    <cellStyle name="Accent3 35" xfId="307" xr:uid="{00000000-0005-0000-0000-000032010000}"/>
    <cellStyle name="Accent3 36" xfId="308" xr:uid="{00000000-0005-0000-0000-000033010000}"/>
    <cellStyle name="Accent3 37" xfId="309" xr:uid="{00000000-0005-0000-0000-000034010000}"/>
    <cellStyle name="Accent3 38" xfId="310" xr:uid="{00000000-0005-0000-0000-000035010000}"/>
    <cellStyle name="Accent3 39" xfId="311" xr:uid="{00000000-0005-0000-0000-000036010000}"/>
    <cellStyle name="Accent3 4" xfId="312" xr:uid="{00000000-0005-0000-0000-000037010000}"/>
    <cellStyle name="Accent3 40" xfId="313" xr:uid="{00000000-0005-0000-0000-000038010000}"/>
    <cellStyle name="Accent3 41" xfId="314" xr:uid="{00000000-0005-0000-0000-000039010000}"/>
    <cellStyle name="Accent3 42" xfId="315" xr:uid="{00000000-0005-0000-0000-00003A010000}"/>
    <cellStyle name="Accent3 43" xfId="316" xr:uid="{00000000-0005-0000-0000-00003B010000}"/>
    <cellStyle name="Accent3 44" xfId="317" xr:uid="{00000000-0005-0000-0000-00003C010000}"/>
    <cellStyle name="Accent3 45" xfId="318" xr:uid="{00000000-0005-0000-0000-00003D010000}"/>
    <cellStyle name="Accent3 46" xfId="319" xr:uid="{00000000-0005-0000-0000-00003E010000}"/>
    <cellStyle name="Accent3 47" xfId="320" xr:uid="{00000000-0005-0000-0000-00003F010000}"/>
    <cellStyle name="Accent3 48" xfId="321" xr:uid="{00000000-0005-0000-0000-000040010000}"/>
    <cellStyle name="Accent3 49" xfId="322" xr:uid="{00000000-0005-0000-0000-000041010000}"/>
    <cellStyle name="Accent3 5" xfId="323" xr:uid="{00000000-0005-0000-0000-000042010000}"/>
    <cellStyle name="Accent3 50" xfId="324" xr:uid="{00000000-0005-0000-0000-000043010000}"/>
    <cellStyle name="Accent3 51" xfId="325" xr:uid="{00000000-0005-0000-0000-000044010000}"/>
    <cellStyle name="Accent3 52" xfId="326" xr:uid="{00000000-0005-0000-0000-000045010000}"/>
    <cellStyle name="Accent3 53" xfId="327" xr:uid="{00000000-0005-0000-0000-000046010000}"/>
    <cellStyle name="Accent3 54" xfId="328" xr:uid="{00000000-0005-0000-0000-000047010000}"/>
    <cellStyle name="Accent3 55" xfId="329" xr:uid="{00000000-0005-0000-0000-000048010000}"/>
    <cellStyle name="Accent3 56" xfId="330" xr:uid="{00000000-0005-0000-0000-000049010000}"/>
    <cellStyle name="Accent3 57" xfId="331" xr:uid="{00000000-0005-0000-0000-00004A010000}"/>
    <cellStyle name="Accent3 58" xfId="332" xr:uid="{00000000-0005-0000-0000-00004B010000}"/>
    <cellStyle name="Accent3 59" xfId="333" xr:uid="{00000000-0005-0000-0000-00004C010000}"/>
    <cellStyle name="Accent3 6" xfId="334" xr:uid="{00000000-0005-0000-0000-00004D010000}"/>
    <cellStyle name="Accent3 60" xfId="335" xr:uid="{00000000-0005-0000-0000-00004E010000}"/>
    <cellStyle name="Accent3 61" xfId="336" xr:uid="{00000000-0005-0000-0000-00004F010000}"/>
    <cellStyle name="Accent3 62" xfId="337" xr:uid="{00000000-0005-0000-0000-000050010000}"/>
    <cellStyle name="Accent3 63" xfId="338" xr:uid="{00000000-0005-0000-0000-000051010000}"/>
    <cellStyle name="Accent3 64" xfId="339" xr:uid="{00000000-0005-0000-0000-000052010000}"/>
    <cellStyle name="Accent3 65" xfId="340" xr:uid="{00000000-0005-0000-0000-000053010000}"/>
    <cellStyle name="Accent3 66" xfId="341" xr:uid="{00000000-0005-0000-0000-000054010000}"/>
    <cellStyle name="Accent3 67" xfId="342" xr:uid="{00000000-0005-0000-0000-000055010000}"/>
    <cellStyle name="Accent3 68" xfId="343" xr:uid="{00000000-0005-0000-0000-000056010000}"/>
    <cellStyle name="Accent3 69" xfId="344" xr:uid="{00000000-0005-0000-0000-000057010000}"/>
    <cellStyle name="Accent3 7" xfId="345" xr:uid="{00000000-0005-0000-0000-000058010000}"/>
    <cellStyle name="Accent3 70" xfId="346" xr:uid="{00000000-0005-0000-0000-000059010000}"/>
    <cellStyle name="Accent3 8" xfId="347" xr:uid="{00000000-0005-0000-0000-00005A010000}"/>
    <cellStyle name="Accent3 9" xfId="348" xr:uid="{00000000-0005-0000-0000-00005B010000}"/>
    <cellStyle name="Accent4 - 20%" xfId="349" xr:uid="{00000000-0005-0000-0000-00005C010000}"/>
    <cellStyle name="Accent4 - 20% 2" xfId="350" xr:uid="{00000000-0005-0000-0000-00005D010000}"/>
    <cellStyle name="Accent4 - 20% 2 2" xfId="351" xr:uid="{00000000-0005-0000-0000-00005E010000}"/>
    <cellStyle name="Accent4 - 20% 2_autopost vouchers" xfId="352" xr:uid="{00000000-0005-0000-0000-00005F010000}"/>
    <cellStyle name="Accent4 - 20% 3" xfId="353" xr:uid="{00000000-0005-0000-0000-000060010000}"/>
    <cellStyle name="Accent4 - 20%_ Refunds" xfId="354" xr:uid="{00000000-0005-0000-0000-000061010000}"/>
    <cellStyle name="Accent4 - 40%" xfId="355" xr:uid="{00000000-0005-0000-0000-000062010000}"/>
    <cellStyle name="Accent4 - 40% 2" xfId="356" xr:uid="{00000000-0005-0000-0000-000063010000}"/>
    <cellStyle name="Accent4 - 40% 2 2" xfId="357" xr:uid="{00000000-0005-0000-0000-000064010000}"/>
    <cellStyle name="Accent4 - 40% 2_autopost vouchers" xfId="358" xr:uid="{00000000-0005-0000-0000-000065010000}"/>
    <cellStyle name="Accent4 - 40% 3" xfId="359" xr:uid="{00000000-0005-0000-0000-000066010000}"/>
    <cellStyle name="Accent4 - 40%_ Refunds" xfId="360" xr:uid="{00000000-0005-0000-0000-000067010000}"/>
    <cellStyle name="Accent4 - 60%" xfId="361" xr:uid="{00000000-0005-0000-0000-000068010000}"/>
    <cellStyle name="Accent4 10" xfId="362" xr:uid="{00000000-0005-0000-0000-000069010000}"/>
    <cellStyle name="Accent4 11" xfId="363" xr:uid="{00000000-0005-0000-0000-00006A010000}"/>
    <cellStyle name="Accent4 12" xfId="364" xr:uid="{00000000-0005-0000-0000-00006B010000}"/>
    <cellStyle name="Accent4 13" xfId="365" xr:uid="{00000000-0005-0000-0000-00006C010000}"/>
    <cellStyle name="Accent4 14" xfId="366" xr:uid="{00000000-0005-0000-0000-00006D010000}"/>
    <cellStyle name="Accent4 15" xfId="367" xr:uid="{00000000-0005-0000-0000-00006E010000}"/>
    <cellStyle name="Accent4 16" xfId="368" xr:uid="{00000000-0005-0000-0000-00006F010000}"/>
    <cellStyle name="Accent4 17" xfId="369" xr:uid="{00000000-0005-0000-0000-000070010000}"/>
    <cellStyle name="Accent4 18" xfId="370" xr:uid="{00000000-0005-0000-0000-000071010000}"/>
    <cellStyle name="Accent4 19" xfId="371" xr:uid="{00000000-0005-0000-0000-000072010000}"/>
    <cellStyle name="Accent4 2" xfId="372" xr:uid="{00000000-0005-0000-0000-000073010000}"/>
    <cellStyle name="Accent4 20" xfId="373" xr:uid="{00000000-0005-0000-0000-000074010000}"/>
    <cellStyle name="Accent4 21" xfId="374" xr:uid="{00000000-0005-0000-0000-000075010000}"/>
    <cellStyle name="Accent4 22" xfId="375" xr:uid="{00000000-0005-0000-0000-000076010000}"/>
    <cellStyle name="Accent4 23" xfId="376" xr:uid="{00000000-0005-0000-0000-000077010000}"/>
    <cellStyle name="Accent4 24" xfId="377" xr:uid="{00000000-0005-0000-0000-000078010000}"/>
    <cellStyle name="Accent4 25" xfId="378" xr:uid="{00000000-0005-0000-0000-000079010000}"/>
    <cellStyle name="Accent4 26" xfId="379" xr:uid="{00000000-0005-0000-0000-00007A010000}"/>
    <cellStyle name="Accent4 27" xfId="380" xr:uid="{00000000-0005-0000-0000-00007B010000}"/>
    <cellStyle name="Accent4 28" xfId="381" xr:uid="{00000000-0005-0000-0000-00007C010000}"/>
    <cellStyle name="Accent4 29" xfId="382" xr:uid="{00000000-0005-0000-0000-00007D010000}"/>
    <cellStyle name="Accent4 3" xfId="383" xr:uid="{00000000-0005-0000-0000-00007E010000}"/>
    <cellStyle name="Accent4 3 2" xfId="384" xr:uid="{00000000-0005-0000-0000-00007F010000}"/>
    <cellStyle name="Accent4 3 3" xfId="385" xr:uid="{00000000-0005-0000-0000-000080010000}"/>
    <cellStyle name="Accent4 30" xfId="386" xr:uid="{00000000-0005-0000-0000-000081010000}"/>
    <cellStyle name="Accent4 31" xfId="387" xr:uid="{00000000-0005-0000-0000-000082010000}"/>
    <cellStyle name="Accent4 32" xfId="388" xr:uid="{00000000-0005-0000-0000-000083010000}"/>
    <cellStyle name="Accent4 33" xfId="389" xr:uid="{00000000-0005-0000-0000-000084010000}"/>
    <cellStyle name="Accent4 34" xfId="390" xr:uid="{00000000-0005-0000-0000-000085010000}"/>
    <cellStyle name="Accent4 35" xfId="391" xr:uid="{00000000-0005-0000-0000-000086010000}"/>
    <cellStyle name="Accent4 36" xfId="392" xr:uid="{00000000-0005-0000-0000-000087010000}"/>
    <cellStyle name="Accent4 37" xfId="393" xr:uid="{00000000-0005-0000-0000-000088010000}"/>
    <cellStyle name="Accent4 38" xfId="394" xr:uid="{00000000-0005-0000-0000-000089010000}"/>
    <cellStyle name="Accent4 39" xfId="395" xr:uid="{00000000-0005-0000-0000-00008A010000}"/>
    <cellStyle name="Accent4 4" xfId="396" xr:uid="{00000000-0005-0000-0000-00008B010000}"/>
    <cellStyle name="Accent4 40" xfId="397" xr:uid="{00000000-0005-0000-0000-00008C010000}"/>
    <cellStyle name="Accent4 41" xfId="398" xr:uid="{00000000-0005-0000-0000-00008D010000}"/>
    <cellStyle name="Accent4 42" xfId="399" xr:uid="{00000000-0005-0000-0000-00008E010000}"/>
    <cellStyle name="Accent4 43" xfId="400" xr:uid="{00000000-0005-0000-0000-00008F010000}"/>
    <cellStyle name="Accent4 44" xfId="401" xr:uid="{00000000-0005-0000-0000-000090010000}"/>
    <cellStyle name="Accent4 45" xfId="402" xr:uid="{00000000-0005-0000-0000-000091010000}"/>
    <cellStyle name="Accent4 46" xfId="403" xr:uid="{00000000-0005-0000-0000-000092010000}"/>
    <cellStyle name="Accent4 47" xfId="404" xr:uid="{00000000-0005-0000-0000-000093010000}"/>
    <cellStyle name="Accent4 48" xfId="405" xr:uid="{00000000-0005-0000-0000-000094010000}"/>
    <cellStyle name="Accent4 49" xfId="406" xr:uid="{00000000-0005-0000-0000-000095010000}"/>
    <cellStyle name="Accent4 5" xfId="407" xr:uid="{00000000-0005-0000-0000-000096010000}"/>
    <cellStyle name="Accent4 50" xfId="408" xr:uid="{00000000-0005-0000-0000-000097010000}"/>
    <cellStyle name="Accent4 51" xfId="409" xr:uid="{00000000-0005-0000-0000-000098010000}"/>
    <cellStyle name="Accent4 52" xfId="410" xr:uid="{00000000-0005-0000-0000-000099010000}"/>
    <cellStyle name="Accent4 53" xfId="411" xr:uid="{00000000-0005-0000-0000-00009A010000}"/>
    <cellStyle name="Accent4 54" xfId="412" xr:uid="{00000000-0005-0000-0000-00009B010000}"/>
    <cellStyle name="Accent4 55" xfId="413" xr:uid="{00000000-0005-0000-0000-00009C010000}"/>
    <cellStyle name="Accent4 56" xfId="414" xr:uid="{00000000-0005-0000-0000-00009D010000}"/>
    <cellStyle name="Accent4 57" xfId="415" xr:uid="{00000000-0005-0000-0000-00009E010000}"/>
    <cellStyle name="Accent4 58" xfId="416" xr:uid="{00000000-0005-0000-0000-00009F010000}"/>
    <cellStyle name="Accent4 59" xfId="417" xr:uid="{00000000-0005-0000-0000-0000A0010000}"/>
    <cellStyle name="Accent4 6" xfId="418" xr:uid="{00000000-0005-0000-0000-0000A1010000}"/>
    <cellStyle name="Accent4 60" xfId="419" xr:uid="{00000000-0005-0000-0000-0000A2010000}"/>
    <cellStyle name="Accent4 61" xfId="420" xr:uid="{00000000-0005-0000-0000-0000A3010000}"/>
    <cellStyle name="Accent4 62" xfId="421" xr:uid="{00000000-0005-0000-0000-0000A4010000}"/>
    <cellStyle name="Accent4 63" xfId="422" xr:uid="{00000000-0005-0000-0000-0000A5010000}"/>
    <cellStyle name="Accent4 64" xfId="423" xr:uid="{00000000-0005-0000-0000-0000A6010000}"/>
    <cellStyle name="Accent4 65" xfId="424" xr:uid="{00000000-0005-0000-0000-0000A7010000}"/>
    <cellStyle name="Accent4 66" xfId="425" xr:uid="{00000000-0005-0000-0000-0000A8010000}"/>
    <cellStyle name="Accent4 67" xfId="426" xr:uid="{00000000-0005-0000-0000-0000A9010000}"/>
    <cellStyle name="Accent4 68" xfId="427" xr:uid="{00000000-0005-0000-0000-0000AA010000}"/>
    <cellStyle name="Accent4 69" xfId="428" xr:uid="{00000000-0005-0000-0000-0000AB010000}"/>
    <cellStyle name="Accent4 7" xfId="429" xr:uid="{00000000-0005-0000-0000-0000AC010000}"/>
    <cellStyle name="Accent4 70" xfId="430" xr:uid="{00000000-0005-0000-0000-0000AD010000}"/>
    <cellStyle name="Accent4 8" xfId="431" xr:uid="{00000000-0005-0000-0000-0000AE010000}"/>
    <cellStyle name="Accent4 9" xfId="432" xr:uid="{00000000-0005-0000-0000-0000AF010000}"/>
    <cellStyle name="Accent5 - 20%" xfId="433" xr:uid="{00000000-0005-0000-0000-0000B0010000}"/>
    <cellStyle name="Accent5 - 20% 2" xfId="434" xr:uid="{00000000-0005-0000-0000-0000B1010000}"/>
    <cellStyle name="Accent5 - 20% 2 2" xfId="435" xr:uid="{00000000-0005-0000-0000-0000B2010000}"/>
    <cellStyle name="Accent5 - 20% 2_autopost vouchers" xfId="436" xr:uid="{00000000-0005-0000-0000-0000B3010000}"/>
    <cellStyle name="Accent5 - 20% 3" xfId="437" xr:uid="{00000000-0005-0000-0000-0000B4010000}"/>
    <cellStyle name="Accent5 - 20%_ Refunds" xfId="438" xr:uid="{00000000-0005-0000-0000-0000B5010000}"/>
    <cellStyle name="Accent5 - 40%" xfId="439" xr:uid="{00000000-0005-0000-0000-0000B6010000}"/>
    <cellStyle name="Accent5 - 40% 2" xfId="440" xr:uid="{00000000-0005-0000-0000-0000B7010000}"/>
    <cellStyle name="Accent5 - 40% 2 2" xfId="441" xr:uid="{00000000-0005-0000-0000-0000B8010000}"/>
    <cellStyle name="Accent5 - 40% 2_autopost vouchers" xfId="442" xr:uid="{00000000-0005-0000-0000-0000B9010000}"/>
    <cellStyle name="Accent5 - 40% 3" xfId="443" xr:uid="{00000000-0005-0000-0000-0000BA010000}"/>
    <cellStyle name="Accent5 - 40%_ Refunds" xfId="444" xr:uid="{00000000-0005-0000-0000-0000BB010000}"/>
    <cellStyle name="Accent5 - 60%" xfId="445" xr:uid="{00000000-0005-0000-0000-0000BC010000}"/>
    <cellStyle name="Accent5 10" xfId="446" xr:uid="{00000000-0005-0000-0000-0000BD010000}"/>
    <cellStyle name="Accent5 11" xfId="447" xr:uid="{00000000-0005-0000-0000-0000BE010000}"/>
    <cellStyle name="Accent5 12" xfId="448" xr:uid="{00000000-0005-0000-0000-0000BF010000}"/>
    <cellStyle name="Accent5 13" xfId="449" xr:uid="{00000000-0005-0000-0000-0000C0010000}"/>
    <cellStyle name="Accent5 14" xfId="450" xr:uid="{00000000-0005-0000-0000-0000C1010000}"/>
    <cellStyle name="Accent5 15" xfId="451" xr:uid="{00000000-0005-0000-0000-0000C2010000}"/>
    <cellStyle name="Accent5 16" xfId="452" xr:uid="{00000000-0005-0000-0000-0000C3010000}"/>
    <cellStyle name="Accent5 17" xfId="453" xr:uid="{00000000-0005-0000-0000-0000C4010000}"/>
    <cellStyle name="Accent5 18" xfId="454" xr:uid="{00000000-0005-0000-0000-0000C5010000}"/>
    <cellStyle name="Accent5 19" xfId="455" xr:uid="{00000000-0005-0000-0000-0000C6010000}"/>
    <cellStyle name="Accent5 2" xfId="456" xr:uid="{00000000-0005-0000-0000-0000C7010000}"/>
    <cellStyle name="Accent5 20" xfId="457" xr:uid="{00000000-0005-0000-0000-0000C8010000}"/>
    <cellStyle name="Accent5 21" xfId="458" xr:uid="{00000000-0005-0000-0000-0000C9010000}"/>
    <cellStyle name="Accent5 22" xfId="459" xr:uid="{00000000-0005-0000-0000-0000CA010000}"/>
    <cellStyle name="Accent5 23" xfId="460" xr:uid="{00000000-0005-0000-0000-0000CB010000}"/>
    <cellStyle name="Accent5 24" xfId="461" xr:uid="{00000000-0005-0000-0000-0000CC010000}"/>
    <cellStyle name="Accent5 25" xfId="462" xr:uid="{00000000-0005-0000-0000-0000CD010000}"/>
    <cellStyle name="Accent5 26" xfId="463" xr:uid="{00000000-0005-0000-0000-0000CE010000}"/>
    <cellStyle name="Accent5 27" xfId="464" xr:uid="{00000000-0005-0000-0000-0000CF010000}"/>
    <cellStyle name="Accent5 28" xfId="465" xr:uid="{00000000-0005-0000-0000-0000D0010000}"/>
    <cellStyle name="Accent5 29" xfId="466" xr:uid="{00000000-0005-0000-0000-0000D1010000}"/>
    <cellStyle name="Accent5 3" xfId="467" xr:uid="{00000000-0005-0000-0000-0000D2010000}"/>
    <cellStyle name="Accent5 3 2" xfId="468" xr:uid="{00000000-0005-0000-0000-0000D3010000}"/>
    <cellStyle name="Accent5 3 3" xfId="469" xr:uid="{00000000-0005-0000-0000-0000D4010000}"/>
    <cellStyle name="Accent5 30" xfId="470" xr:uid="{00000000-0005-0000-0000-0000D5010000}"/>
    <cellStyle name="Accent5 31" xfId="471" xr:uid="{00000000-0005-0000-0000-0000D6010000}"/>
    <cellStyle name="Accent5 32" xfId="472" xr:uid="{00000000-0005-0000-0000-0000D7010000}"/>
    <cellStyle name="Accent5 33" xfId="473" xr:uid="{00000000-0005-0000-0000-0000D8010000}"/>
    <cellStyle name="Accent5 34" xfId="474" xr:uid="{00000000-0005-0000-0000-0000D9010000}"/>
    <cellStyle name="Accent5 35" xfId="475" xr:uid="{00000000-0005-0000-0000-0000DA010000}"/>
    <cellStyle name="Accent5 36" xfId="476" xr:uid="{00000000-0005-0000-0000-0000DB010000}"/>
    <cellStyle name="Accent5 37" xfId="477" xr:uid="{00000000-0005-0000-0000-0000DC010000}"/>
    <cellStyle name="Accent5 38" xfId="478" xr:uid="{00000000-0005-0000-0000-0000DD010000}"/>
    <cellStyle name="Accent5 39" xfId="479" xr:uid="{00000000-0005-0000-0000-0000DE010000}"/>
    <cellStyle name="Accent5 4" xfId="480" xr:uid="{00000000-0005-0000-0000-0000DF010000}"/>
    <cellStyle name="Accent5 40" xfId="481" xr:uid="{00000000-0005-0000-0000-0000E0010000}"/>
    <cellStyle name="Accent5 41" xfId="482" xr:uid="{00000000-0005-0000-0000-0000E1010000}"/>
    <cellStyle name="Accent5 42" xfId="483" xr:uid="{00000000-0005-0000-0000-0000E2010000}"/>
    <cellStyle name="Accent5 43" xfId="484" xr:uid="{00000000-0005-0000-0000-0000E3010000}"/>
    <cellStyle name="Accent5 44" xfId="485" xr:uid="{00000000-0005-0000-0000-0000E4010000}"/>
    <cellStyle name="Accent5 45" xfId="486" xr:uid="{00000000-0005-0000-0000-0000E5010000}"/>
    <cellStyle name="Accent5 46" xfId="487" xr:uid="{00000000-0005-0000-0000-0000E6010000}"/>
    <cellStyle name="Accent5 47" xfId="488" xr:uid="{00000000-0005-0000-0000-0000E7010000}"/>
    <cellStyle name="Accent5 48" xfId="489" xr:uid="{00000000-0005-0000-0000-0000E8010000}"/>
    <cellStyle name="Accent5 49" xfId="490" xr:uid="{00000000-0005-0000-0000-0000E9010000}"/>
    <cellStyle name="Accent5 5" xfId="491" xr:uid="{00000000-0005-0000-0000-0000EA010000}"/>
    <cellStyle name="Accent5 50" xfId="492" xr:uid="{00000000-0005-0000-0000-0000EB010000}"/>
    <cellStyle name="Accent5 51" xfId="493" xr:uid="{00000000-0005-0000-0000-0000EC010000}"/>
    <cellStyle name="Accent5 52" xfId="494" xr:uid="{00000000-0005-0000-0000-0000ED010000}"/>
    <cellStyle name="Accent5 53" xfId="495" xr:uid="{00000000-0005-0000-0000-0000EE010000}"/>
    <cellStyle name="Accent5 54" xfId="496" xr:uid="{00000000-0005-0000-0000-0000EF010000}"/>
    <cellStyle name="Accent5 55" xfId="497" xr:uid="{00000000-0005-0000-0000-0000F0010000}"/>
    <cellStyle name="Accent5 56" xfId="498" xr:uid="{00000000-0005-0000-0000-0000F1010000}"/>
    <cellStyle name="Accent5 57" xfId="499" xr:uid="{00000000-0005-0000-0000-0000F2010000}"/>
    <cellStyle name="Accent5 58" xfId="500" xr:uid="{00000000-0005-0000-0000-0000F3010000}"/>
    <cellStyle name="Accent5 59" xfId="501" xr:uid="{00000000-0005-0000-0000-0000F4010000}"/>
    <cellStyle name="Accent5 6" xfId="502" xr:uid="{00000000-0005-0000-0000-0000F5010000}"/>
    <cellStyle name="Accent5 60" xfId="503" xr:uid="{00000000-0005-0000-0000-0000F6010000}"/>
    <cellStyle name="Accent5 61" xfId="504" xr:uid="{00000000-0005-0000-0000-0000F7010000}"/>
    <cellStyle name="Accent5 62" xfId="505" xr:uid="{00000000-0005-0000-0000-0000F8010000}"/>
    <cellStyle name="Accent5 63" xfId="506" xr:uid="{00000000-0005-0000-0000-0000F9010000}"/>
    <cellStyle name="Accent5 64" xfId="507" xr:uid="{00000000-0005-0000-0000-0000FA010000}"/>
    <cellStyle name="Accent5 65" xfId="508" xr:uid="{00000000-0005-0000-0000-0000FB010000}"/>
    <cellStyle name="Accent5 66" xfId="509" xr:uid="{00000000-0005-0000-0000-0000FC010000}"/>
    <cellStyle name="Accent5 67" xfId="510" xr:uid="{00000000-0005-0000-0000-0000FD010000}"/>
    <cellStyle name="Accent5 68" xfId="511" xr:uid="{00000000-0005-0000-0000-0000FE010000}"/>
    <cellStyle name="Accent5 69" xfId="512" xr:uid="{00000000-0005-0000-0000-0000FF010000}"/>
    <cellStyle name="Accent5 7" xfId="513" xr:uid="{00000000-0005-0000-0000-000000020000}"/>
    <cellStyle name="Accent5 70" xfId="514" xr:uid="{00000000-0005-0000-0000-000001020000}"/>
    <cellStyle name="Accent5 8" xfId="515" xr:uid="{00000000-0005-0000-0000-000002020000}"/>
    <cellStyle name="Accent5 9" xfId="516" xr:uid="{00000000-0005-0000-0000-000003020000}"/>
    <cellStyle name="Accent6 - 20%" xfId="517" xr:uid="{00000000-0005-0000-0000-000004020000}"/>
    <cellStyle name="Accent6 - 20% 2" xfId="518" xr:uid="{00000000-0005-0000-0000-000005020000}"/>
    <cellStyle name="Accent6 - 20% 2 2" xfId="519" xr:uid="{00000000-0005-0000-0000-000006020000}"/>
    <cellStyle name="Accent6 - 20% 2_autopost vouchers" xfId="520" xr:uid="{00000000-0005-0000-0000-000007020000}"/>
    <cellStyle name="Accent6 - 20% 3" xfId="521" xr:uid="{00000000-0005-0000-0000-000008020000}"/>
    <cellStyle name="Accent6 - 20%_ Refunds" xfId="522" xr:uid="{00000000-0005-0000-0000-000009020000}"/>
    <cellStyle name="Accent6 - 40%" xfId="523" xr:uid="{00000000-0005-0000-0000-00000A020000}"/>
    <cellStyle name="Accent6 - 40% 2" xfId="524" xr:uid="{00000000-0005-0000-0000-00000B020000}"/>
    <cellStyle name="Accent6 - 40% 2 2" xfId="525" xr:uid="{00000000-0005-0000-0000-00000C020000}"/>
    <cellStyle name="Accent6 - 40% 2_autopost vouchers" xfId="526" xr:uid="{00000000-0005-0000-0000-00000D020000}"/>
    <cellStyle name="Accent6 - 40% 3" xfId="527" xr:uid="{00000000-0005-0000-0000-00000E020000}"/>
    <cellStyle name="Accent6 - 40%_ Refunds" xfId="528" xr:uid="{00000000-0005-0000-0000-00000F020000}"/>
    <cellStyle name="Accent6 - 60%" xfId="529" xr:uid="{00000000-0005-0000-0000-000010020000}"/>
    <cellStyle name="Accent6 10" xfId="530" xr:uid="{00000000-0005-0000-0000-000011020000}"/>
    <cellStyle name="Accent6 11" xfId="531" xr:uid="{00000000-0005-0000-0000-000012020000}"/>
    <cellStyle name="Accent6 12" xfId="532" xr:uid="{00000000-0005-0000-0000-000013020000}"/>
    <cellStyle name="Accent6 13" xfId="533" xr:uid="{00000000-0005-0000-0000-000014020000}"/>
    <cellStyle name="Accent6 14" xfId="534" xr:uid="{00000000-0005-0000-0000-000015020000}"/>
    <cellStyle name="Accent6 15" xfId="535" xr:uid="{00000000-0005-0000-0000-000016020000}"/>
    <cellStyle name="Accent6 16" xfId="536" xr:uid="{00000000-0005-0000-0000-000017020000}"/>
    <cellStyle name="Accent6 17" xfId="537" xr:uid="{00000000-0005-0000-0000-000018020000}"/>
    <cellStyle name="Accent6 18" xfId="538" xr:uid="{00000000-0005-0000-0000-000019020000}"/>
    <cellStyle name="Accent6 19" xfId="539" xr:uid="{00000000-0005-0000-0000-00001A020000}"/>
    <cellStyle name="Accent6 2" xfId="540" xr:uid="{00000000-0005-0000-0000-00001B020000}"/>
    <cellStyle name="Accent6 20" xfId="541" xr:uid="{00000000-0005-0000-0000-00001C020000}"/>
    <cellStyle name="Accent6 21" xfId="542" xr:uid="{00000000-0005-0000-0000-00001D020000}"/>
    <cellStyle name="Accent6 22" xfId="543" xr:uid="{00000000-0005-0000-0000-00001E020000}"/>
    <cellStyle name="Accent6 23" xfId="544" xr:uid="{00000000-0005-0000-0000-00001F020000}"/>
    <cellStyle name="Accent6 24" xfId="545" xr:uid="{00000000-0005-0000-0000-000020020000}"/>
    <cellStyle name="Accent6 25" xfId="546" xr:uid="{00000000-0005-0000-0000-000021020000}"/>
    <cellStyle name="Accent6 26" xfId="547" xr:uid="{00000000-0005-0000-0000-000022020000}"/>
    <cellStyle name="Accent6 27" xfId="548" xr:uid="{00000000-0005-0000-0000-000023020000}"/>
    <cellStyle name="Accent6 28" xfId="549" xr:uid="{00000000-0005-0000-0000-000024020000}"/>
    <cellStyle name="Accent6 29" xfId="550" xr:uid="{00000000-0005-0000-0000-000025020000}"/>
    <cellStyle name="Accent6 3" xfId="551" xr:uid="{00000000-0005-0000-0000-000026020000}"/>
    <cellStyle name="Accent6 3 2" xfId="552" xr:uid="{00000000-0005-0000-0000-000027020000}"/>
    <cellStyle name="Accent6 3 3" xfId="553" xr:uid="{00000000-0005-0000-0000-000028020000}"/>
    <cellStyle name="Accent6 30" xfId="554" xr:uid="{00000000-0005-0000-0000-000029020000}"/>
    <cellStyle name="Accent6 31" xfId="555" xr:uid="{00000000-0005-0000-0000-00002A020000}"/>
    <cellStyle name="Accent6 32" xfId="556" xr:uid="{00000000-0005-0000-0000-00002B020000}"/>
    <cellStyle name="Accent6 33" xfId="557" xr:uid="{00000000-0005-0000-0000-00002C020000}"/>
    <cellStyle name="Accent6 34" xfId="558" xr:uid="{00000000-0005-0000-0000-00002D020000}"/>
    <cellStyle name="Accent6 35" xfId="559" xr:uid="{00000000-0005-0000-0000-00002E020000}"/>
    <cellStyle name="Accent6 36" xfId="560" xr:uid="{00000000-0005-0000-0000-00002F020000}"/>
    <cellStyle name="Accent6 37" xfId="561" xr:uid="{00000000-0005-0000-0000-000030020000}"/>
    <cellStyle name="Accent6 38" xfId="562" xr:uid="{00000000-0005-0000-0000-000031020000}"/>
    <cellStyle name="Accent6 39" xfId="563" xr:uid="{00000000-0005-0000-0000-000032020000}"/>
    <cellStyle name="Accent6 4" xfId="564" xr:uid="{00000000-0005-0000-0000-000033020000}"/>
    <cellStyle name="Accent6 40" xfId="565" xr:uid="{00000000-0005-0000-0000-000034020000}"/>
    <cellStyle name="Accent6 41" xfId="566" xr:uid="{00000000-0005-0000-0000-000035020000}"/>
    <cellStyle name="Accent6 42" xfId="567" xr:uid="{00000000-0005-0000-0000-000036020000}"/>
    <cellStyle name="Accent6 43" xfId="568" xr:uid="{00000000-0005-0000-0000-000037020000}"/>
    <cellStyle name="Accent6 44" xfId="569" xr:uid="{00000000-0005-0000-0000-000038020000}"/>
    <cellStyle name="Accent6 45" xfId="570" xr:uid="{00000000-0005-0000-0000-000039020000}"/>
    <cellStyle name="Accent6 46" xfId="571" xr:uid="{00000000-0005-0000-0000-00003A020000}"/>
    <cellStyle name="Accent6 47" xfId="572" xr:uid="{00000000-0005-0000-0000-00003B020000}"/>
    <cellStyle name="Accent6 48" xfId="573" xr:uid="{00000000-0005-0000-0000-00003C020000}"/>
    <cellStyle name="Accent6 49" xfId="574" xr:uid="{00000000-0005-0000-0000-00003D020000}"/>
    <cellStyle name="Accent6 5" xfId="575" xr:uid="{00000000-0005-0000-0000-00003E020000}"/>
    <cellStyle name="Accent6 50" xfId="576" xr:uid="{00000000-0005-0000-0000-00003F020000}"/>
    <cellStyle name="Accent6 51" xfId="577" xr:uid="{00000000-0005-0000-0000-000040020000}"/>
    <cellStyle name="Accent6 52" xfId="578" xr:uid="{00000000-0005-0000-0000-000041020000}"/>
    <cellStyle name="Accent6 53" xfId="579" xr:uid="{00000000-0005-0000-0000-000042020000}"/>
    <cellStyle name="Accent6 54" xfId="580" xr:uid="{00000000-0005-0000-0000-000043020000}"/>
    <cellStyle name="Accent6 55" xfId="581" xr:uid="{00000000-0005-0000-0000-000044020000}"/>
    <cellStyle name="Accent6 56" xfId="582" xr:uid="{00000000-0005-0000-0000-000045020000}"/>
    <cellStyle name="Accent6 57" xfId="583" xr:uid="{00000000-0005-0000-0000-000046020000}"/>
    <cellStyle name="Accent6 58" xfId="584" xr:uid="{00000000-0005-0000-0000-000047020000}"/>
    <cellStyle name="Accent6 59" xfId="585" xr:uid="{00000000-0005-0000-0000-000048020000}"/>
    <cellStyle name="Accent6 6" xfId="586" xr:uid="{00000000-0005-0000-0000-000049020000}"/>
    <cellStyle name="Accent6 60" xfId="587" xr:uid="{00000000-0005-0000-0000-00004A020000}"/>
    <cellStyle name="Accent6 61" xfId="588" xr:uid="{00000000-0005-0000-0000-00004B020000}"/>
    <cellStyle name="Accent6 62" xfId="589" xr:uid="{00000000-0005-0000-0000-00004C020000}"/>
    <cellStyle name="Accent6 63" xfId="590" xr:uid="{00000000-0005-0000-0000-00004D020000}"/>
    <cellStyle name="Accent6 64" xfId="591" xr:uid="{00000000-0005-0000-0000-00004E020000}"/>
    <cellStyle name="Accent6 65" xfId="592" xr:uid="{00000000-0005-0000-0000-00004F020000}"/>
    <cellStyle name="Accent6 66" xfId="593" xr:uid="{00000000-0005-0000-0000-000050020000}"/>
    <cellStyle name="Accent6 67" xfId="594" xr:uid="{00000000-0005-0000-0000-000051020000}"/>
    <cellStyle name="Accent6 68" xfId="595" xr:uid="{00000000-0005-0000-0000-000052020000}"/>
    <cellStyle name="Accent6 69" xfId="596" xr:uid="{00000000-0005-0000-0000-000053020000}"/>
    <cellStyle name="Accent6 7" xfId="597" xr:uid="{00000000-0005-0000-0000-000054020000}"/>
    <cellStyle name="Accent6 70" xfId="598" xr:uid="{00000000-0005-0000-0000-000055020000}"/>
    <cellStyle name="Accent6 8" xfId="599" xr:uid="{00000000-0005-0000-0000-000056020000}"/>
    <cellStyle name="Accent6 9" xfId="600" xr:uid="{00000000-0005-0000-0000-000057020000}"/>
    <cellStyle name="Bad 2" xfId="601" xr:uid="{00000000-0005-0000-0000-000058020000}"/>
    <cellStyle name="Bad 3" xfId="602" xr:uid="{00000000-0005-0000-0000-000059020000}"/>
    <cellStyle name="Calculation 2" xfId="603" xr:uid="{00000000-0005-0000-0000-00005A020000}"/>
    <cellStyle name="Calculation 3" xfId="604" xr:uid="{00000000-0005-0000-0000-00005B020000}"/>
    <cellStyle name="Check Cell 2" xfId="605" xr:uid="{00000000-0005-0000-0000-00005C020000}"/>
    <cellStyle name="Check Cell 3" xfId="606" xr:uid="{00000000-0005-0000-0000-00005D020000}"/>
    <cellStyle name="Comma" xfId="607" builtinId="3"/>
    <cellStyle name="Comma 2" xfId="608" xr:uid="{00000000-0005-0000-0000-00005F020000}"/>
    <cellStyle name="Comma 2 2" xfId="609" xr:uid="{00000000-0005-0000-0000-000060020000}"/>
    <cellStyle name="Comma 2 3" xfId="610" xr:uid="{00000000-0005-0000-0000-000061020000}"/>
    <cellStyle name="Comma 2 4" xfId="611" xr:uid="{00000000-0005-0000-0000-000062020000}"/>
    <cellStyle name="Comma 2 5" xfId="612" xr:uid="{00000000-0005-0000-0000-000063020000}"/>
    <cellStyle name="Comma 3" xfId="613" xr:uid="{00000000-0005-0000-0000-000064020000}"/>
    <cellStyle name="Comma 3 2" xfId="614" xr:uid="{00000000-0005-0000-0000-000065020000}"/>
    <cellStyle name="Comma 3 3" xfId="615" xr:uid="{00000000-0005-0000-0000-000066020000}"/>
    <cellStyle name="Comma 4" xfId="616" xr:uid="{00000000-0005-0000-0000-000067020000}"/>
    <cellStyle name="Comma 5" xfId="617" xr:uid="{00000000-0005-0000-0000-000068020000}"/>
    <cellStyle name="Comma 6" xfId="618" xr:uid="{00000000-0005-0000-0000-000069020000}"/>
    <cellStyle name="Comma 7" xfId="619" xr:uid="{00000000-0005-0000-0000-00006A020000}"/>
    <cellStyle name="Comma 8" xfId="620" xr:uid="{00000000-0005-0000-0000-00006B020000}"/>
    <cellStyle name="Comma 9" xfId="621" xr:uid="{00000000-0005-0000-0000-00006C020000}"/>
    <cellStyle name="Comma0" xfId="622" xr:uid="{00000000-0005-0000-0000-00006D020000}"/>
    <cellStyle name="Currency 10" xfId="623" xr:uid="{00000000-0005-0000-0000-00006E020000}"/>
    <cellStyle name="Currency 11" xfId="624" xr:uid="{00000000-0005-0000-0000-00006F020000}"/>
    <cellStyle name="Currency 11 2" xfId="625" xr:uid="{00000000-0005-0000-0000-000070020000}"/>
    <cellStyle name="Currency 2" xfId="626" xr:uid="{00000000-0005-0000-0000-000071020000}"/>
    <cellStyle name="Currency 2 2" xfId="627" xr:uid="{00000000-0005-0000-0000-000072020000}"/>
    <cellStyle name="Currency 2 3" xfId="628" xr:uid="{00000000-0005-0000-0000-000073020000}"/>
    <cellStyle name="Currency 2 4" xfId="629" xr:uid="{00000000-0005-0000-0000-000074020000}"/>
    <cellStyle name="Currency 2 5" xfId="630" xr:uid="{00000000-0005-0000-0000-000075020000}"/>
    <cellStyle name="Currency 2_1st MFT Prelim" xfId="631" xr:uid="{00000000-0005-0000-0000-000076020000}"/>
    <cellStyle name="Currency 3" xfId="632" xr:uid="{00000000-0005-0000-0000-000077020000}"/>
    <cellStyle name="Currency 3 2" xfId="633" xr:uid="{00000000-0005-0000-0000-000078020000}"/>
    <cellStyle name="Currency 4" xfId="634" xr:uid="{00000000-0005-0000-0000-000079020000}"/>
    <cellStyle name="Currency 5" xfId="635" xr:uid="{00000000-0005-0000-0000-00007A020000}"/>
    <cellStyle name="Currency 6" xfId="636" xr:uid="{00000000-0005-0000-0000-00007B020000}"/>
    <cellStyle name="Currency 7" xfId="637" xr:uid="{00000000-0005-0000-0000-00007C020000}"/>
    <cellStyle name="Currency 8" xfId="638" xr:uid="{00000000-0005-0000-0000-00007D020000}"/>
    <cellStyle name="Currency 9" xfId="639" xr:uid="{00000000-0005-0000-0000-00007E020000}"/>
    <cellStyle name="Emphasis 1" xfId="640" xr:uid="{00000000-0005-0000-0000-00007F020000}"/>
    <cellStyle name="Emphasis 2" xfId="641" xr:uid="{00000000-0005-0000-0000-000080020000}"/>
    <cellStyle name="Emphasis 3" xfId="642" xr:uid="{00000000-0005-0000-0000-000081020000}"/>
    <cellStyle name="Explanatory Text 2" xfId="643" xr:uid="{00000000-0005-0000-0000-000082020000}"/>
    <cellStyle name="Explanatory Text 3" xfId="644" xr:uid="{00000000-0005-0000-0000-000083020000}"/>
    <cellStyle name="Followed Hyperlink 2" xfId="645" xr:uid="{00000000-0005-0000-0000-000084020000}"/>
    <cellStyle name="Followed Hyperlink 3" xfId="646" xr:uid="{00000000-0005-0000-0000-000085020000}"/>
    <cellStyle name="Good 2" xfId="647" xr:uid="{00000000-0005-0000-0000-000086020000}"/>
    <cellStyle name="Good 3" xfId="648" xr:uid="{00000000-0005-0000-0000-000087020000}"/>
    <cellStyle name="Heading 1 2" xfId="649" xr:uid="{00000000-0005-0000-0000-000088020000}"/>
    <cellStyle name="Heading 1 3" xfId="650" xr:uid="{00000000-0005-0000-0000-000089020000}"/>
    <cellStyle name="Heading 2 2" xfId="651" xr:uid="{00000000-0005-0000-0000-00008A020000}"/>
    <cellStyle name="Heading 2 3" xfId="652" xr:uid="{00000000-0005-0000-0000-00008B020000}"/>
    <cellStyle name="Heading 3 2" xfId="653" xr:uid="{00000000-0005-0000-0000-00008C020000}"/>
    <cellStyle name="Heading 3 3" xfId="654" xr:uid="{00000000-0005-0000-0000-00008D020000}"/>
    <cellStyle name="Heading 4 2" xfId="655" xr:uid="{00000000-0005-0000-0000-00008E020000}"/>
    <cellStyle name="Heading 4 3" xfId="656" xr:uid="{00000000-0005-0000-0000-00008F020000}"/>
    <cellStyle name="Hyperlink 2" xfId="657" xr:uid="{00000000-0005-0000-0000-000090020000}"/>
    <cellStyle name="Hyperlink 3" xfId="658" xr:uid="{00000000-0005-0000-0000-000091020000}"/>
    <cellStyle name="Input 2" xfId="659" xr:uid="{00000000-0005-0000-0000-000092020000}"/>
    <cellStyle name="Input 3" xfId="660" xr:uid="{00000000-0005-0000-0000-000093020000}"/>
    <cellStyle name="Linked Cell 2" xfId="661" xr:uid="{00000000-0005-0000-0000-000094020000}"/>
    <cellStyle name="Linked Cell 3" xfId="662" xr:uid="{00000000-0005-0000-0000-000095020000}"/>
    <cellStyle name="Neutral 2" xfId="663" xr:uid="{00000000-0005-0000-0000-000096020000}"/>
    <cellStyle name="Neutral 3" xfId="664" xr:uid="{00000000-0005-0000-0000-000097020000}"/>
    <cellStyle name="Normal" xfId="0" builtinId="0"/>
    <cellStyle name="Normal 10" xfId="665" xr:uid="{00000000-0005-0000-0000-000099020000}"/>
    <cellStyle name="Normal 11" xfId="666" xr:uid="{00000000-0005-0000-0000-00009A020000}"/>
    <cellStyle name="Normal 12" xfId="667" xr:uid="{00000000-0005-0000-0000-00009B020000}"/>
    <cellStyle name="Normal 13" xfId="668" xr:uid="{00000000-0005-0000-0000-00009C020000}"/>
    <cellStyle name="Normal 14" xfId="669" xr:uid="{00000000-0005-0000-0000-00009D020000}"/>
    <cellStyle name="Normal 15" xfId="670" xr:uid="{00000000-0005-0000-0000-00009E020000}"/>
    <cellStyle name="Normal 16" xfId="671" xr:uid="{00000000-0005-0000-0000-00009F020000}"/>
    <cellStyle name="Normal 17" xfId="672" xr:uid="{00000000-0005-0000-0000-0000A0020000}"/>
    <cellStyle name="Normal 18" xfId="673" xr:uid="{00000000-0005-0000-0000-0000A1020000}"/>
    <cellStyle name="Normal 19" xfId="674" xr:uid="{00000000-0005-0000-0000-0000A2020000}"/>
    <cellStyle name="Normal 2" xfId="675" xr:uid="{00000000-0005-0000-0000-0000A3020000}"/>
    <cellStyle name="Normal 2 10" xfId="676" xr:uid="{00000000-0005-0000-0000-0000A4020000}"/>
    <cellStyle name="Normal 2 11" xfId="677" xr:uid="{00000000-0005-0000-0000-0000A5020000}"/>
    <cellStyle name="Normal 2 2" xfId="678" xr:uid="{00000000-0005-0000-0000-0000A6020000}"/>
    <cellStyle name="Normal 2 2 2" xfId="679" xr:uid="{00000000-0005-0000-0000-0000A7020000}"/>
    <cellStyle name="Normal 2 2_ Refunds" xfId="680" xr:uid="{00000000-0005-0000-0000-0000A8020000}"/>
    <cellStyle name="Normal 2 3" xfId="681" xr:uid="{00000000-0005-0000-0000-0000A9020000}"/>
    <cellStyle name="Normal 2 3 2" xfId="682" xr:uid="{00000000-0005-0000-0000-0000AA020000}"/>
    <cellStyle name="Normal 2 3_autopost vouchers" xfId="683" xr:uid="{00000000-0005-0000-0000-0000AB020000}"/>
    <cellStyle name="Normal 2 4" xfId="684" xr:uid="{00000000-0005-0000-0000-0000AC020000}"/>
    <cellStyle name="Normal 2 5" xfId="685" xr:uid="{00000000-0005-0000-0000-0000AD020000}"/>
    <cellStyle name="Normal 2 6" xfId="686" xr:uid="{00000000-0005-0000-0000-0000AE020000}"/>
    <cellStyle name="Normal 2 7" xfId="687" xr:uid="{00000000-0005-0000-0000-0000AF020000}"/>
    <cellStyle name="Normal 2 8" xfId="688" xr:uid="{00000000-0005-0000-0000-0000B0020000}"/>
    <cellStyle name="Normal 2 9" xfId="689" xr:uid="{00000000-0005-0000-0000-0000B1020000}"/>
    <cellStyle name="Normal 2_ Refunds" xfId="690" xr:uid="{00000000-0005-0000-0000-0000B2020000}"/>
    <cellStyle name="Normal 20" xfId="691" xr:uid="{00000000-0005-0000-0000-0000B3020000}"/>
    <cellStyle name="Normal 20 2" xfId="692" xr:uid="{00000000-0005-0000-0000-0000B4020000}"/>
    <cellStyle name="Normal 20_autopost vouchers" xfId="693" xr:uid="{00000000-0005-0000-0000-0000B5020000}"/>
    <cellStyle name="Normal 21" xfId="694" xr:uid="{00000000-0005-0000-0000-0000B6020000}"/>
    <cellStyle name="Normal 21 2" xfId="695" xr:uid="{00000000-0005-0000-0000-0000B7020000}"/>
    <cellStyle name="Normal 21_2nd MFT Prelim" xfId="696" xr:uid="{00000000-0005-0000-0000-0000B8020000}"/>
    <cellStyle name="Normal 22" xfId="697" xr:uid="{00000000-0005-0000-0000-0000B9020000}"/>
    <cellStyle name="Normal 23" xfId="698" xr:uid="{00000000-0005-0000-0000-0000BA020000}"/>
    <cellStyle name="Normal 24" xfId="699" xr:uid="{00000000-0005-0000-0000-0000BB020000}"/>
    <cellStyle name="Normal 25" xfId="700" xr:uid="{00000000-0005-0000-0000-0000BC020000}"/>
    <cellStyle name="Normal 26" xfId="701" xr:uid="{00000000-0005-0000-0000-0000BD020000}"/>
    <cellStyle name="Normal 27" xfId="702" xr:uid="{00000000-0005-0000-0000-0000BE020000}"/>
    <cellStyle name="Normal 28" xfId="703" xr:uid="{00000000-0005-0000-0000-0000BF020000}"/>
    <cellStyle name="Normal 29" xfId="704" xr:uid="{00000000-0005-0000-0000-0000C0020000}"/>
    <cellStyle name="Normal 3" xfId="705" xr:uid="{00000000-0005-0000-0000-0000C1020000}"/>
    <cellStyle name="Normal 3 10" xfId="706" xr:uid="{00000000-0005-0000-0000-0000C2020000}"/>
    <cellStyle name="Normal 3 11" xfId="707" xr:uid="{00000000-0005-0000-0000-0000C3020000}"/>
    <cellStyle name="Normal 3 12" xfId="708" xr:uid="{00000000-0005-0000-0000-0000C4020000}"/>
    <cellStyle name="Normal 3 13" xfId="709" xr:uid="{00000000-0005-0000-0000-0000C5020000}"/>
    <cellStyle name="Normal 3 14" xfId="710" xr:uid="{00000000-0005-0000-0000-0000C6020000}"/>
    <cellStyle name="Normal 3 15" xfId="711" xr:uid="{00000000-0005-0000-0000-0000C7020000}"/>
    <cellStyle name="Normal 3 16" xfId="712" xr:uid="{00000000-0005-0000-0000-0000C8020000}"/>
    <cellStyle name="Normal 3 2" xfId="713" xr:uid="{00000000-0005-0000-0000-0000C9020000}"/>
    <cellStyle name="Normal 3 3" xfId="714" xr:uid="{00000000-0005-0000-0000-0000CA020000}"/>
    <cellStyle name="Normal 3 4" xfId="715" xr:uid="{00000000-0005-0000-0000-0000CB020000}"/>
    <cellStyle name="Normal 3 5" xfId="716" xr:uid="{00000000-0005-0000-0000-0000CC020000}"/>
    <cellStyle name="Normal 3 6" xfId="717" xr:uid="{00000000-0005-0000-0000-0000CD020000}"/>
    <cellStyle name="Normal 3 7" xfId="718" xr:uid="{00000000-0005-0000-0000-0000CE020000}"/>
    <cellStyle name="Normal 3 8" xfId="719" xr:uid="{00000000-0005-0000-0000-0000CF020000}"/>
    <cellStyle name="Normal 3 9" xfId="720" xr:uid="{00000000-0005-0000-0000-0000D0020000}"/>
    <cellStyle name="Normal 3_ Refunds" xfId="721" xr:uid="{00000000-0005-0000-0000-0000D1020000}"/>
    <cellStyle name="Normal 30" xfId="722" xr:uid="{00000000-0005-0000-0000-0000D2020000}"/>
    <cellStyle name="Normal 31" xfId="723" xr:uid="{00000000-0005-0000-0000-0000D3020000}"/>
    <cellStyle name="Normal 32" xfId="724" xr:uid="{00000000-0005-0000-0000-0000D4020000}"/>
    <cellStyle name="Normal 33" xfId="725" xr:uid="{00000000-0005-0000-0000-0000D5020000}"/>
    <cellStyle name="Normal 34" xfId="726" xr:uid="{00000000-0005-0000-0000-0000D6020000}"/>
    <cellStyle name="Normal 35" xfId="727" xr:uid="{00000000-0005-0000-0000-0000D7020000}"/>
    <cellStyle name="Normal 36" xfId="728" xr:uid="{00000000-0005-0000-0000-0000D8020000}"/>
    <cellStyle name="Normal 37" xfId="729" xr:uid="{00000000-0005-0000-0000-0000D9020000}"/>
    <cellStyle name="Normal 38" xfId="730" xr:uid="{00000000-0005-0000-0000-0000DA020000}"/>
    <cellStyle name="Normal 39" xfId="731" xr:uid="{00000000-0005-0000-0000-0000DB020000}"/>
    <cellStyle name="Normal 4" xfId="732" xr:uid="{00000000-0005-0000-0000-0000DC020000}"/>
    <cellStyle name="Normal 4 10" xfId="733" xr:uid="{00000000-0005-0000-0000-0000DD020000}"/>
    <cellStyle name="Normal 4 11" xfId="734" xr:uid="{00000000-0005-0000-0000-0000DE020000}"/>
    <cellStyle name="Normal 4 12" xfId="735" xr:uid="{00000000-0005-0000-0000-0000DF020000}"/>
    <cellStyle name="Normal 4 13" xfId="736" xr:uid="{00000000-0005-0000-0000-0000E0020000}"/>
    <cellStyle name="Normal 4 14" xfId="737" xr:uid="{00000000-0005-0000-0000-0000E1020000}"/>
    <cellStyle name="Normal 4 15" xfId="738" xr:uid="{00000000-0005-0000-0000-0000E2020000}"/>
    <cellStyle name="Normal 4 16" xfId="739" xr:uid="{00000000-0005-0000-0000-0000E3020000}"/>
    <cellStyle name="Normal 4 17" xfId="740" xr:uid="{00000000-0005-0000-0000-0000E4020000}"/>
    <cellStyle name="Normal 4 18" xfId="741" xr:uid="{00000000-0005-0000-0000-0000E5020000}"/>
    <cellStyle name="Normal 4 19" xfId="742" xr:uid="{00000000-0005-0000-0000-0000E6020000}"/>
    <cellStyle name="Normal 4 2" xfId="743" xr:uid="{00000000-0005-0000-0000-0000E7020000}"/>
    <cellStyle name="Normal 4 20" xfId="744" xr:uid="{00000000-0005-0000-0000-0000E8020000}"/>
    <cellStyle name="Normal 4 21" xfId="745" xr:uid="{00000000-0005-0000-0000-0000E9020000}"/>
    <cellStyle name="Normal 4 22" xfId="746" xr:uid="{00000000-0005-0000-0000-0000EA020000}"/>
    <cellStyle name="Normal 4 23" xfId="747" xr:uid="{00000000-0005-0000-0000-0000EB020000}"/>
    <cellStyle name="Normal 4 24" xfId="748" xr:uid="{00000000-0005-0000-0000-0000EC020000}"/>
    <cellStyle name="Normal 4 25" xfId="749" xr:uid="{00000000-0005-0000-0000-0000ED020000}"/>
    <cellStyle name="Normal 4 26" xfId="750" xr:uid="{00000000-0005-0000-0000-0000EE020000}"/>
    <cellStyle name="Normal 4 26 2" xfId="751" xr:uid="{00000000-0005-0000-0000-0000EF020000}"/>
    <cellStyle name="Normal 4 26_autopost vouchers" xfId="752" xr:uid="{00000000-0005-0000-0000-0000F0020000}"/>
    <cellStyle name="Normal 4 27" xfId="753" xr:uid="{00000000-0005-0000-0000-0000F1020000}"/>
    <cellStyle name="Normal 4 28" xfId="754" xr:uid="{00000000-0005-0000-0000-0000F2020000}"/>
    <cellStyle name="Normal 4 29" xfId="755" xr:uid="{00000000-0005-0000-0000-0000F3020000}"/>
    <cellStyle name="Normal 4 3" xfId="756" xr:uid="{00000000-0005-0000-0000-0000F4020000}"/>
    <cellStyle name="Normal 4 30" xfId="757" xr:uid="{00000000-0005-0000-0000-0000F5020000}"/>
    <cellStyle name="Normal 4 31" xfId="758" xr:uid="{00000000-0005-0000-0000-0000F6020000}"/>
    <cellStyle name="Normal 4 32" xfId="759" xr:uid="{00000000-0005-0000-0000-0000F7020000}"/>
    <cellStyle name="Normal 4 33" xfId="760" xr:uid="{00000000-0005-0000-0000-0000F8020000}"/>
    <cellStyle name="Normal 4 34" xfId="761" xr:uid="{00000000-0005-0000-0000-0000F9020000}"/>
    <cellStyle name="Normal 4 35" xfId="762" xr:uid="{00000000-0005-0000-0000-0000FA020000}"/>
    <cellStyle name="Normal 4 36" xfId="763" xr:uid="{00000000-0005-0000-0000-0000FB020000}"/>
    <cellStyle name="Normal 4 37" xfId="764" xr:uid="{00000000-0005-0000-0000-0000FC020000}"/>
    <cellStyle name="Normal 4 38" xfId="765" xr:uid="{00000000-0005-0000-0000-0000FD020000}"/>
    <cellStyle name="Normal 4 39" xfId="766" xr:uid="{00000000-0005-0000-0000-0000FE020000}"/>
    <cellStyle name="Normal 4 4" xfId="767" xr:uid="{00000000-0005-0000-0000-0000FF020000}"/>
    <cellStyle name="Normal 4 40" xfId="768" xr:uid="{00000000-0005-0000-0000-000000030000}"/>
    <cellStyle name="Normal 4 41" xfId="769" xr:uid="{00000000-0005-0000-0000-000001030000}"/>
    <cellStyle name="Normal 4 42" xfId="770" xr:uid="{00000000-0005-0000-0000-000002030000}"/>
    <cellStyle name="Normal 4 43" xfId="771" xr:uid="{00000000-0005-0000-0000-000003030000}"/>
    <cellStyle name="Normal 4 44" xfId="772" xr:uid="{00000000-0005-0000-0000-000004030000}"/>
    <cellStyle name="Normal 4 45" xfId="773" xr:uid="{00000000-0005-0000-0000-000005030000}"/>
    <cellStyle name="Normal 4 46" xfId="774" xr:uid="{00000000-0005-0000-0000-000006030000}"/>
    <cellStyle name="Normal 4 47" xfId="775" xr:uid="{00000000-0005-0000-0000-000007030000}"/>
    <cellStyle name="Normal 4 48" xfId="776" xr:uid="{00000000-0005-0000-0000-000008030000}"/>
    <cellStyle name="Normal 4 49" xfId="777" xr:uid="{00000000-0005-0000-0000-000009030000}"/>
    <cellStyle name="Normal 4 5" xfId="778" xr:uid="{00000000-0005-0000-0000-00000A030000}"/>
    <cellStyle name="Normal 4 50" xfId="779" xr:uid="{00000000-0005-0000-0000-00000B030000}"/>
    <cellStyle name="Normal 4 51" xfId="780" xr:uid="{00000000-0005-0000-0000-00000C030000}"/>
    <cellStyle name="Normal 4 6" xfId="781" xr:uid="{00000000-0005-0000-0000-00000D030000}"/>
    <cellStyle name="Normal 4 7" xfId="782" xr:uid="{00000000-0005-0000-0000-00000E030000}"/>
    <cellStyle name="Normal 4 8" xfId="783" xr:uid="{00000000-0005-0000-0000-00000F030000}"/>
    <cellStyle name="Normal 4 9" xfId="784" xr:uid="{00000000-0005-0000-0000-000010030000}"/>
    <cellStyle name="Normal 4_ Refunds" xfId="785" xr:uid="{00000000-0005-0000-0000-000011030000}"/>
    <cellStyle name="Normal 40" xfId="786" xr:uid="{00000000-0005-0000-0000-000012030000}"/>
    <cellStyle name="Normal 41" xfId="787" xr:uid="{00000000-0005-0000-0000-000013030000}"/>
    <cellStyle name="Normal 42" xfId="788" xr:uid="{00000000-0005-0000-0000-000014030000}"/>
    <cellStyle name="Normal 43" xfId="789" xr:uid="{00000000-0005-0000-0000-000015030000}"/>
    <cellStyle name="Normal 44" xfId="790" xr:uid="{00000000-0005-0000-0000-000016030000}"/>
    <cellStyle name="Normal 5" xfId="791" xr:uid="{00000000-0005-0000-0000-000017030000}"/>
    <cellStyle name="Normal 5 10" xfId="792" xr:uid="{00000000-0005-0000-0000-000018030000}"/>
    <cellStyle name="Normal 5 11" xfId="793" xr:uid="{00000000-0005-0000-0000-000019030000}"/>
    <cellStyle name="Normal 5 12" xfId="794" xr:uid="{00000000-0005-0000-0000-00001A030000}"/>
    <cellStyle name="Normal 5 13" xfId="795" xr:uid="{00000000-0005-0000-0000-00001B030000}"/>
    <cellStyle name="Normal 5 13 2" xfId="796" xr:uid="{00000000-0005-0000-0000-00001C030000}"/>
    <cellStyle name="Normal 5 13_autopost vouchers" xfId="797" xr:uid="{00000000-0005-0000-0000-00001D030000}"/>
    <cellStyle name="Normal 5 14" xfId="798" xr:uid="{00000000-0005-0000-0000-00001E030000}"/>
    <cellStyle name="Normal 5 15" xfId="799" xr:uid="{00000000-0005-0000-0000-00001F030000}"/>
    <cellStyle name="Normal 5 16" xfId="800" xr:uid="{00000000-0005-0000-0000-000020030000}"/>
    <cellStyle name="Normal 5 17" xfId="801" xr:uid="{00000000-0005-0000-0000-000021030000}"/>
    <cellStyle name="Normal 5 18" xfId="802" xr:uid="{00000000-0005-0000-0000-000022030000}"/>
    <cellStyle name="Normal 5 19" xfId="803" xr:uid="{00000000-0005-0000-0000-000023030000}"/>
    <cellStyle name="Normal 5 2" xfId="804" xr:uid="{00000000-0005-0000-0000-000024030000}"/>
    <cellStyle name="Normal 5 20" xfId="805" xr:uid="{00000000-0005-0000-0000-000025030000}"/>
    <cellStyle name="Normal 5 21" xfId="806" xr:uid="{00000000-0005-0000-0000-000026030000}"/>
    <cellStyle name="Normal 5 22" xfId="807" xr:uid="{00000000-0005-0000-0000-000027030000}"/>
    <cellStyle name="Normal 5 23" xfId="808" xr:uid="{00000000-0005-0000-0000-000028030000}"/>
    <cellStyle name="Normal 5 24" xfId="809" xr:uid="{00000000-0005-0000-0000-000029030000}"/>
    <cellStyle name="Normal 5 25" xfId="810" xr:uid="{00000000-0005-0000-0000-00002A030000}"/>
    <cellStyle name="Normal 5 26" xfId="811" xr:uid="{00000000-0005-0000-0000-00002B030000}"/>
    <cellStyle name="Normal 5 27" xfId="812" xr:uid="{00000000-0005-0000-0000-00002C030000}"/>
    <cellStyle name="Normal 5 28" xfId="813" xr:uid="{00000000-0005-0000-0000-00002D030000}"/>
    <cellStyle name="Normal 5 29" xfId="814" xr:uid="{00000000-0005-0000-0000-00002E030000}"/>
    <cellStyle name="Normal 5 3" xfId="815" xr:uid="{00000000-0005-0000-0000-00002F030000}"/>
    <cellStyle name="Normal 5 30" xfId="816" xr:uid="{00000000-0005-0000-0000-000030030000}"/>
    <cellStyle name="Normal 5 31" xfId="817" xr:uid="{00000000-0005-0000-0000-000031030000}"/>
    <cellStyle name="Normal 5 32" xfId="818" xr:uid="{00000000-0005-0000-0000-000032030000}"/>
    <cellStyle name="Normal 5 33" xfId="819" xr:uid="{00000000-0005-0000-0000-000033030000}"/>
    <cellStyle name="Normal 5 34" xfId="820" xr:uid="{00000000-0005-0000-0000-000034030000}"/>
    <cellStyle name="Normal 5 35" xfId="821" xr:uid="{00000000-0005-0000-0000-000035030000}"/>
    <cellStyle name="Normal 5 36" xfId="822" xr:uid="{00000000-0005-0000-0000-000036030000}"/>
    <cellStyle name="Normal 5 37" xfId="823" xr:uid="{00000000-0005-0000-0000-000037030000}"/>
    <cellStyle name="Normal 5 38" xfId="824" xr:uid="{00000000-0005-0000-0000-000038030000}"/>
    <cellStyle name="Normal 5 4" xfId="825" xr:uid="{00000000-0005-0000-0000-000039030000}"/>
    <cellStyle name="Normal 5 5" xfId="826" xr:uid="{00000000-0005-0000-0000-00003A030000}"/>
    <cellStyle name="Normal 5 6" xfId="827" xr:uid="{00000000-0005-0000-0000-00003B030000}"/>
    <cellStyle name="Normal 5 7" xfId="828" xr:uid="{00000000-0005-0000-0000-00003C030000}"/>
    <cellStyle name="Normal 5 8" xfId="829" xr:uid="{00000000-0005-0000-0000-00003D030000}"/>
    <cellStyle name="Normal 5 9" xfId="830" xr:uid="{00000000-0005-0000-0000-00003E030000}"/>
    <cellStyle name="Normal 5_ Refunds" xfId="831" xr:uid="{00000000-0005-0000-0000-00003F030000}"/>
    <cellStyle name="Normal 6" xfId="832" xr:uid="{00000000-0005-0000-0000-000040030000}"/>
    <cellStyle name="Normal 6 10" xfId="833" xr:uid="{00000000-0005-0000-0000-000041030000}"/>
    <cellStyle name="Normal 6 11" xfId="834" xr:uid="{00000000-0005-0000-0000-000042030000}"/>
    <cellStyle name="Normal 6 12" xfId="835" xr:uid="{00000000-0005-0000-0000-000043030000}"/>
    <cellStyle name="Normal 6 13" xfId="836" xr:uid="{00000000-0005-0000-0000-000044030000}"/>
    <cellStyle name="Normal 6 14" xfId="837" xr:uid="{00000000-0005-0000-0000-000045030000}"/>
    <cellStyle name="Normal 6 15" xfId="838" xr:uid="{00000000-0005-0000-0000-000046030000}"/>
    <cellStyle name="Normal 6 16" xfId="839" xr:uid="{00000000-0005-0000-0000-000047030000}"/>
    <cellStyle name="Normal 6 17" xfId="840" xr:uid="{00000000-0005-0000-0000-000048030000}"/>
    <cellStyle name="Normal 6 18" xfId="841" xr:uid="{00000000-0005-0000-0000-000049030000}"/>
    <cellStyle name="Normal 6 19" xfId="842" xr:uid="{00000000-0005-0000-0000-00004A030000}"/>
    <cellStyle name="Normal 6 2" xfId="843" xr:uid="{00000000-0005-0000-0000-00004B030000}"/>
    <cellStyle name="Normal 6 2 2" xfId="844" xr:uid="{00000000-0005-0000-0000-00004C030000}"/>
    <cellStyle name="Normal 6 2_ Refunds" xfId="845" xr:uid="{00000000-0005-0000-0000-00004D030000}"/>
    <cellStyle name="Normal 6 20" xfId="846" xr:uid="{00000000-0005-0000-0000-00004E030000}"/>
    <cellStyle name="Normal 6 21" xfId="847" xr:uid="{00000000-0005-0000-0000-00004F030000}"/>
    <cellStyle name="Normal 6 22" xfId="848" xr:uid="{00000000-0005-0000-0000-000050030000}"/>
    <cellStyle name="Normal 6 23" xfId="849" xr:uid="{00000000-0005-0000-0000-000051030000}"/>
    <cellStyle name="Normal 6 23 2" xfId="850" xr:uid="{00000000-0005-0000-0000-000052030000}"/>
    <cellStyle name="Normal 6 23_autopost vouchers" xfId="851" xr:uid="{00000000-0005-0000-0000-000053030000}"/>
    <cellStyle name="Normal 6 24" xfId="852" xr:uid="{00000000-0005-0000-0000-000054030000}"/>
    <cellStyle name="Normal 6 24 2" xfId="853" xr:uid="{00000000-0005-0000-0000-000055030000}"/>
    <cellStyle name="Normal 6 24_autopost vouchers" xfId="854" xr:uid="{00000000-0005-0000-0000-000056030000}"/>
    <cellStyle name="Normal 6 25" xfId="855" xr:uid="{00000000-0005-0000-0000-000057030000}"/>
    <cellStyle name="Normal 6 25 2" xfId="856" xr:uid="{00000000-0005-0000-0000-000058030000}"/>
    <cellStyle name="Normal 6 25_autopost vouchers" xfId="857" xr:uid="{00000000-0005-0000-0000-000059030000}"/>
    <cellStyle name="Normal 6 26" xfId="858" xr:uid="{00000000-0005-0000-0000-00005A030000}"/>
    <cellStyle name="Normal 6 27" xfId="859" xr:uid="{00000000-0005-0000-0000-00005B030000}"/>
    <cellStyle name="Normal 6 28" xfId="860" xr:uid="{00000000-0005-0000-0000-00005C030000}"/>
    <cellStyle name="Normal 6 29" xfId="861" xr:uid="{00000000-0005-0000-0000-00005D030000}"/>
    <cellStyle name="Normal 6 3" xfId="862" xr:uid="{00000000-0005-0000-0000-00005E030000}"/>
    <cellStyle name="Normal 6 30" xfId="863" xr:uid="{00000000-0005-0000-0000-00005F030000}"/>
    <cellStyle name="Normal 6 31" xfId="864" xr:uid="{00000000-0005-0000-0000-000060030000}"/>
    <cellStyle name="Normal 6 32" xfId="865" xr:uid="{00000000-0005-0000-0000-000061030000}"/>
    <cellStyle name="Normal 6 33" xfId="866" xr:uid="{00000000-0005-0000-0000-000062030000}"/>
    <cellStyle name="Normal 6 34" xfId="867" xr:uid="{00000000-0005-0000-0000-000063030000}"/>
    <cellStyle name="Normal 6 35" xfId="868" xr:uid="{00000000-0005-0000-0000-000064030000}"/>
    <cellStyle name="Normal 6 36" xfId="869" xr:uid="{00000000-0005-0000-0000-000065030000}"/>
    <cellStyle name="Normal 6 37" xfId="870" xr:uid="{00000000-0005-0000-0000-000066030000}"/>
    <cellStyle name="Normal 6 38" xfId="871" xr:uid="{00000000-0005-0000-0000-000067030000}"/>
    <cellStyle name="Normal 6 39" xfId="872" xr:uid="{00000000-0005-0000-0000-000068030000}"/>
    <cellStyle name="Normal 6 4" xfId="873" xr:uid="{00000000-0005-0000-0000-000069030000}"/>
    <cellStyle name="Normal 6 40" xfId="874" xr:uid="{00000000-0005-0000-0000-00006A030000}"/>
    <cellStyle name="Normal 6 41" xfId="875" xr:uid="{00000000-0005-0000-0000-00006B030000}"/>
    <cellStyle name="Normal 6 42" xfId="876" xr:uid="{00000000-0005-0000-0000-00006C030000}"/>
    <cellStyle name="Normal 6 43" xfId="877" xr:uid="{00000000-0005-0000-0000-00006D030000}"/>
    <cellStyle name="Normal 6 44" xfId="878" xr:uid="{00000000-0005-0000-0000-00006E030000}"/>
    <cellStyle name="Normal 6 45" xfId="879" xr:uid="{00000000-0005-0000-0000-00006F030000}"/>
    <cellStyle name="Normal 6 46" xfId="880" xr:uid="{00000000-0005-0000-0000-000070030000}"/>
    <cellStyle name="Normal 6 47" xfId="881" xr:uid="{00000000-0005-0000-0000-000071030000}"/>
    <cellStyle name="Normal 6 48" xfId="882" xr:uid="{00000000-0005-0000-0000-000072030000}"/>
    <cellStyle name="Normal 6 49" xfId="883" xr:uid="{00000000-0005-0000-0000-000073030000}"/>
    <cellStyle name="Normal 6 5" xfId="884" xr:uid="{00000000-0005-0000-0000-000074030000}"/>
    <cellStyle name="Normal 6 50" xfId="885" xr:uid="{00000000-0005-0000-0000-000075030000}"/>
    <cellStyle name="Normal 6 6" xfId="886" xr:uid="{00000000-0005-0000-0000-000076030000}"/>
    <cellStyle name="Normal 6 7" xfId="887" xr:uid="{00000000-0005-0000-0000-000077030000}"/>
    <cellStyle name="Normal 6 8" xfId="888" xr:uid="{00000000-0005-0000-0000-000078030000}"/>
    <cellStyle name="Normal 6 9" xfId="889" xr:uid="{00000000-0005-0000-0000-000079030000}"/>
    <cellStyle name="Normal 6_ Refunds" xfId="890" xr:uid="{00000000-0005-0000-0000-00007A030000}"/>
    <cellStyle name="Normal 7" xfId="891" xr:uid="{00000000-0005-0000-0000-00007B030000}"/>
    <cellStyle name="Normal 7 10" xfId="892" xr:uid="{00000000-0005-0000-0000-00007C030000}"/>
    <cellStyle name="Normal 7 10 2" xfId="893" xr:uid="{00000000-0005-0000-0000-00007D030000}"/>
    <cellStyle name="Normal 7 10_autopost vouchers" xfId="894" xr:uid="{00000000-0005-0000-0000-00007E030000}"/>
    <cellStyle name="Normal 7 11" xfId="895" xr:uid="{00000000-0005-0000-0000-00007F030000}"/>
    <cellStyle name="Normal 7 12" xfId="896" xr:uid="{00000000-0005-0000-0000-000080030000}"/>
    <cellStyle name="Normal 7 13" xfId="897" xr:uid="{00000000-0005-0000-0000-000081030000}"/>
    <cellStyle name="Normal 7 14" xfId="898" xr:uid="{00000000-0005-0000-0000-000082030000}"/>
    <cellStyle name="Normal 7 15" xfId="899" xr:uid="{00000000-0005-0000-0000-000083030000}"/>
    <cellStyle name="Normal 7 16" xfId="900" xr:uid="{00000000-0005-0000-0000-000084030000}"/>
    <cellStyle name="Normal 7 17" xfId="901" xr:uid="{00000000-0005-0000-0000-000085030000}"/>
    <cellStyle name="Normal 7 18" xfId="902" xr:uid="{00000000-0005-0000-0000-000086030000}"/>
    <cellStyle name="Normal 7 19" xfId="903" xr:uid="{00000000-0005-0000-0000-000087030000}"/>
    <cellStyle name="Normal 7 2" xfId="904" xr:uid="{00000000-0005-0000-0000-000088030000}"/>
    <cellStyle name="Normal 7 2 2" xfId="905" xr:uid="{00000000-0005-0000-0000-000089030000}"/>
    <cellStyle name="Normal 7 2_ Refunds" xfId="906" xr:uid="{00000000-0005-0000-0000-00008A030000}"/>
    <cellStyle name="Normal 7 20" xfId="907" xr:uid="{00000000-0005-0000-0000-00008B030000}"/>
    <cellStyle name="Normal 7 21" xfId="908" xr:uid="{00000000-0005-0000-0000-00008C030000}"/>
    <cellStyle name="Normal 7 22" xfId="909" xr:uid="{00000000-0005-0000-0000-00008D030000}"/>
    <cellStyle name="Normal 7 23" xfId="910" xr:uid="{00000000-0005-0000-0000-00008E030000}"/>
    <cellStyle name="Normal 7 24" xfId="911" xr:uid="{00000000-0005-0000-0000-00008F030000}"/>
    <cellStyle name="Normal 7 25" xfId="912" xr:uid="{00000000-0005-0000-0000-000090030000}"/>
    <cellStyle name="Normal 7 26" xfId="913" xr:uid="{00000000-0005-0000-0000-000091030000}"/>
    <cellStyle name="Normal 7 27" xfId="914" xr:uid="{00000000-0005-0000-0000-000092030000}"/>
    <cellStyle name="Normal 7 28" xfId="915" xr:uid="{00000000-0005-0000-0000-000093030000}"/>
    <cellStyle name="Normal 7 29" xfId="916" xr:uid="{00000000-0005-0000-0000-000094030000}"/>
    <cellStyle name="Normal 7 3" xfId="917" xr:uid="{00000000-0005-0000-0000-000095030000}"/>
    <cellStyle name="Normal 7 30" xfId="918" xr:uid="{00000000-0005-0000-0000-000096030000}"/>
    <cellStyle name="Normal 7 31" xfId="919" xr:uid="{00000000-0005-0000-0000-000097030000}"/>
    <cellStyle name="Normal 7 32" xfId="920" xr:uid="{00000000-0005-0000-0000-000098030000}"/>
    <cellStyle name="Normal 7 33" xfId="921" xr:uid="{00000000-0005-0000-0000-000099030000}"/>
    <cellStyle name="Normal 7 34" xfId="922" xr:uid="{00000000-0005-0000-0000-00009A030000}"/>
    <cellStyle name="Normal 7 35" xfId="923" xr:uid="{00000000-0005-0000-0000-00009B030000}"/>
    <cellStyle name="Normal 7 4" xfId="924" xr:uid="{00000000-0005-0000-0000-00009C030000}"/>
    <cellStyle name="Normal 7 5" xfId="925" xr:uid="{00000000-0005-0000-0000-00009D030000}"/>
    <cellStyle name="Normal 7 6" xfId="926" xr:uid="{00000000-0005-0000-0000-00009E030000}"/>
    <cellStyle name="Normal 7 7" xfId="927" xr:uid="{00000000-0005-0000-0000-00009F030000}"/>
    <cellStyle name="Normal 7 8" xfId="928" xr:uid="{00000000-0005-0000-0000-0000A0030000}"/>
    <cellStyle name="Normal 7 9" xfId="929" xr:uid="{00000000-0005-0000-0000-0000A1030000}"/>
    <cellStyle name="Normal 7_ Refunds" xfId="930" xr:uid="{00000000-0005-0000-0000-0000A2030000}"/>
    <cellStyle name="Normal 8" xfId="931" xr:uid="{00000000-0005-0000-0000-0000A3030000}"/>
    <cellStyle name="Normal 9" xfId="932" xr:uid="{00000000-0005-0000-0000-0000A4030000}"/>
    <cellStyle name="Normal_Tourist Development Tax" xfId="933" xr:uid="{00000000-0005-0000-0000-0000A5030000}"/>
    <cellStyle name="Note 10" xfId="934" xr:uid="{00000000-0005-0000-0000-0000A6030000}"/>
    <cellStyle name="Note 10 2" xfId="935" xr:uid="{00000000-0005-0000-0000-0000A7030000}"/>
    <cellStyle name="Note 10_5 Cent Local" xfId="936" xr:uid="{00000000-0005-0000-0000-0000A8030000}"/>
    <cellStyle name="Note 11" xfId="937" xr:uid="{00000000-0005-0000-0000-0000A9030000}"/>
    <cellStyle name="Note 12" xfId="938" xr:uid="{00000000-0005-0000-0000-0000AA030000}"/>
    <cellStyle name="Note 13" xfId="939" xr:uid="{00000000-0005-0000-0000-0000AB030000}"/>
    <cellStyle name="Note 14" xfId="940" xr:uid="{00000000-0005-0000-0000-0000AC030000}"/>
    <cellStyle name="Note 15" xfId="941" xr:uid="{00000000-0005-0000-0000-0000AD030000}"/>
    <cellStyle name="Note 16" xfId="942" xr:uid="{00000000-0005-0000-0000-0000AE030000}"/>
    <cellStyle name="Note 17" xfId="943" xr:uid="{00000000-0005-0000-0000-0000AF030000}"/>
    <cellStyle name="Note 18" xfId="944" xr:uid="{00000000-0005-0000-0000-0000B0030000}"/>
    <cellStyle name="Note 19" xfId="945" xr:uid="{00000000-0005-0000-0000-0000B1030000}"/>
    <cellStyle name="Note 2" xfId="946" xr:uid="{00000000-0005-0000-0000-0000B2030000}"/>
    <cellStyle name="Note 2 10" xfId="947" xr:uid="{00000000-0005-0000-0000-0000B3030000}"/>
    <cellStyle name="Note 2 10 2" xfId="948" xr:uid="{00000000-0005-0000-0000-0000B4030000}"/>
    <cellStyle name="Note 2 10 2 2" xfId="949" xr:uid="{00000000-0005-0000-0000-0000B5030000}"/>
    <cellStyle name="Note 2 10 2_5 Cent Local" xfId="950" xr:uid="{00000000-0005-0000-0000-0000B6030000}"/>
    <cellStyle name="Note 2 10 3" xfId="951" xr:uid="{00000000-0005-0000-0000-0000B7030000}"/>
    <cellStyle name="Note 2 10_ Refunds" xfId="952" xr:uid="{00000000-0005-0000-0000-0000B8030000}"/>
    <cellStyle name="Note 2 100" xfId="953" xr:uid="{00000000-0005-0000-0000-0000B9030000}"/>
    <cellStyle name="Note 2 101" xfId="954" xr:uid="{00000000-0005-0000-0000-0000BA030000}"/>
    <cellStyle name="Note 2 102" xfId="955" xr:uid="{00000000-0005-0000-0000-0000BB030000}"/>
    <cellStyle name="Note 2 103" xfId="956" xr:uid="{00000000-0005-0000-0000-0000BC030000}"/>
    <cellStyle name="Note 2 104" xfId="957" xr:uid="{00000000-0005-0000-0000-0000BD030000}"/>
    <cellStyle name="Note 2 105" xfId="958" xr:uid="{00000000-0005-0000-0000-0000BE030000}"/>
    <cellStyle name="Note 2 106" xfId="959" xr:uid="{00000000-0005-0000-0000-0000BF030000}"/>
    <cellStyle name="Note 2 107" xfId="960" xr:uid="{00000000-0005-0000-0000-0000C0030000}"/>
    <cellStyle name="Note 2 108" xfId="961" xr:uid="{00000000-0005-0000-0000-0000C1030000}"/>
    <cellStyle name="Note 2 109" xfId="962" xr:uid="{00000000-0005-0000-0000-0000C2030000}"/>
    <cellStyle name="Note 2 11" xfId="963" xr:uid="{00000000-0005-0000-0000-0000C3030000}"/>
    <cellStyle name="Note 2 11 2" xfId="964" xr:uid="{00000000-0005-0000-0000-0000C4030000}"/>
    <cellStyle name="Note 2 11 2 2" xfId="965" xr:uid="{00000000-0005-0000-0000-0000C5030000}"/>
    <cellStyle name="Note 2 11 2_5 Cent Local" xfId="966" xr:uid="{00000000-0005-0000-0000-0000C6030000}"/>
    <cellStyle name="Note 2 11 3" xfId="967" xr:uid="{00000000-0005-0000-0000-0000C7030000}"/>
    <cellStyle name="Note 2 11_ Refunds" xfId="968" xr:uid="{00000000-0005-0000-0000-0000C8030000}"/>
    <cellStyle name="Note 2 110" xfId="969" xr:uid="{00000000-0005-0000-0000-0000C9030000}"/>
    <cellStyle name="Note 2 111" xfId="970" xr:uid="{00000000-0005-0000-0000-0000CA030000}"/>
    <cellStyle name="Note 2 112" xfId="971" xr:uid="{00000000-0005-0000-0000-0000CB030000}"/>
    <cellStyle name="Note 2 113" xfId="972" xr:uid="{00000000-0005-0000-0000-0000CC030000}"/>
    <cellStyle name="Note 2 114" xfId="973" xr:uid="{00000000-0005-0000-0000-0000CD030000}"/>
    <cellStyle name="Note 2 115" xfId="974" xr:uid="{00000000-0005-0000-0000-0000CE030000}"/>
    <cellStyle name="Note 2 116" xfId="975" xr:uid="{00000000-0005-0000-0000-0000CF030000}"/>
    <cellStyle name="Note 2 12" xfId="976" xr:uid="{00000000-0005-0000-0000-0000D0030000}"/>
    <cellStyle name="Note 2 12 2" xfId="977" xr:uid="{00000000-0005-0000-0000-0000D1030000}"/>
    <cellStyle name="Note 2 12 2 2" xfId="978" xr:uid="{00000000-0005-0000-0000-0000D2030000}"/>
    <cellStyle name="Note 2 12 2_5 Cent Local" xfId="979" xr:uid="{00000000-0005-0000-0000-0000D3030000}"/>
    <cellStyle name="Note 2 12 3" xfId="980" xr:uid="{00000000-0005-0000-0000-0000D4030000}"/>
    <cellStyle name="Note 2 12_ Refunds" xfId="981" xr:uid="{00000000-0005-0000-0000-0000D5030000}"/>
    <cellStyle name="Note 2 13" xfId="982" xr:uid="{00000000-0005-0000-0000-0000D6030000}"/>
    <cellStyle name="Note 2 13 2" xfId="983" xr:uid="{00000000-0005-0000-0000-0000D7030000}"/>
    <cellStyle name="Note 2 13 2 2" xfId="984" xr:uid="{00000000-0005-0000-0000-0000D8030000}"/>
    <cellStyle name="Note 2 13 2_5 Cent Local" xfId="985" xr:uid="{00000000-0005-0000-0000-0000D9030000}"/>
    <cellStyle name="Note 2 13 3" xfId="986" xr:uid="{00000000-0005-0000-0000-0000DA030000}"/>
    <cellStyle name="Note 2 13_ Refunds" xfId="987" xr:uid="{00000000-0005-0000-0000-0000DB030000}"/>
    <cellStyle name="Note 2 14" xfId="988" xr:uid="{00000000-0005-0000-0000-0000DC030000}"/>
    <cellStyle name="Note 2 14 2" xfId="989" xr:uid="{00000000-0005-0000-0000-0000DD030000}"/>
    <cellStyle name="Note 2 14 2 2" xfId="990" xr:uid="{00000000-0005-0000-0000-0000DE030000}"/>
    <cellStyle name="Note 2 14 2_5 Cent Local" xfId="991" xr:uid="{00000000-0005-0000-0000-0000DF030000}"/>
    <cellStyle name="Note 2 14 3" xfId="992" xr:uid="{00000000-0005-0000-0000-0000E0030000}"/>
    <cellStyle name="Note 2 14_ Refunds" xfId="993" xr:uid="{00000000-0005-0000-0000-0000E1030000}"/>
    <cellStyle name="Note 2 15" xfId="994" xr:uid="{00000000-0005-0000-0000-0000E2030000}"/>
    <cellStyle name="Note 2 15 2" xfId="995" xr:uid="{00000000-0005-0000-0000-0000E3030000}"/>
    <cellStyle name="Note 2 15 2 2" xfId="996" xr:uid="{00000000-0005-0000-0000-0000E4030000}"/>
    <cellStyle name="Note 2 15 2_5 Cent Local" xfId="997" xr:uid="{00000000-0005-0000-0000-0000E5030000}"/>
    <cellStyle name="Note 2 15 3" xfId="998" xr:uid="{00000000-0005-0000-0000-0000E6030000}"/>
    <cellStyle name="Note 2 15_ Refunds" xfId="999" xr:uid="{00000000-0005-0000-0000-0000E7030000}"/>
    <cellStyle name="Note 2 16" xfId="1000" xr:uid="{00000000-0005-0000-0000-0000E8030000}"/>
    <cellStyle name="Note 2 16 2" xfId="1001" xr:uid="{00000000-0005-0000-0000-0000E9030000}"/>
    <cellStyle name="Note 2 16 2 2" xfId="1002" xr:uid="{00000000-0005-0000-0000-0000EA030000}"/>
    <cellStyle name="Note 2 16 2_5 Cent Local" xfId="1003" xr:uid="{00000000-0005-0000-0000-0000EB030000}"/>
    <cellStyle name="Note 2 16 3" xfId="1004" xr:uid="{00000000-0005-0000-0000-0000EC030000}"/>
    <cellStyle name="Note 2 16_ Refunds" xfId="1005" xr:uid="{00000000-0005-0000-0000-0000ED030000}"/>
    <cellStyle name="Note 2 17" xfId="1006" xr:uid="{00000000-0005-0000-0000-0000EE030000}"/>
    <cellStyle name="Note 2 17 2" xfId="1007" xr:uid="{00000000-0005-0000-0000-0000EF030000}"/>
    <cellStyle name="Note 2 17 2 2" xfId="1008" xr:uid="{00000000-0005-0000-0000-0000F0030000}"/>
    <cellStyle name="Note 2 17 2_5 Cent Local" xfId="1009" xr:uid="{00000000-0005-0000-0000-0000F1030000}"/>
    <cellStyle name="Note 2 17 3" xfId="1010" xr:uid="{00000000-0005-0000-0000-0000F2030000}"/>
    <cellStyle name="Note 2 17_ Refunds" xfId="1011" xr:uid="{00000000-0005-0000-0000-0000F3030000}"/>
    <cellStyle name="Note 2 18" xfId="1012" xr:uid="{00000000-0005-0000-0000-0000F4030000}"/>
    <cellStyle name="Note 2 18 2" xfId="1013" xr:uid="{00000000-0005-0000-0000-0000F5030000}"/>
    <cellStyle name="Note 2 18 2 2" xfId="1014" xr:uid="{00000000-0005-0000-0000-0000F6030000}"/>
    <cellStyle name="Note 2 18 2_5 Cent Local" xfId="1015" xr:uid="{00000000-0005-0000-0000-0000F7030000}"/>
    <cellStyle name="Note 2 18 3" xfId="1016" xr:uid="{00000000-0005-0000-0000-0000F8030000}"/>
    <cellStyle name="Note 2 18_ Refunds" xfId="1017" xr:uid="{00000000-0005-0000-0000-0000F9030000}"/>
    <cellStyle name="Note 2 19" xfId="1018" xr:uid="{00000000-0005-0000-0000-0000FA030000}"/>
    <cellStyle name="Note 2 19 2" xfId="1019" xr:uid="{00000000-0005-0000-0000-0000FB030000}"/>
    <cellStyle name="Note 2 19 2 2" xfId="1020" xr:uid="{00000000-0005-0000-0000-0000FC030000}"/>
    <cellStyle name="Note 2 19 2_5 Cent Local" xfId="1021" xr:uid="{00000000-0005-0000-0000-0000FD030000}"/>
    <cellStyle name="Note 2 19 3" xfId="1022" xr:uid="{00000000-0005-0000-0000-0000FE030000}"/>
    <cellStyle name="Note 2 19_ Refunds" xfId="1023" xr:uid="{00000000-0005-0000-0000-0000FF030000}"/>
    <cellStyle name="Note 2 2" xfId="1024" xr:uid="{00000000-0005-0000-0000-000000040000}"/>
    <cellStyle name="Note 2 2 10" xfId="1025" xr:uid="{00000000-0005-0000-0000-000001040000}"/>
    <cellStyle name="Note 2 2 2" xfId="1026" xr:uid="{00000000-0005-0000-0000-000002040000}"/>
    <cellStyle name="Note 2 2 2 2" xfId="1027" xr:uid="{00000000-0005-0000-0000-000003040000}"/>
    <cellStyle name="Note 2 2 2 2 2" xfId="1028" xr:uid="{00000000-0005-0000-0000-000004040000}"/>
    <cellStyle name="Note 2 2 2 2_5 Cent Local" xfId="1029" xr:uid="{00000000-0005-0000-0000-000005040000}"/>
    <cellStyle name="Note 2 2 2 3" xfId="1030" xr:uid="{00000000-0005-0000-0000-000006040000}"/>
    <cellStyle name="Note 2 2 2_ Refunds" xfId="1031" xr:uid="{00000000-0005-0000-0000-000007040000}"/>
    <cellStyle name="Note 2 2 3" xfId="1032" xr:uid="{00000000-0005-0000-0000-000008040000}"/>
    <cellStyle name="Note 2 2 3 2" xfId="1033" xr:uid="{00000000-0005-0000-0000-000009040000}"/>
    <cellStyle name="Note 2 2 3 2 2" xfId="1034" xr:uid="{00000000-0005-0000-0000-00000A040000}"/>
    <cellStyle name="Note 2 2 3 2_5 Cent Local" xfId="1035" xr:uid="{00000000-0005-0000-0000-00000B040000}"/>
    <cellStyle name="Note 2 2 3 3" xfId="1036" xr:uid="{00000000-0005-0000-0000-00000C040000}"/>
    <cellStyle name="Note 2 2 3_ Refunds" xfId="1037" xr:uid="{00000000-0005-0000-0000-00000D040000}"/>
    <cellStyle name="Note 2 2 4" xfId="1038" xr:uid="{00000000-0005-0000-0000-00000E040000}"/>
    <cellStyle name="Note 2 2 4 2" xfId="1039" xr:uid="{00000000-0005-0000-0000-00000F040000}"/>
    <cellStyle name="Note 2 2 4 2 2" xfId="1040" xr:uid="{00000000-0005-0000-0000-000010040000}"/>
    <cellStyle name="Note 2 2 4 2_5 Cent Local" xfId="1041" xr:uid="{00000000-0005-0000-0000-000011040000}"/>
    <cellStyle name="Note 2 2 4 3" xfId="1042" xr:uid="{00000000-0005-0000-0000-000012040000}"/>
    <cellStyle name="Note 2 2 4_ Refunds" xfId="1043" xr:uid="{00000000-0005-0000-0000-000013040000}"/>
    <cellStyle name="Note 2 2 5" xfId="1044" xr:uid="{00000000-0005-0000-0000-000014040000}"/>
    <cellStyle name="Note 2 2 5 2" xfId="1045" xr:uid="{00000000-0005-0000-0000-000015040000}"/>
    <cellStyle name="Note 2 2 5 2 2" xfId="1046" xr:uid="{00000000-0005-0000-0000-000016040000}"/>
    <cellStyle name="Note 2 2 5 2_5 Cent Local" xfId="1047" xr:uid="{00000000-0005-0000-0000-000017040000}"/>
    <cellStyle name="Note 2 2 5 3" xfId="1048" xr:uid="{00000000-0005-0000-0000-000018040000}"/>
    <cellStyle name="Note 2 2 5_ Refunds" xfId="1049" xr:uid="{00000000-0005-0000-0000-000019040000}"/>
    <cellStyle name="Note 2 2 6" xfId="1050" xr:uid="{00000000-0005-0000-0000-00001A040000}"/>
    <cellStyle name="Note 2 2 6 2" xfId="1051" xr:uid="{00000000-0005-0000-0000-00001B040000}"/>
    <cellStyle name="Note 2 2 6 2 2" xfId="1052" xr:uid="{00000000-0005-0000-0000-00001C040000}"/>
    <cellStyle name="Note 2 2 6 2_5 Cent Local" xfId="1053" xr:uid="{00000000-0005-0000-0000-00001D040000}"/>
    <cellStyle name="Note 2 2 6 3" xfId="1054" xr:uid="{00000000-0005-0000-0000-00001E040000}"/>
    <cellStyle name="Note 2 2 6_ Refunds" xfId="1055" xr:uid="{00000000-0005-0000-0000-00001F040000}"/>
    <cellStyle name="Note 2 2 7" xfId="1056" xr:uid="{00000000-0005-0000-0000-000020040000}"/>
    <cellStyle name="Note 2 2 7 2" xfId="1057" xr:uid="{00000000-0005-0000-0000-000021040000}"/>
    <cellStyle name="Note 2 2 7 2 2" xfId="1058" xr:uid="{00000000-0005-0000-0000-000022040000}"/>
    <cellStyle name="Note 2 2 7 2_5 Cent Local" xfId="1059" xr:uid="{00000000-0005-0000-0000-000023040000}"/>
    <cellStyle name="Note 2 2 7 3" xfId="1060" xr:uid="{00000000-0005-0000-0000-000024040000}"/>
    <cellStyle name="Note 2 2 7_ Refunds" xfId="1061" xr:uid="{00000000-0005-0000-0000-000025040000}"/>
    <cellStyle name="Note 2 2 8" xfId="1062" xr:uid="{00000000-0005-0000-0000-000026040000}"/>
    <cellStyle name="Note 2 2 8 2" xfId="1063" xr:uid="{00000000-0005-0000-0000-000027040000}"/>
    <cellStyle name="Note 2 2 8 2 2" xfId="1064" xr:uid="{00000000-0005-0000-0000-000028040000}"/>
    <cellStyle name="Note 2 2 8 2_5 Cent Local" xfId="1065" xr:uid="{00000000-0005-0000-0000-000029040000}"/>
    <cellStyle name="Note 2 2 8 3" xfId="1066" xr:uid="{00000000-0005-0000-0000-00002A040000}"/>
    <cellStyle name="Note 2 2 8_ Refunds" xfId="1067" xr:uid="{00000000-0005-0000-0000-00002B040000}"/>
    <cellStyle name="Note 2 2 9" xfId="1068" xr:uid="{00000000-0005-0000-0000-00002C040000}"/>
    <cellStyle name="Note 2 2 9 2" xfId="1069" xr:uid="{00000000-0005-0000-0000-00002D040000}"/>
    <cellStyle name="Note 2 2 9_5 Cent Local" xfId="1070" xr:uid="{00000000-0005-0000-0000-00002E040000}"/>
    <cellStyle name="Note 2 2_ Refunds" xfId="1071" xr:uid="{00000000-0005-0000-0000-00002F040000}"/>
    <cellStyle name="Note 2 20" xfId="1072" xr:uid="{00000000-0005-0000-0000-000030040000}"/>
    <cellStyle name="Note 2 20 2" xfId="1073" xr:uid="{00000000-0005-0000-0000-000031040000}"/>
    <cellStyle name="Note 2 20 2 2" xfId="1074" xr:uid="{00000000-0005-0000-0000-000032040000}"/>
    <cellStyle name="Note 2 20 2_5 Cent Local" xfId="1075" xr:uid="{00000000-0005-0000-0000-000033040000}"/>
    <cellStyle name="Note 2 20 3" xfId="1076" xr:uid="{00000000-0005-0000-0000-000034040000}"/>
    <cellStyle name="Note 2 20_ Refunds" xfId="1077" xr:uid="{00000000-0005-0000-0000-000035040000}"/>
    <cellStyle name="Note 2 21" xfId="1078" xr:uid="{00000000-0005-0000-0000-000036040000}"/>
    <cellStyle name="Note 2 21 2" xfId="1079" xr:uid="{00000000-0005-0000-0000-000037040000}"/>
    <cellStyle name="Note 2 21 2 2" xfId="1080" xr:uid="{00000000-0005-0000-0000-000038040000}"/>
    <cellStyle name="Note 2 21 2_5 Cent Local" xfId="1081" xr:uid="{00000000-0005-0000-0000-000039040000}"/>
    <cellStyle name="Note 2 21 3" xfId="1082" xr:uid="{00000000-0005-0000-0000-00003A040000}"/>
    <cellStyle name="Note 2 21_ Refunds" xfId="1083" xr:uid="{00000000-0005-0000-0000-00003B040000}"/>
    <cellStyle name="Note 2 22" xfId="1084" xr:uid="{00000000-0005-0000-0000-00003C040000}"/>
    <cellStyle name="Note 2 22 2" xfId="1085" xr:uid="{00000000-0005-0000-0000-00003D040000}"/>
    <cellStyle name="Note 2 22 2 2" xfId="1086" xr:uid="{00000000-0005-0000-0000-00003E040000}"/>
    <cellStyle name="Note 2 22 2_5 Cent Local" xfId="1087" xr:uid="{00000000-0005-0000-0000-00003F040000}"/>
    <cellStyle name="Note 2 22 3" xfId="1088" xr:uid="{00000000-0005-0000-0000-000040040000}"/>
    <cellStyle name="Note 2 22_ Refunds" xfId="1089" xr:uid="{00000000-0005-0000-0000-000041040000}"/>
    <cellStyle name="Note 2 23" xfId="1090" xr:uid="{00000000-0005-0000-0000-000042040000}"/>
    <cellStyle name="Note 2 23 2" xfId="1091" xr:uid="{00000000-0005-0000-0000-000043040000}"/>
    <cellStyle name="Note 2 23 2 2" xfId="1092" xr:uid="{00000000-0005-0000-0000-000044040000}"/>
    <cellStyle name="Note 2 23 2_5 Cent Local" xfId="1093" xr:uid="{00000000-0005-0000-0000-000045040000}"/>
    <cellStyle name="Note 2 23 3" xfId="1094" xr:uid="{00000000-0005-0000-0000-000046040000}"/>
    <cellStyle name="Note 2 23_ Refunds" xfId="1095" xr:uid="{00000000-0005-0000-0000-000047040000}"/>
    <cellStyle name="Note 2 24" xfId="1096" xr:uid="{00000000-0005-0000-0000-000048040000}"/>
    <cellStyle name="Note 2 24 2" xfId="1097" xr:uid="{00000000-0005-0000-0000-000049040000}"/>
    <cellStyle name="Note 2 24 2 2" xfId="1098" xr:uid="{00000000-0005-0000-0000-00004A040000}"/>
    <cellStyle name="Note 2 24 2_5 Cent Local" xfId="1099" xr:uid="{00000000-0005-0000-0000-00004B040000}"/>
    <cellStyle name="Note 2 24 3" xfId="1100" xr:uid="{00000000-0005-0000-0000-00004C040000}"/>
    <cellStyle name="Note 2 24_ Refunds" xfId="1101" xr:uid="{00000000-0005-0000-0000-00004D040000}"/>
    <cellStyle name="Note 2 25" xfId="1102" xr:uid="{00000000-0005-0000-0000-00004E040000}"/>
    <cellStyle name="Note 2 25 2" xfId="1103" xr:uid="{00000000-0005-0000-0000-00004F040000}"/>
    <cellStyle name="Note 2 25 2 2" xfId="1104" xr:uid="{00000000-0005-0000-0000-000050040000}"/>
    <cellStyle name="Note 2 25 2_5 Cent Local" xfId="1105" xr:uid="{00000000-0005-0000-0000-000051040000}"/>
    <cellStyle name="Note 2 25 3" xfId="1106" xr:uid="{00000000-0005-0000-0000-000052040000}"/>
    <cellStyle name="Note 2 25_ Refunds" xfId="1107" xr:uid="{00000000-0005-0000-0000-000053040000}"/>
    <cellStyle name="Note 2 26" xfId="1108" xr:uid="{00000000-0005-0000-0000-000054040000}"/>
    <cellStyle name="Note 2 26 2" xfId="1109" xr:uid="{00000000-0005-0000-0000-000055040000}"/>
    <cellStyle name="Note 2 26 2 2" xfId="1110" xr:uid="{00000000-0005-0000-0000-000056040000}"/>
    <cellStyle name="Note 2 26 2_5 Cent Local" xfId="1111" xr:uid="{00000000-0005-0000-0000-000057040000}"/>
    <cellStyle name="Note 2 26 3" xfId="1112" xr:uid="{00000000-0005-0000-0000-000058040000}"/>
    <cellStyle name="Note 2 26_ Refunds" xfId="1113" xr:uid="{00000000-0005-0000-0000-000059040000}"/>
    <cellStyle name="Note 2 27" xfId="1114" xr:uid="{00000000-0005-0000-0000-00005A040000}"/>
    <cellStyle name="Note 2 27 2" xfId="1115" xr:uid="{00000000-0005-0000-0000-00005B040000}"/>
    <cellStyle name="Note 2 27 2 2" xfId="1116" xr:uid="{00000000-0005-0000-0000-00005C040000}"/>
    <cellStyle name="Note 2 27 2_5 Cent Local" xfId="1117" xr:uid="{00000000-0005-0000-0000-00005D040000}"/>
    <cellStyle name="Note 2 27 3" xfId="1118" xr:uid="{00000000-0005-0000-0000-00005E040000}"/>
    <cellStyle name="Note 2 27_ Refunds" xfId="1119" xr:uid="{00000000-0005-0000-0000-00005F040000}"/>
    <cellStyle name="Note 2 28" xfId="1120" xr:uid="{00000000-0005-0000-0000-000060040000}"/>
    <cellStyle name="Note 2 28 2" xfId="1121" xr:uid="{00000000-0005-0000-0000-000061040000}"/>
    <cellStyle name="Note 2 28 2 2" xfId="1122" xr:uid="{00000000-0005-0000-0000-000062040000}"/>
    <cellStyle name="Note 2 28 2_5 Cent Local" xfId="1123" xr:uid="{00000000-0005-0000-0000-000063040000}"/>
    <cellStyle name="Note 2 28 3" xfId="1124" xr:uid="{00000000-0005-0000-0000-000064040000}"/>
    <cellStyle name="Note 2 28_ Refunds" xfId="1125" xr:uid="{00000000-0005-0000-0000-000065040000}"/>
    <cellStyle name="Note 2 29" xfId="1126" xr:uid="{00000000-0005-0000-0000-000066040000}"/>
    <cellStyle name="Note 2 29 2" xfId="1127" xr:uid="{00000000-0005-0000-0000-000067040000}"/>
    <cellStyle name="Note 2 29 2 2" xfId="1128" xr:uid="{00000000-0005-0000-0000-000068040000}"/>
    <cellStyle name="Note 2 29 2_5 Cent Local" xfId="1129" xr:uid="{00000000-0005-0000-0000-000069040000}"/>
    <cellStyle name="Note 2 29 3" xfId="1130" xr:uid="{00000000-0005-0000-0000-00006A040000}"/>
    <cellStyle name="Note 2 29_ Refunds" xfId="1131" xr:uid="{00000000-0005-0000-0000-00006B040000}"/>
    <cellStyle name="Note 2 3" xfId="1132" xr:uid="{00000000-0005-0000-0000-00006C040000}"/>
    <cellStyle name="Note 2 3 10" xfId="1133" xr:uid="{00000000-0005-0000-0000-00006D040000}"/>
    <cellStyle name="Note 2 3 2" xfId="1134" xr:uid="{00000000-0005-0000-0000-00006E040000}"/>
    <cellStyle name="Note 2 3 2 2" xfId="1135" xr:uid="{00000000-0005-0000-0000-00006F040000}"/>
    <cellStyle name="Note 2 3 2 2 2" xfId="1136" xr:uid="{00000000-0005-0000-0000-000070040000}"/>
    <cellStyle name="Note 2 3 2 2_5 Cent Local" xfId="1137" xr:uid="{00000000-0005-0000-0000-000071040000}"/>
    <cellStyle name="Note 2 3 2 3" xfId="1138" xr:uid="{00000000-0005-0000-0000-000072040000}"/>
    <cellStyle name="Note 2 3 2_ Refunds" xfId="1139" xr:uid="{00000000-0005-0000-0000-000073040000}"/>
    <cellStyle name="Note 2 3 3" xfId="1140" xr:uid="{00000000-0005-0000-0000-000074040000}"/>
    <cellStyle name="Note 2 3 3 2" xfId="1141" xr:uid="{00000000-0005-0000-0000-000075040000}"/>
    <cellStyle name="Note 2 3 3 2 2" xfId="1142" xr:uid="{00000000-0005-0000-0000-000076040000}"/>
    <cellStyle name="Note 2 3 3 2_5 Cent Local" xfId="1143" xr:uid="{00000000-0005-0000-0000-000077040000}"/>
    <cellStyle name="Note 2 3 3 3" xfId="1144" xr:uid="{00000000-0005-0000-0000-000078040000}"/>
    <cellStyle name="Note 2 3 3_ Refunds" xfId="1145" xr:uid="{00000000-0005-0000-0000-000079040000}"/>
    <cellStyle name="Note 2 3 4" xfId="1146" xr:uid="{00000000-0005-0000-0000-00007A040000}"/>
    <cellStyle name="Note 2 3 4 2" xfId="1147" xr:uid="{00000000-0005-0000-0000-00007B040000}"/>
    <cellStyle name="Note 2 3 4 2 2" xfId="1148" xr:uid="{00000000-0005-0000-0000-00007C040000}"/>
    <cellStyle name="Note 2 3 4 2_5 Cent Local" xfId="1149" xr:uid="{00000000-0005-0000-0000-00007D040000}"/>
    <cellStyle name="Note 2 3 4 3" xfId="1150" xr:uid="{00000000-0005-0000-0000-00007E040000}"/>
    <cellStyle name="Note 2 3 4_ Refunds" xfId="1151" xr:uid="{00000000-0005-0000-0000-00007F040000}"/>
    <cellStyle name="Note 2 3 5" xfId="1152" xr:uid="{00000000-0005-0000-0000-000080040000}"/>
    <cellStyle name="Note 2 3 5 2" xfId="1153" xr:uid="{00000000-0005-0000-0000-000081040000}"/>
    <cellStyle name="Note 2 3 5 2 2" xfId="1154" xr:uid="{00000000-0005-0000-0000-000082040000}"/>
    <cellStyle name="Note 2 3 5 2_5 Cent Local" xfId="1155" xr:uid="{00000000-0005-0000-0000-000083040000}"/>
    <cellStyle name="Note 2 3 5 3" xfId="1156" xr:uid="{00000000-0005-0000-0000-000084040000}"/>
    <cellStyle name="Note 2 3 5_ Refunds" xfId="1157" xr:uid="{00000000-0005-0000-0000-000085040000}"/>
    <cellStyle name="Note 2 3 6" xfId="1158" xr:uid="{00000000-0005-0000-0000-000086040000}"/>
    <cellStyle name="Note 2 3 6 2" xfId="1159" xr:uid="{00000000-0005-0000-0000-000087040000}"/>
    <cellStyle name="Note 2 3 6 2 2" xfId="1160" xr:uid="{00000000-0005-0000-0000-000088040000}"/>
    <cellStyle name="Note 2 3 6 2_5 Cent Local" xfId="1161" xr:uid="{00000000-0005-0000-0000-000089040000}"/>
    <cellStyle name="Note 2 3 6 3" xfId="1162" xr:uid="{00000000-0005-0000-0000-00008A040000}"/>
    <cellStyle name="Note 2 3 6_ Refunds" xfId="1163" xr:uid="{00000000-0005-0000-0000-00008B040000}"/>
    <cellStyle name="Note 2 3 7" xfId="1164" xr:uid="{00000000-0005-0000-0000-00008C040000}"/>
    <cellStyle name="Note 2 3 7 2" xfId="1165" xr:uid="{00000000-0005-0000-0000-00008D040000}"/>
    <cellStyle name="Note 2 3 7 2 2" xfId="1166" xr:uid="{00000000-0005-0000-0000-00008E040000}"/>
    <cellStyle name="Note 2 3 7 2_5 Cent Local" xfId="1167" xr:uid="{00000000-0005-0000-0000-00008F040000}"/>
    <cellStyle name="Note 2 3 7 3" xfId="1168" xr:uid="{00000000-0005-0000-0000-000090040000}"/>
    <cellStyle name="Note 2 3 7_ Refunds" xfId="1169" xr:uid="{00000000-0005-0000-0000-000091040000}"/>
    <cellStyle name="Note 2 3 8" xfId="1170" xr:uid="{00000000-0005-0000-0000-000092040000}"/>
    <cellStyle name="Note 2 3 8 2" xfId="1171" xr:uid="{00000000-0005-0000-0000-000093040000}"/>
    <cellStyle name="Note 2 3 8 2 2" xfId="1172" xr:uid="{00000000-0005-0000-0000-000094040000}"/>
    <cellStyle name="Note 2 3 8 2_5 Cent Local" xfId="1173" xr:uid="{00000000-0005-0000-0000-000095040000}"/>
    <cellStyle name="Note 2 3 8 3" xfId="1174" xr:uid="{00000000-0005-0000-0000-000096040000}"/>
    <cellStyle name="Note 2 3 8_ Refunds" xfId="1175" xr:uid="{00000000-0005-0000-0000-000097040000}"/>
    <cellStyle name="Note 2 3 9" xfId="1176" xr:uid="{00000000-0005-0000-0000-000098040000}"/>
    <cellStyle name="Note 2 3 9 2" xfId="1177" xr:uid="{00000000-0005-0000-0000-000099040000}"/>
    <cellStyle name="Note 2 3 9_5 Cent Local" xfId="1178" xr:uid="{00000000-0005-0000-0000-00009A040000}"/>
    <cellStyle name="Note 2 3_ Refunds" xfId="1179" xr:uid="{00000000-0005-0000-0000-00009B040000}"/>
    <cellStyle name="Note 2 30" xfId="1180" xr:uid="{00000000-0005-0000-0000-00009C040000}"/>
    <cellStyle name="Note 2 30 2" xfId="1181" xr:uid="{00000000-0005-0000-0000-00009D040000}"/>
    <cellStyle name="Note 2 30 2 2" xfId="1182" xr:uid="{00000000-0005-0000-0000-00009E040000}"/>
    <cellStyle name="Note 2 30 2_5 Cent Local" xfId="1183" xr:uid="{00000000-0005-0000-0000-00009F040000}"/>
    <cellStyle name="Note 2 30 3" xfId="1184" xr:uid="{00000000-0005-0000-0000-0000A0040000}"/>
    <cellStyle name="Note 2 30_ Refunds" xfId="1185" xr:uid="{00000000-0005-0000-0000-0000A1040000}"/>
    <cellStyle name="Note 2 31" xfId="1186" xr:uid="{00000000-0005-0000-0000-0000A2040000}"/>
    <cellStyle name="Note 2 31 2" xfId="1187" xr:uid="{00000000-0005-0000-0000-0000A3040000}"/>
    <cellStyle name="Note 2 31 2 2" xfId="1188" xr:uid="{00000000-0005-0000-0000-0000A4040000}"/>
    <cellStyle name="Note 2 31 2_5 Cent Local" xfId="1189" xr:uid="{00000000-0005-0000-0000-0000A5040000}"/>
    <cellStyle name="Note 2 31 3" xfId="1190" xr:uid="{00000000-0005-0000-0000-0000A6040000}"/>
    <cellStyle name="Note 2 31_ Refunds" xfId="1191" xr:uid="{00000000-0005-0000-0000-0000A7040000}"/>
    <cellStyle name="Note 2 32" xfId="1192" xr:uid="{00000000-0005-0000-0000-0000A8040000}"/>
    <cellStyle name="Note 2 32 2" xfId="1193" xr:uid="{00000000-0005-0000-0000-0000A9040000}"/>
    <cellStyle name="Note 2 32 2 2" xfId="1194" xr:uid="{00000000-0005-0000-0000-0000AA040000}"/>
    <cellStyle name="Note 2 32 2_5 Cent Local" xfId="1195" xr:uid="{00000000-0005-0000-0000-0000AB040000}"/>
    <cellStyle name="Note 2 32 3" xfId="1196" xr:uid="{00000000-0005-0000-0000-0000AC040000}"/>
    <cellStyle name="Note 2 32_ Refunds" xfId="1197" xr:uid="{00000000-0005-0000-0000-0000AD040000}"/>
    <cellStyle name="Note 2 33" xfId="1198" xr:uid="{00000000-0005-0000-0000-0000AE040000}"/>
    <cellStyle name="Note 2 34" xfId="1199" xr:uid="{00000000-0005-0000-0000-0000AF040000}"/>
    <cellStyle name="Note 2 35" xfId="1200" xr:uid="{00000000-0005-0000-0000-0000B0040000}"/>
    <cellStyle name="Note 2 36" xfId="1201" xr:uid="{00000000-0005-0000-0000-0000B1040000}"/>
    <cellStyle name="Note 2 37" xfId="1202" xr:uid="{00000000-0005-0000-0000-0000B2040000}"/>
    <cellStyle name="Note 2 38" xfId="1203" xr:uid="{00000000-0005-0000-0000-0000B3040000}"/>
    <cellStyle name="Note 2 39" xfId="1204" xr:uid="{00000000-0005-0000-0000-0000B4040000}"/>
    <cellStyle name="Note 2 4" xfId="1205" xr:uid="{00000000-0005-0000-0000-0000B5040000}"/>
    <cellStyle name="Note 2 4 10" xfId="1206" xr:uid="{00000000-0005-0000-0000-0000B6040000}"/>
    <cellStyle name="Note 2 4 2" xfId="1207" xr:uid="{00000000-0005-0000-0000-0000B7040000}"/>
    <cellStyle name="Note 2 4 2 2" xfId="1208" xr:uid="{00000000-0005-0000-0000-0000B8040000}"/>
    <cellStyle name="Note 2 4 2 2 2" xfId="1209" xr:uid="{00000000-0005-0000-0000-0000B9040000}"/>
    <cellStyle name="Note 2 4 2 2_5 Cent Local" xfId="1210" xr:uid="{00000000-0005-0000-0000-0000BA040000}"/>
    <cellStyle name="Note 2 4 2 3" xfId="1211" xr:uid="{00000000-0005-0000-0000-0000BB040000}"/>
    <cellStyle name="Note 2 4 2_ Refunds" xfId="1212" xr:uid="{00000000-0005-0000-0000-0000BC040000}"/>
    <cellStyle name="Note 2 4 3" xfId="1213" xr:uid="{00000000-0005-0000-0000-0000BD040000}"/>
    <cellStyle name="Note 2 4 3 2" xfId="1214" xr:uid="{00000000-0005-0000-0000-0000BE040000}"/>
    <cellStyle name="Note 2 4 3 2 2" xfId="1215" xr:uid="{00000000-0005-0000-0000-0000BF040000}"/>
    <cellStyle name="Note 2 4 3 2_5 Cent Local" xfId="1216" xr:uid="{00000000-0005-0000-0000-0000C0040000}"/>
    <cellStyle name="Note 2 4 3 3" xfId="1217" xr:uid="{00000000-0005-0000-0000-0000C1040000}"/>
    <cellStyle name="Note 2 4 3_ Refunds" xfId="1218" xr:uid="{00000000-0005-0000-0000-0000C2040000}"/>
    <cellStyle name="Note 2 4 4" xfId="1219" xr:uid="{00000000-0005-0000-0000-0000C3040000}"/>
    <cellStyle name="Note 2 4 4 2" xfId="1220" xr:uid="{00000000-0005-0000-0000-0000C4040000}"/>
    <cellStyle name="Note 2 4 4 2 2" xfId="1221" xr:uid="{00000000-0005-0000-0000-0000C5040000}"/>
    <cellStyle name="Note 2 4 4 2_5 Cent Local" xfId="1222" xr:uid="{00000000-0005-0000-0000-0000C6040000}"/>
    <cellStyle name="Note 2 4 4 3" xfId="1223" xr:uid="{00000000-0005-0000-0000-0000C7040000}"/>
    <cellStyle name="Note 2 4 4_ Refunds" xfId="1224" xr:uid="{00000000-0005-0000-0000-0000C8040000}"/>
    <cellStyle name="Note 2 4 5" xfId="1225" xr:uid="{00000000-0005-0000-0000-0000C9040000}"/>
    <cellStyle name="Note 2 4 5 2" xfId="1226" xr:uid="{00000000-0005-0000-0000-0000CA040000}"/>
    <cellStyle name="Note 2 4 5 2 2" xfId="1227" xr:uid="{00000000-0005-0000-0000-0000CB040000}"/>
    <cellStyle name="Note 2 4 5 2_5 Cent Local" xfId="1228" xr:uid="{00000000-0005-0000-0000-0000CC040000}"/>
    <cellStyle name="Note 2 4 5 3" xfId="1229" xr:uid="{00000000-0005-0000-0000-0000CD040000}"/>
    <cellStyle name="Note 2 4 5_ Refunds" xfId="1230" xr:uid="{00000000-0005-0000-0000-0000CE040000}"/>
    <cellStyle name="Note 2 4 6" xfId="1231" xr:uid="{00000000-0005-0000-0000-0000CF040000}"/>
    <cellStyle name="Note 2 4 6 2" xfId="1232" xr:uid="{00000000-0005-0000-0000-0000D0040000}"/>
    <cellStyle name="Note 2 4 6 2 2" xfId="1233" xr:uid="{00000000-0005-0000-0000-0000D1040000}"/>
    <cellStyle name="Note 2 4 6 2_5 Cent Local" xfId="1234" xr:uid="{00000000-0005-0000-0000-0000D2040000}"/>
    <cellStyle name="Note 2 4 6 3" xfId="1235" xr:uid="{00000000-0005-0000-0000-0000D3040000}"/>
    <cellStyle name="Note 2 4 6_ Refunds" xfId="1236" xr:uid="{00000000-0005-0000-0000-0000D4040000}"/>
    <cellStyle name="Note 2 4 7" xfId="1237" xr:uid="{00000000-0005-0000-0000-0000D5040000}"/>
    <cellStyle name="Note 2 4 7 2" xfId="1238" xr:uid="{00000000-0005-0000-0000-0000D6040000}"/>
    <cellStyle name="Note 2 4 7 2 2" xfId="1239" xr:uid="{00000000-0005-0000-0000-0000D7040000}"/>
    <cellStyle name="Note 2 4 7 2_5 Cent Local" xfId="1240" xr:uid="{00000000-0005-0000-0000-0000D8040000}"/>
    <cellStyle name="Note 2 4 7 3" xfId="1241" xr:uid="{00000000-0005-0000-0000-0000D9040000}"/>
    <cellStyle name="Note 2 4 7_ Refunds" xfId="1242" xr:uid="{00000000-0005-0000-0000-0000DA040000}"/>
    <cellStyle name="Note 2 4 8" xfId="1243" xr:uid="{00000000-0005-0000-0000-0000DB040000}"/>
    <cellStyle name="Note 2 4 8 2" xfId="1244" xr:uid="{00000000-0005-0000-0000-0000DC040000}"/>
    <cellStyle name="Note 2 4 8 2 2" xfId="1245" xr:uid="{00000000-0005-0000-0000-0000DD040000}"/>
    <cellStyle name="Note 2 4 8 2_5 Cent Local" xfId="1246" xr:uid="{00000000-0005-0000-0000-0000DE040000}"/>
    <cellStyle name="Note 2 4 8 3" xfId="1247" xr:uid="{00000000-0005-0000-0000-0000DF040000}"/>
    <cellStyle name="Note 2 4 8_ Refunds" xfId="1248" xr:uid="{00000000-0005-0000-0000-0000E0040000}"/>
    <cellStyle name="Note 2 4 9" xfId="1249" xr:uid="{00000000-0005-0000-0000-0000E1040000}"/>
    <cellStyle name="Note 2 4 9 2" xfId="1250" xr:uid="{00000000-0005-0000-0000-0000E2040000}"/>
    <cellStyle name="Note 2 4 9_5 Cent Local" xfId="1251" xr:uid="{00000000-0005-0000-0000-0000E3040000}"/>
    <cellStyle name="Note 2 4_ Refunds" xfId="1252" xr:uid="{00000000-0005-0000-0000-0000E4040000}"/>
    <cellStyle name="Note 2 40" xfId="1253" xr:uid="{00000000-0005-0000-0000-0000E5040000}"/>
    <cellStyle name="Note 2 41" xfId="1254" xr:uid="{00000000-0005-0000-0000-0000E6040000}"/>
    <cellStyle name="Note 2 42" xfId="1255" xr:uid="{00000000-0005-0000-0000-0000E7040000}"/>
    <cellStyle name="Note 2 43" xfId="1256" xr:uid="{00000000-0005-0000-0000-0000E8040000}"/>
    <cellStyle name="Note 2 44" xfId="1257" xr:uid="{00000000-0005-0000-0000-0000E9040000}"/>
    <cellStyle name="Note 2 45" xfId="1258" xr:uid="{00000000-0005-0000-0000-0000EA040000}"/>
    <cellStyle name="Note 2 46" xfId="1259" xr:uid="{00000000-0005-0000-0000-0000EB040000}"/>
    <cellStyle name="Note 2 47" xfId="1260" xr:uid="{00000000-0005-0000-0000-0000EC040000}"/>
    <cellStyle name="Note 2 48" xfId="1261" xr:uid="{00000000-0005-0000-0000-0000ED040000}"/>
    <cellStyle name="Note 2 49" xfId="1262" xr:uid="{00000000-0005-0000-0000-0000EE040000}"/>
    <cellStyle name="Note 2 5" xfId="1263" xr:uid="{00000000-0005-0000-0000-0000EF040000}"/>
    <cellStyle name="Note 2 5 2" xfId="1264" xr:uid="{00000000-0005-0000-0000-0000F0040000}"/>
    <cellStyle name="Note 2 5 2 2" xfId="1265" xr:uid="{00000000-0005-0000-0000-0000F1040000}"/>
    <cellStyle name="Note 2 5 2_5 Cent Local" xfId="1266" xr:uid="{00000000-0005-0000-0000-0000F2040000}"/>
    <cellStyle name="Note 2 5 3" xfId="1267" xr:uid="{00000000-0005-0000-0000-0000F3040000}"/>
    <cellStyle name="Note 2 5_ Refunds" xfId="1268" xr:uid="{00000000-0005-0000-0000-0000F4040000}"/>
    <cellStyle name="Note 2 50" xfId="1269" xr:uid="{00000000-0005-0000-0000-0000F5040000}"/>
    <cellStyle name="Note 2 51" xfId="1270" xr:uid="{00000000-0005-0000-0000-0000F6040000}"/>
    <cellStyle name="Note 2 52" xfId="1271" xr:uid="{00000000-0005-0000-0000-0000F7040000}"/>
    <cellStyle name="Note 2 53" xfId="1272" xr:uid="{00000000-0005-0000-0000-0000F8040000}"/>
    <cellStyle name="Note 2 54" xfId="1273" xr:uid="{00000000-0005-0000-0000-0000F9040000}"/>
    <cellStyle name="Note 2 55" xfId="1274" xr:uid="{00000000-0005-0000-0000-0000FA040000}"/>
    <cellStyle name="Note 2 56" xfId="1275" xr:uid="{00000000-0005-0000-0000-0000FB040000}"/>
    <cellStyle name="Note 2 57" xfId="1276" xr:uid="{00000000-0005-0000-0000-0000FC040000}"/>
    <cellStyle name="Note 2 58" xfId="1277" xr:uid="{00000000-0005-0000-0000-0000FD040000}"/>
    <cellStyle name="Note 2 59" xfId="1278" xr:uid="{00000000-0005-0000-0000-0000FE040000}"/>
    <cellStyle name="Note 2 6" xfId="1279" xr:uid="{00000000-0005-0000-0000-0000FF040000}"/>
    <cellStyle name="Note 2 6 2" xfId="1280" xr:uid="{00000000-0005-0000-0000-000000050000}"/>
    <cellStyle name="Note 2 6 2 2" xfId="1281" xr:uid="{00000000-0005-0000-0000-000001050000}"/>
    <cellStyle name="Note 2 6 2_5 Cent Local" xfId="1282" xr:uid="{00000000-0005-0000-0000-000002050000}"/>
    <cellStyle name="Note 2 6 3" xfId="1283" xr:uid="{00000000-0005-0000-0000-000003050000}"/>
    <cellStyle name="Note 2 6_ Refunds" xfId="1284" xr:uid="{00000000-0005-0000-0000-000004050000}"/>
    <cellStyle name="Note 2 60" xfId="1285" xr:uid="{00000000-0005-0000-0000-000005050000}"/>
    <cellStyle name="Note 2 61" xfId="1286" xr:uid="{00000000-0005-0000-0000-000006050000}"/>
    <cellStyle name="Note 2 62" xfId="1287" xr:uid="{00000000-0005-0000-0000-000007050000}"/>
    <cellStyle name="Note 2 63" xfId="1288" xr:uid="{00000000-0005-0000-0000-000008050000}"/>
    <cellStyle name="Note 2 64" xfId="1289" xr:uid="{00000000-0005-0000-0000-000009050000}"/>
    <cellStyle name="Note 2 65" xfId="1290" xr:uid="{00000000-0005-0000-0000-00000A050000}"/>
    <cellStyle name="Note 2 66" xfId="1291" xr:uid="{00000000-0005-0000-0000-00000B050000}"/>
    <cellStyle name="Note 2 67" xfId="1292" xr:uid="{00000000-0005-0000-0000-00000C050000}"/>
    <cellStyle name="Note 2 68" xfId="1293" xr:uid="{00000000-0005-0000-0000-00000D050000}"/>
    <cellStyle name="Note 2 69" xfId="1294" xr:uid="{00000000-0005-0000-0000-00000E050000}"/>
    <cellStyle name="Note 2 7" xfId="1295" xr:uid="{00000000-0005-0000-0000-00000F050000}"/>
    <cellStyle name="Note 2 7 2" xfId="1296" xr:uid="{00000000-0005-0000-0000-000010050000}"/>
    <cellStyle name="Note 2 7 2 2" xfId="1297" xr:uid="{00000000-0005-0000-0000-000011050000}"/>
    <cellStyle name="Note 2 7 2_5 Cent Local" xfId="1298" xr:uid="{00000000-0005-0000-0000-000012050000}"/>
    <cellStyle name="Note 2 7 3" xfId="1299" xr:uid="{00000000-0005-0000-0000-000013050000}"/>
    <cellStyle name="Note 2 7_ Refunds" xfId="1300" xr:uid="{00000000-0005-0000-0000-000014050000}"/>
    <cellStyle name="Note 2 70" xfId="1301" xr:uid="{00000000-0005-0000-0000-000015050000}"/>
    <cellStyle name="Note 2 71" xfId="1302" xr:uid="{00000000-0005-0000-0000-000016050000}"/>
    <cellStyle name="Note 2 72" xfId="1303" xr:uid="{00000000-0005-0000-0000-000017050000}"/>
    <cellStyle name="Note 2 73" xfId="1304" xr:uid="{00000000-0005-0000-0000-000018050000}"/>
    <cellStyle name="Note 2 74" xfId="1305" xr:uid="{00000000-0005-0000-0000-000019050000}"/>
    <cellStyle name="Note 2 75" xfId="1306" xr:uid="{00000000-0005-0000-0000-00001A050000}"/>
    <cellStyle name="Note 2 76" xfId="1307" xr:uid="{00000000-0005-0000-0000-00001B050000}"/>
    <cellStyle name="Note 2 77" xfId="1308" xr:uid="{00000000-0005-0000-0000-00001C050000}"/>
    <cellStyle name="Note 2 78" xfId="1309" xr:uid="{00000000-0005-0000-0000-00001D050000}"/>
    <cellStyle name="Note 2 79" xfId="1310" xr:uid="{00000000-0005-0000-0000-00001E050000}"/>
    <cellStyle name="Note 2 8" xfId="1311" xr:uid="{00000000-0005-0000-0000-00001F050000}"/>
    <cellStyle name="Note 2 8 2" xfId="1312" xr:uid="{00000000-0005-0000-0000-000020050000}"/>
    <cellStyle name="Note 2 8 2 2" xfId="1313" xr:uid="{00000000-0005-0000-0000-000021050000}"/>
    <cellStyle name="Note 2 8 2_5 Cent Local" xfId="1314" xr:uid="{00000000-0005-0000-0000-000022050000}"/>
    <cellStyle name="Note 2 8 3" xfId="1315" xr:uid="{00000000-0005-0000-0000-000023050000}"/>
    <cellStyle name="Note 2 8_ Refunds" xfId="1316" xr:uid="{00000000-0005-0000-0000-000024050000}"/>
    <cellStyle name="Note 2 80" xfId="1317" xr:uid="{00000000-0005-0000-0000-000025050000}"/>
    <cellStyle name="Note 2 81" xfId="1318" xr:uid="{00000000-0005-0000-0000-000026050000}"/>
    <cellStyle name="Note 2 82" xfId="1319" xr:uid="{00000000-0005-0000-0000-000027050000}"/>
    <cellStyle name="Note 2 83" xfId="1320" xr:uid="{00000000-0005-0000-0000-000028050000}"/>
    <cellStyle name="Note 2 84" xfId="1321" xr:uid="{00000000-0005-0000-0000-000029050000}"/>
    <cellStyle name="Note 2 85" xfId="1322" xr:uid="{00000000-0005-0000-0000-00002A050000}"/>
    <cellStyle name="Note 2 86" xfId="1323" xr:uid="{00000000-0005-0000-0000-00002B050000}"/>
    <cellStyle name="Note 2 87" xfId="1324" xr:uid="{00000000-0005-0000-0000-00002C050000}"/>
    <cellStyle name="Note 2 88" xfId="1325" xr:uid="{00000000-0005-0000-0000-00002D050000}"/>
    <cellStyle name="Note 2 89" xfId="1326" xr:uid="{00000000-0005-0000-0000-00002E050000}"/>
    <cellStyle name="Note 2 9" xfId="1327" xr:uid="{00000000-0005-0000-0000-00002F050000}"/>
    <cellStyle name="Note 2 9 2" xfId="1328" xr:uid="{00000000-0005-0000-0000-000030050000}"/>
    <cellStyle name="Note 2 9 2 2" xfId="1329" xr:uid="{00000000-0005-0000-0000-000031050000}"/>
    <cellStyle name="Note 2 9 2_5 Cent Local" xfId="1330" xr:uid="{00000000-0005-0000-0000-000032050000}"/>
    <cellStyle name="Note 2 9 3" xfId="1331" xr:uid="{00000000-0005-0000-0000-000033050000}"/>
    <cellStyle name="Note 2 9_ Refunds" xfId="1332" xr:uid="{00000000-0005-0000-0000-000034050000}"/>
    <cellStyle name="Note 2 90" xfId="1333" xr:uid="{00000000-0005-0000-0000-000035050000}"/>
    <cellStyle name="Note 2 91" xfId="1334" xr:uid="{00000000-0005-0000-0000-000036050000}"/>
    <cellStyle name="Note 2 92" xfId="1335" xr:uid="{00000000-0005-0000-0000-000037050000}"/>
    <cellStyle name="Note 2 93" xfId="1336" xr:uid="{00000000-0005-0000-0000-000038050000}"/>
    <cellStyle name="Note 2 94" xfId="1337" xr:uid="{00000000-0005-0000-0000-000039050000}"/>
    <cellStyle name="Note 2 95" xfId="1338" xr:uid="{00000000-0005-0000-0000-00003A050000}"/>
    <cellStyle name="Note 2 96" xfId="1339" xr:uid="{00000000-0005-0000-0000-00003B050000}"/>
    <cellStyle name="Note 2 97" xfId="1340" xr:uid="{00000000-0005-0000-0000-00003C050000}"/>
    <cellStyle name="Note 2 98" xfId="1341" xr:uid="{00000000-0005-0000-0000-00003D050000}"/>
    <cellStyle name="Note 2 99" xfId="1342" xr:uid="{00000000-0005-0000-0000-00003E050000}"/>
    <cellStyle name="Note 2_ Refunds" xfId="1343" xr:uid="{00000000-0005-0000-0000-00003F050000}"/>
    <cellStyle name="Note 20" xfId="1344" xr:uid="{00000000-0005-0000-0000-000040050000}"/>
    <cellStyle name="Note 21" xfId="1345" xr:uid="{00000000-0005-0000-0000-000041050000}"/>
    <cellStyle name="Note 22" xfId="1346" xr:uid="{00000000-0005-0000-0000-000042050000}"/>
    <cellStyle name="Note 23" xfId="1347" xr:uid="{00000000-0005-0000-0000-000043050000}"/>
    <cellStyle name="Note 24" xfId="1348" xr:uid="{00000000-0005-0000-0000-000044050000}"/>
    <cellStyle name="Note 25" xfId="1349" xr:uid="{00000000-0005-0000-0000-000045050000}"/>
    <cellStyle name="Note 26" xfId="1350" xr:uid="{00000000-0005-0000-0000-000046050000}"/>
    <cellStyle name="Note 27" xfId="1351" xr:uid="{00000000-0005-0000-0000-000047050000}"/>
    <cellStyle name="Note 28" xfId="1352" xr:uid="{00000000-0005-0000-0000-000048050000}"/>
    <cellStyle name="Note 29" xfId="1353" xr:uid="{00000000-0005-0000-0000-000049050000}"/>
    <cellStyle name="Note 3" xfId="1354" xr:uid="{00000000-0005-0000-0000-00004A050000}"/>
    <cellStyle name="Note 3 10" xfId="1355" xr:uid="{00000000-0005-0000-0000-00004B050000}"/>
    <cellStyle name="Note 3 10 2" xfId="1356" xr:uid="{00000000-0005-0000-0000-00004C050000}"/>
    <cellStyle name="Note 3 10 2 2" xfId="1357" xr:uid="{00000000-0005-0000-0000-00004D050000}"/>
    <cellStyle name="Note 3 10 2_5 Cent Local" xfId="1358" xr:uid="{00000000-0005-0000-0000-00004E050000}"/>
    <cellStyle name="Note 3 10 3" xfId="1359" xr:uid="{00000000-0005-0000-0000-00004F050000}"/>
    <cellStyle name="Note 3 10_ Refunds" xfId="1360" xr:uid="{00000000-0005-0000-0000-000050050000}"/>
    <cellStyle name="Note 3 11" xfId="1361" xr:uid="{00000000-0005-0000-0000-000051050000}"/>
    <cellStyle name="Note 3 11 2" xfId="1362" xr:uid="{00000000-0005-0000-0000-000052050000}"/>
    <cellStyle name="Note 3 11 2 2" xfId="1363" xr:uid="{00000000-0005-0000-0000-000053050000}"/>
    <cellStyle name="Note 3 11 2_5 Cent Local" xfId="1364" xr:uid="{00000000-0005-0000-0000-000054050000}"/>
    <cellStyle name="Note 3 11 3" xfId="1365" xr:uid="{00000000-0005-0000-0000-000055050000}"/>
    <cellStyle name="Note 3 11_ Refunds" xfId="1366" xr:uid="{00000000-0005-0000-0000-000056050000}"/>
    <cellStyle name="Note 3 12" xfId="1367" xr:uid="{00000000-0005-0000-0000-000057050000}"/>
    <cellStyle name="Note 3 12 2" xfId="1368" xr:uid="{00000000-0005-0000-0000-000058050000}"/>
    <cellStyle name="Note 3 12 2 2" xfId="1369" xr:uid="{00000000-0005-0000-0000-000059050000}"/>
    <cellStyle name="Note 3 12 2_5 Cent Local" xfId="1370" xr:uid="{00000000-0005-0000-0000-00005A050000}"/>
    <cellStyle name="Note 3 12 3" xfId="1371" xr:uid="{00000000-0005-0000-0000-00005B050000}"/>
    <cellStyle name="Note 3 12_ Refunds" xfId="1372" xr:uid="{00000000-0005-0000-0000-00005C050000}"/>
    <cellStyle name="Note 3 13" xfId="1373" xr:uid="{00000000-0005-0000-0000-00005D050000}"/>
    <cellStyle name="Note 3 13 2" xfId="1374" xr:uid="{00000000-0005-0000-0000-00005E050000}"/>
    <cellStyle name="Note 3 13 2 2" xfId="1375" xr:uid="{00000000-0005-0000-0000-00005F050000}"/>
    <cellStyle name="Note 3 13 2_5 Cent Local" xfId="1376" xr:uid="{00000000-0005-0000-0000-000060050000}"/>
    <cellStyle name="Note 3 13 3" xfId="1377" xr:uid="{00000000-0005-0000-0000-000061050000}"/>
    <cellStyle name="Note 3 13_ Refunds" xfId="1378" xr:uid="{00000000-0005-0000-0000-000062050000}"/>
    <cellStyle name="Note 3 14" xfId="1379" xr:uid="{00000000-0005-0000-0000-000063050000}"/>
    <cellStyle name="Note 3 14 2" xfId="1380" xr:uid="{00000000-0005-0000-0000-000064050000}"/>
    <cellStyle name="Note 3 14 2 2" xfId="1381" xr:uid="{00000000-0005-0000-0000-000065050000}"/>
    <cellStyle name="Note 3 14 2_5 Cent Local" xfId="1382" xr:uid="{00000000-0005-0000-0000-000066050000}"/>
    <cellStyle name="Note 3 14 3" xfId="1383" xr:uid="{00000000-0005-0000-0000-000067050000}"/>
    <cellStyle name="Note 3 14_ Refunds" xfId="1384" xr:uid="{00000000-0005-0000-0000-000068050000}"/>
    <cellStyle name="Note 3 15" xfId="1385" xr:uid="{00000000-0005-0000-0000-000069050000}"/>
    <cellStyle name="Note 3 15 2" xfId="1386" xr:uid="{00000000-0005-0000-0000-00006A050000}"/>
    <cellStyle name="Note 3 15 2 2" xfId="1387" xr:uid="{00000000-0005-0000-0000-00006B050000}"/>
    <cellStyle name="Note 3 15 2_5 Cent Local" xfId="1388" xr:uid="{00000000-0005-0000-0000-00006C050000}"/>
    <cellStyle name="Note 3 15 3" xfId="1389" xr:uid="{00000000-0005-0000-0000-00006D050000}"/>
    <cellStyle name="Note 3 15_ Refunds" xfId="1390" xr:uid="{00000000-0005-0000-0000-00006E050000}"/>
    <cellStyle name="Note 3 16" xfId="1391" xr:uid="{00000000-0005-0000-0000-00006F050000}"/>
    <cellStyle name="Note 3 16 2" xfId="1392" xr:uid="{00000000-0005-0000-0000-000070050000}"/>
    <cellStyle name="Note 3 16 2 2" xfId="1393" xr:uid="{00000000-0005-0000-0000-000071050000}"/>
    <cellStyle name="Note 3 16 2_5 Cent Local" xfId="1394" xr:uid="{00000000-0005-0000-0000-000072050000}"/>
    <cellStyle name="Note 3 16 3" xfId="1395" xr:uid="{00000000-0005-0000-0000-000073050000}"/>
    <cellStyle name="Note 3 16_ Refunds" xfId="1396" xr:uid="{00000000-0005-0000-0000-000074050000}"/>
    <cellStyle name="Note 3 17" xfId="1397" xr:uid="{00000000-0005-0000-0000-000075050000}"/>
    <cellStyle name="Note 3 17 2" xfId="1398" xr:uid="{00000000-0005-0000-0000-000076050000}"/>
    <cellStyle name="Note 3 17 2 2" xfId="1399" xr:uid="{00000000-0005-0000-0000-000077050000}"/>
    <cellStyle name="Note 3 17 2_5 Cent Local" xfId="1400" xr:uid="{00000000-0005-0000-0000-000078050000}"/>
    <cellStyle name="Note 3 17 3" xfId="1401" xr:uid="{00000000-0005-0000-0000-000079050000}"/>
    <cellStyle name="Note 3 17_ Refunds" xfId="1402" xr:uid="{00000000-0005-0000-0000-00007A050000}"/>
    <cellStyle name="Note 3 18" xfId="1403" xr:uid="{00000000-0005-0000-0000-00007B050000}"/>
    <cellStyle name="Note 3 18 2" xfId="1404" xr:uid="{00000000-0005-0000-0000-00007C050000}"/>
    <cellStyle name="Note 3 18 2 2" xfId="1405" xr:uid="{00000000-0005-0000-0000-00007D050000}"/>
    <cellStyle name="Note 3 18 2_5 Cent Local" xfId="1406" xr:uid="{00000000-0005-0000-0000-00007E050000}"/>
    <cellStyle name="Note 3 18 3" xfId="1407" xr:uid="{00000000-0005-0000-0000-00007F050000}"/>
    <cellStyle name="Note 3 18_ Refunds" xfId="1408" xr:uid="{00000000-0005-0000-0000-000080050000}"/>
    <cellStyle name="Note 3 19" xfId="1409" xr:uid="{00000000-0005-0000-0000-000081050000}"/>
    <cellStyle name="Note 3 19 2" xfId="1410" xr:uid="{00000000-0005-0000-0000-000082050000}"/>
    <cellStyle name="Note 3 19 2 2" xfId="1411" xr:uid="{00000000-0005-0000-0000-000083050000}"/>
    <cellStyle name="Note 3 19 2_5 Cent Local" xfId="1412" xr:uid="{00000000-0005-0000-0000-000084050000}"/>
    <cellStyle name="Note 3 19 3" xfId="1413" xr:uid="{00000000-0005-0000-0000-000085050000}"/>
    <cellStyle name="Note 3 19_ Refunds" xfId="1414" xr:uid="{00000000-0005-0000-0000-000086050000}"/>
    <cellStyle name="Note 3 2" xfId="1415" xr:uid="{00000000-0005-0000-0000-000087050000}"/>
    <cellStyle name="Note 3 2 10" xfId="1416" xr:uid="{00000000-0005-0000-0000-000088050000}"/>
    <cellStyle name="Note 3 2 2" xfId="1417" xr:uid="{00000000-0005-0000-0000-000089050000}"/>
    <cellStyle name="Note 3 2 2 2" xfId="1418" xr:uid="{00000000-0005-0000-0000-00008A050000}"/>
    <cellStyle name="Note 3 2 2 2 2" xfId="1419" xr:uid="{00000000-0005-0000-0000-00008B050000}"/>
    <cellStyle name="Note 3 2 2 2_5 Cent Local" xfId="1420" xr:uid="{00000000-0005-0000-0000-00008C050000}"/>
    <cellStyle name="Note 3 2 2 3" xfId="1421" xr:uid="{00000000-0005-0000-0000-00008D050000}"/>
    <cellStyle name="Note 3 2 2_ Refunds" xfId="1422" xr:uid="{00000000-0005-0000-0000-00008E050000}"/>
    <cellStyle name="Note 3 2 3" xfId="1423" xr:uid="{00000000-0005-0000-0000-00008F050000}"/>
    <cellStyle name="Note 3 2 3 2" xfId="1424" xr:uid="{00000000-0005-0000-0000-000090050000}"/>
    <cellStyle name="Note 3 2 3 2 2" xfId="1425" xr:uid="{00000000-0005-0000-0000-000091050000}"/>
    <cellStyle name="Note 3 2 3 2_5 Cent Local" xfId="1426" xr:uid="{00000000-0005-0000-0000-000092050000}"/>
    <cellStyle name="Note 3 2 3 3" xfId="1427" xr:uid="{00000000-0005-0000-0000-000093050000}"/>
    <cellStyle name="Note 3 2 3_ Refunds" xfId="1428" xr:uid="{00000000-0005-0000-0000-000094050000}"/>
    <cellStyle name="Note 3 2 4" xfId="1429" xr:uid="{00000000-0005-0000-0000-000095050000}"/>
    <cellStyle name="Note 3 2 4 2" xfId="1430" xr:uid="{00000000-0005-0000-0000-000096050000}"/>
    <cellStyle name="Note 3 2 4 2 2" xfId="1431" xr:uid="{00000000-0005-0000-0000-000097050000}"/>
    <cellStyle name="Note 3 2 4 2_5 Cent Local" xfId="1432" xr:uid="{00000000-0005-0000-0000-000098050000}"/>
    <cellStyle name="Note 3 2 4 3" xfId="1433" xr:uid="{00000000-0005-0000-0000-000099050000}"/>
    <cellStyle name="Note 3 2 4_ Refunds" xfId="1434" xr:uid="{00000000-0005-0000-0000-00009A050000}"/>
    <cellStyle name="Note 3 2 5" xfId="1435" xr:uid="{00000000-0005-0000-0000-00009B050000}"/>
    <cellStyle name="Note 3 2 5 2" xfId="1436" xr:uid="{00000000-0005-0000-0000-00009C050000}"/>
    <cellStyle name="Note 3 2 5 2 2" xfId="1437" xr:uid="{00000000-0005-0000-0000-00009D050000}"/>
    <cellStyle name="Note 3 2 5 2_5 Cent Local" xfId="1438" xr:uid="{00000000-0005-0000-0000-00009E050000}"/>
    <cellStyle name="Note 3 2 5 3" xfId="1439" xr:uid="{00000000-0005-0000-0000-00009F050000}"/>
    <cellStyle name="Note 3 2 5_ Refunds" xfId="1440" xr:uid="{00000000-0005-0000-0000-0000A0050000}"/>
    <cellStyle name="Note 3 2 6" xfId="1441" xr:uid="{00000000-0005-0000-0000-0000A1050000}"/>
    <cellStyle name="Note 3 2 6 2" xfId="1442" xr:uid="{00000000-0005-0000-0000-0000A2050000}"/>
    <cellStyle name="Note 3 2 6 2 2" xfId="1443" xr:uid="{00000000-0005-0000-0000-0000A3050000}"/>
    <cellStyle name="Note 3 2 6 2_5 Cent Local" xfId="1444" xr:uid="{00000000-0005-0000-0000-0000A4050000}"/>
    <cellStyle name="Note 3 2 6 3" xfId="1445" xr:uid="{00000000-0005-0000-0000-0000A5050000}"/>
    <cellStyle name="Note 3 2 6_ Refunds" xfId="1446" xr:uid="{00000000-0005-0000-0000-0000A6050000}"/>
    <cellStyle name="Note 3 2 7" xfId="1447" xr:uid="{00000000-0005-0000-0000-0000A7050000}"/>
    <cellStyle name="Note 3 2 7 2" xfId="1448" xr:uid="{00000000-0005-0000-0000-0000A8050000}"/>
    <cellStyle name="Note 3 2 7 2 2" xfId="1449" xr:uid="{00000000-0005-0000-0000-0000A9050000}"/>
    <cellStyle name="Note 3 2 7 2_5 Cent Local" xfId="1450" xr:uid="{00000000-0005-0000-0000-0000AA050000}"/>
    <cellStyle name="Note 3 2 7 3" xfId="1451" xr:uid="{00000000-0005-0000-0000-0000AB050000}"/>
    <cellStyle name="Note 3 2 7_ Refunds" xfId="1452" xr:uid="{00000000-0005-0000-0000-0000AC050000}"/>
    <cellStyle name="Note 3 2 8" xfId="1453" xr:uid="{00000000-0005-0000-0000-0000AD050000}"/>
    <cellStyle name="Note 3 2 8 2" xfId="1454" xr:uid="{00000000-0005-0000-0000-0000AE050000}"/>
    <cellStyle name="Note 3 2 8 2 2" xfId="1455" xr:uid="{00000000-0005-0000-0000-0000AF050000}"/>
    <cellStyle name="Note 3 2 8 2_5 Cent Local" xfId="1456" xr:uid="{00000000-0005-0000-0000-0000B0050000}"/>
    <cellStyle name="Note 3 2 8 3" xfId="1457" xr:uid="{00000000-0005-0000-0000-0000B1050000}"/>
    <cellStyle name="Note 3 2 8_ Refunds" xfId="1458" xr:uid="{00000000-0005-0000-0000-0000B2050000}"/>
    <cellStyle name="Note 3 2 9" xfId="1459" xr:uid="{00000000-0005-0000-0000-0000B3050000}"/>
    <cellStyle name="Note 3 2 9 2" xfId="1460" xr:uid="{00000000-0005-0000-0000-0000B4050000}"/>
    <cellStyle name="Note 3 2 9_5 Cent Local" xfId="1461" xr:uid="{00000000-0005-0000-0000-0000B5050000}"/>
    <cellStyle name="Note 3 2_ Refunds" xfId="1462" xr:uid="{00000000-0005-0000-0000-0000B6050000}"/>
    <cellStyle name="Note 3 20" xfId="1463" xr:uid="{00000000-0005-0000-0000-0000B7050000}"/>
    <cellStyle name="Note 3 20 2" xfId="1464" xr:uid="{00000000-0005-0000-0000-0000B8050000}"/>
    <cellStyle name="Note 3 20 2 2" xfId="1465" xr:uid="{00000000-0005-0000-0000-0000B9050000}"/>
    <cellStyle name="Note 3 20 2_5 Cent Local" xfId="1466" xr:uid="{00000000-0005-0000-0000-0000BA050000}"/>
    <cellStyle name="Note 3 20 3" xfId="1467" xr:uid="{00000000-0005-0000-0000-0000BB050000}"/>
    <cellStyle name="Note 3 20_ Refunds" xfId="1468" xr:uid="{00000000-0005-0000-0000-0000BC050000}"/>
    <cellStyle name="Note 3 21" xfId="1469" xr:uid="{00000000-0005-0000-0000-0000BD050000}"/>
    <cellStyle name="Note 3 21 2" xfId="1470" xr:uid="{00000000-0005-0000-0000-0000BE050000}"/>
    <cellStyle name="Note 3 21 2 2" xfId="1471" xr:uid="{00000000-0005-0000-0000-0000BF050000}"/>
    <cellStyle name="Note 3 21 2_5 Cent Local" xfId="1472" xr:uid="{00000000-0005-0000-0000-0000C0050000}"/>
    <cellStyle name="Note 3 21 3" xfId="1473" xr:uid="{00000000-0005-0000-0000-0000C1050000}"/>
    <cellStyle name="Note 3 21_ Refunds" xfId="1474" xr:uid="{00000000-0005-0000-0000-0000C2050000}"/>
    <cellStyle name="Note 3 22" xfId="1475" xr:uid="{00000000-0005-0000-0000-0000C3050000}"/>
    <cellStyle name="Note 3 22 2" xfId="1476" xr:uid="{00000000-0005-0000-0000-0000C4050000}"/>
    <cellStyle name="Note 3 22 2 2" xfId="1477" xr:uid="{00000000-0005-0000-0000-0000C5050000}"/>
    <cellStyle name="Note 3 22 2_5 Cent Local" xfId="1478" xr:uid="{00000000-0005-0000-0000-0000C6050000}"/>
    <cellStyle name="Note 3 22 3" xfId="1479" xr:uid="{00000000-0005-0000-0000-0000C7050000}"/>
    <cellStyle name="Note 3 22_ Refunds" xfId="1480" xr:uid="{00000000-0005-0000-0000-0000C8050000}"/>
    <cellStyle name="Note 3 23" xfId="1481" xr:uid="{00000000-0005-0000-0000-0000C9050000}"/>
    <cellStyle name="Note 3 23 2" xfId="1482" xr:uid="{00000000-0005-0000-0000-0000CA050000}"/>
    <cellStyle name="Note 3 23 2 2" xfId="1483" xr:uid="{00000000-0005-0000-0000-0000CB050000}"/>
    <cellStyle name="Note 3 23 2_5 Cent Local" xfId="1484" xr:uid="{00000000-0005-0000-0000-0000CC050000}"/>
    <cellStyle name="Note 3 23 3" xfId="1485" xr:uid="{00000000-0005-0000-0000-0000CD050000}"/>
    <cellStyle name="Note 3 23_ Refunds" xfId="1486" xr:uid="{00000000-0005-0000-0000-0000CE050000}"/>
    <cellStyle name="Note 3 24" xfId="1487" xr:uid="{00000000-0005-0000-0000-0000CF050000}"/>
    <cellStyle name="Note 3 24 2" xfId="1488" xr:uid="{00000000-0005-0000-0000-0000D0050000}"/>
    <cellStyle name="Note 3 24 2 2" xfId="1489" xr:uid="{00000000-0005-0000-0000-0000D1050000}"/>
    <cellStyle name="Note 3 24 2_5 Cent Local" xfId="1490" xr:uid="{00000000-0005-0000-0000-0000D2050000}"/>
    <cellStyle name="Note 3 24 3" xfId="1491" xr:uid="{00000000-0005-0000-0000-0000D3050000}"/>
    <cellStyle name="Note 3 24_ Refunds" xfId="1492" xr:uid="{00000000-0005-0000-0000-0000D4050000}"/>
    <cellStyle name="Note 3 25" xfId="1493" xr:uid="{00000000-0005-0000-0000-0000D5050000}"/>
    <cellStyle name="Note 3 25 2" xfId="1494" xr:uid="{00000000-0005-0000-0000-0000D6050000}"/>
    <cellStyle name="Note 3 25 2 2" xfId="1495" xr:uid="{00000000-0005-0000-0000-0000D7050000}"/>
    <cellStyle name="Note 3 25 2_5 Cent Local" xfId="1496" xr:uid="{00000000-0005-0000-0000-0000D8050000}"/>
    <cellStyle name="Note 3 25 3" xfId="1497" xr:uid="{00000000-0005-0000-0000-0000D9050000}"/>
    <cellStyle name="Note 3 25_ Refunds" xfId="1498" xr:uid="{00000000-0005-0000-0000-0000DA050000}"/>
    <cellStyle name="Note 3 26" xfId="1499" xr:uid="{00000000-0005-0000-0000-0000DB050000}"/>
    <cellStyle name="Note 3 26 2" xfId="1500" xr:uid="{00000000-0005-0000-0000-0000DC050000}"/>
    <cellStyle name="Note 3 26 2 2" xfId="1501" xr:uid="{00000000-0005-0000-0000-0000DD050000}"/>
    <cellStyle name="Note 3 26 2_5 Cent Local" xfId="1502" xr:uid="{00000000-0005-0000-0000-0000DE050000}"/>
    <cellStyle name="Note 3 26 3" xfId="1503" xr:uid="{00000000-0005-0000-0000-0000DF050000}"/>
    <cellStyle name="Note 3 26_ Refunds" xfId="1504" xr:uid="{00000000-0005-0000-0000-0000E0050000}"/>
    <cellStyle name="Note 3 27" xfId="1505" xr:uid="{00000000-0005-0000-0000-0000E1050000}"/>
    <cellStyle name="Note 3 27 2" xfId="1506" xr:uid="{00000000-0005-0000-0000-0000E2050000}"/>
    <cellStyle name="Note 3 27 2 2" xfId="1507" xr:uid="{00000000-0005-0000-0000-0000E3050000}"/>
    <cellStyle name="Note 3 27 2_5 Cent Local" xfId="1508" xr:uid="{00000000-0005-0000-0000-0000E4050000}"/>
    <cellStyle name="Note 3 27 3" xfId="1509" xr:uid="{00000000-0005-0000-0000-0000E5050000}"/>
    <cellStyle name="Note 3 27_ Refunds" xfId="1510" xr:uid="{00000000-0005-0000-0000-0000E6050000}"/>
    <cellStyle name="Note 3 28" xfId="1511" xr:uid="{00000000-0005-0000-0000-0000E7050000}"/>
    <cellStyle name="Note 3 28 2" xfId="1512" xr:uid="{00000000-0005-0000-0000-0000E8050000}"/>
    <cellStyle name="Note 3 28 2 2" xfId="1513" xr:uid="{00000000-0005-0000-0000-0000E9050000}"/>
    <cellStyle name="Note 3 28 2_5 Cent Local" xfId="1514" xr:uid="{00000000-0005-0000-0000-0000EA050000}"/>
    <cellStyle name="Note 3 28 3" xfId="1515" xr:uid="{00000000-0005-0000-0000-0000EB050000}"/>
    <cellStyle name="Note 3 28_ Refunds" xfId="1516" xr:uid="{00000000-0005-0000-0000-0000EC050000}"/>
    <cellStyle name="Note 3 29" xfId="1517" xr:uid="{00000000-0005-0000-0000-0000ED050000}"/>
    <cellStyle name="Note 3 29 2" xfId="1518" xr:uid="{00000000-0005-0000-0000-0000EE050000}"/>
    <cellStyle name="Note 3 29 2 2" xfId="1519" xr:uid="{00000000-0005-0000-0000-0000EF050000}"/>
    <cellStyle name="Note 3 29 2_5 Cent Local" xfId="1520" xr:uid="{00000000-0005-0000-0000-0000F0050000}"/>
    <cellStyle name="Note 3 29 3" xfId="1521" xr:uid="{00000000-0005-0000-0000-0000F1050000}"/>
    <cellStyle name="Note 3 29_ Refunds" xfId="1522" xr:uid="{00000000-0005-0000-0000-0000F2050000}"/>
    <cellStyle name="Note 3 3" xfId="1523" xr:uid="{00000000-0005-0000-0000-0000F3050000}"/>
    <cellStyle name="Note 3 3 10" xfId="1524" xr:uid="{00000000-0005-0000-0000-0000F4050000}"/>
    <cellStyle name="Note 3 3 2" xfId="1525" xr:uid="{00000000-0005-0000-0000-0000F5050000}"/>
    <cellStyle name="Note 3 3 2 2" xfId="1526" xr:uid="{00000000-0005-0000-0000-0000F6050000}"/>
    <cellStyle name="Note 3 3 2 2 2" xfId="1527" xr:uid="{00000000-0005-0000-0000-0000F7050000}"/>
    <cellStyle name="Note 3 3 2 2_5 Cent Local" xfId="1528" xr:uid="{00000000-0005-0000-0000-0000F8050000}"/>
    <cellStyle name="Note 3 3 2 3" xfId="1529" xr:uid="{00000000-0005-0000-0000-0000F9050000}"/>
    <cellStyle name="Note 3 3 2_ Refunds" xfId="1530" xr:uid="{00000000-0005-0000-0000-0000FA050000}"/>
    <cellStyle name="Note 3 3 3" xfId="1531" xr:uid="{00000000-0005-0000-0000-0000FB050000}"/>
    <cellStyle name="Note 3 3 3 2" xfId="1532" xr:uid="{00000000-0005-0000-0000-0000FC050000}"/>
    <cellStyle name="Note 3 3 3 2 2" xfId="1533" xr:uid="{00000000-0005-0000-0000-0000FD050000}"/>
    <cellStyle name="Note 3 3 3 2_5 Cent Local" xfId="1534" xr:uid="{00000000-0005-0000-0000-0000FE050000}"/>
    <cellStyle name="Note 3 3 3 3" xfId="1535" xr:uid="{00000000-0005-0000-0000-0000FF050000}"/>
    <cellStyle name="Note 3 3 3_ Refunds" xfId="1536" xr:uid="{00000000-0005-0000-0000-000000060000}"/>
    <cellStyle name="Note 3 3 4" xfId="1537" xr:uid="{00000000-0005-0000-0000-000001060000}"/>
    <cellStyle name="Note 3 3 4 2" xfId="1538" xr:uid="{00000000-0005-0000-0000-000002060000}"/>
    <cellStyle name="Note 3 3 4 2 2" xfId="1539" xr:uid="{00000000-0005-0000-0000-000003060000}"/>
    <cellStyle name="Note 3 3 4 2_5 Cent Local" xfId="1540" xr:uid="{00000000-0005-0000-0000-000004060000}"/>
    <cellStyle name="Note 3 3 4 3" xfId="1541" xr:uid="{00000000-0005-0000-0000-000005060000}"/>
    <cellStyle name="Note 3 3 4_ Refunds" xfId="1542" xr:uid="{00000000-0005-0000-0000-000006060000}"/>
    <cellStyle name="Note 3 3 5" xfId="1543" xr:uid="{00000000-0005-0000-0000-000007060000}"/>
    <cellStyle name="Note 3 3 5 2" xfId="1544" xr:uid="{00000000-0005-0000-0000-000008060000}"/>
    <cellStyle name="Note 3 3 5 2 2" xfId="1545" xr:uid="{00000000-0005-0000-0000-000009060000}"/>
    <cellStyle name="Note 3 3 5 2_5 Cent Local" xfId="1546" xr:uid="{00000000-0005-0000-0000-00000A060000}"/>
    <cellStyle name="Note 3 3 5 3" xfId="1547" xr:uid="{00000000-0005-0000-0000-00000B060000}"/>
    <cellStyle name="Note 3 3 5_ Refunds" xfId="1548" xr:uid="{00000000-0005-0000-0000-00000C060000}"/>
    <cellStyle name="Note 3 3 6" xfId="1549" xr:uid="{00000000-0005-0000-0000-00000D060000}"/>
    <cellStyle name="Note 3 3 6 2" xfId="1550" xr:uid="{00000000-0005-0000-0000-00000E060000}"/>
    <cellStyle name="Note 3 3 6 2 2" xfId="1551" xr:uid="{00000000-0005-0000-0000-00000F060000}"/>
    <cellStyle name="Note 3 3 6 2_5 Cent Local" xfId="1552" xr:uid="{00000000-0005-0000-0000-000010060000}"/>
    <cellStyle name="Note 3 3 6 3" xfId="1553" xr:uid="{00000000-0005-0000-0000-000011060000}"/>
    <cellStyle name="Note 3 3 6_ Refunds" xfId="1554" xr:uid="{00000000-0005-0000-0000-000012060000}"/>
    <cellStyle name="Note 3 3 7" xfId="1555" xr:uid="{00000000-0005-0000-0000-000013060000}"/>
    <cellStyle name="Note 3 3 7 2" xfId="1556" xr:uid="{00000000-0005-0000-0000-000014060000}"/>
    <cellStyle name="Note 3 3 7 2 2" xfId="1557" xr:uid="{00000000-0005-0000-0000-000015060000}"/>
    <cellStyle name="Note 3 3 7 2_5 Cent Local" xfId="1558" xr:uid="{00000000-0005-0000-0000-000016060000}"/>
    <cellStyle name="Note 3 3 7 3" xfId="1559" xr:uid="{00000000-0005-0000-0000-000017060000}"/>
    <cellStyle name="Note 3 3 7_ Refunds" xfId="1560" xr:uid="{00000000-0005-0000-0000-000018060000}"/>
    <cellStyle name="Note 3 3 8" xfId="1561" xr:uid="{00000000-0005-0000-0000-000019060000}"/>
    <cellStyle name="Note 3 3 8 2" xfId="1562" xr:uid="{00000000-0005-0000-0000-00001A060000}"/>
    <cellStyle name="Note 3 3 8 2 2" xfId="1563" xr:uid="{00000000-0005-0000-0000-00001B060000}"/>
    <cellStyle name="Note 3 3 8 2_5 Cent Local" xfId="1564" xr:uid="{00000000-0005-0000-0000-00001C060000}"/>
    <cellStyle name="Note 3 3 8 3" xfId="1565" xr:uid="{00000000-0005-0000-0000-00001D060000}"/>
    <cellStyle name="Note 3 3 8_ Refunds" xfId="1566" xr:uid="{00000000-0005-0000-0000-00001E060000}"/>
    <cellStyle name="Note 3 3 9" xfId="1567" xr:uid="{00000000-0005-0000-0000-00001F060000}"/>
    <cellStyle name="Note 3 3 9 2" xfId="1568" xr:uid="{00000000-0005-0000-0000-000020060000}"/>
    <cellStyle name="Note 3 3 9_5 Cent Local" xfId="1569" xr:uid="{00000000-0005-0000-0000-000021060000}"/>
    <cellStyle name="Note 3 3_ Refunds" xfId="1570" xr:uid="{00000000-0005-0000-0000-000022060000}"/>
    <cellStyle name="Note 3 30" xfId="1571" xr:uid="{00000000-0005-0000-0000-000023060000}"/>
    <cellStyle name="Note 3 30 2" xfId="1572" xr:uid="{00000000-0005-0000-0000-000024060000}"/>
    <cellStyle name="Note 3 30 2 2" xfId="1573" xr:uid="{00000000-0005-0000-0000-000025060000}"/>
    <cellStyle name="Note 3 30 2_5 Cent Local" xfId="1574" xr:uid="{00000000-0005-0000-0000-000026060000}"/>
    <cellStyle name="Note 3 30 3" xfId="1575" xr:uid="{00000000-0005-0000-0000-000027060000}"/>
    <cellStyle name="Note 3 30_ Refunds" xfId="1576" xr:uid="{00000000-0005-0000-0000-000028060000}"/>
    <cellStyle name="Note 3 31" xfId="1577" xr:uid="{00000000-0005-0000-0000-000029060000}"/>
    <cellStyle name="Note 3 31 2" xfId="1578" xr:uid="{00000000-0005-0000-0000-00002A060000}"/>
    <cellStyle name="Note 3 31 2 2" xfId="1579" xr:uid="{00000000-0005-0000-0000-00002B060000}"/>
    <cellStyle name="Note 3 31 2_5 Cent Local" xfId="1580" xr:uid="{00000000-0005-0000-0000-00002C060000}"/>
    <cellStyle name="Note 3 31 3" xfId="1581" xr:uid="{00000000-0005-0000-0000-00002D060000}"/>
    <cellStyle name="Note 3 31_ Refunds" xfId="1582" xr:uid="{00000000-0005-0000-0000-00002E060000}"/>
    <cellStyle name="Note 3 32" xfId="1583" xr:uid="{00000000-0005-0000-0000-00002F060000}"/>
    <cellStyle name="Note 3 32 2" xfId="1584" xr:uid="{00000000-0005-0000-0000-000030060000}"/>
    <cellStyle name="Note 3 32 2 2" xfId="1585" xr:uid="{00000000-0005-0000-0000-000031060000}"/>
    <cellStyle name="Note 3 32 2_5 Cent Local" xfId="1586" xr:uid="{00000000-0005-0000-0000-000032060000}"/>
    <cellStyle name="Note 3 32 3" xfId="1587" xr:uid="{00000000-0005-0000-0000-000033060000}"/>
    <cellStyle name="Note 3 32_ Refunds" xfId="1588" xr:uid="{00000000-0005-0000-0000-000034060000}"/>
    <cellStyle name="Note 3 33" xfId="1589" xr:uid="{00000000-0005-0000-0000-000035060000}"/>
    <cellStyle name="Note 3 33 2" xfId="1590" xr:uid="{00000000-0005-0000-0000-000036060000}"/>
    <cellStyle name="Note 3 33_5 Cent Local" xfId="1591" xr:uid="{00000000-0005-0000-0000-000037060000}"/>
    <cellStyle name="Note 3 34" xfId="1592" xr:uid="{00000000-0005-0000-0000-000038060000}"/>
    <cellStyle name="Note 3 4" xfId="1593" xr:uid="{00000000-0005-0000-0000-000039060000}"/>
    <cellStyle name="Note 3 4 10" xfId="1594" xr:uid="{00000000-0005-0000-0000-00003A060000}"/>
    <cellStyle name="Note 3 4 2" xfId="1595" xr:uid="{00000000-0005-0000-0000-00003B060000}"/>
    <cellStyle name="Note 3 4 2 2" xfId="1596" xr:uid="{00000000-0005-0000-0000-00003C060000}"/>
    <cellStyle name="Note 3 4 2 2 2" xfId="1597" xr:uid="{00000000-0005-0000-0000-00003D060000}"/>
    <cellStyle name="Note 3 4 2 2_5 Cent Local" xfId="1598" xr:uid="{00000000-0005-0000-0000-00003E060000}"/>
    <cellStyle name="Note 3 4 2 3" xfId="1599" xr:uid="{00000000-0005-0000-0000-00003F060000}"/>
    <cellStyle name="Note 3 4 2_ Refunds" xfId="1600" xr:uid="{00000000-0005-0000-0000-000040060000}"/>
    <cellStyle name="Note 3 4 3" xfId="1601" xr:uid="{00000000-0005-0000-0000-000041060000}"/>
    <cellStyle name="Note 3 4 3 2" xfId="1602" xr:uid="{00000000-0005-0000-0000-000042060000}"/>
    <cellStyle name="Note 3 4 3 2 2" xfId="1603" xr:uid="{00000000-0005-0000-0000-000043060000}"/>
    <cellStyle name="Note 3 4 3 2_5 Cent Local" xfId="1604" xr:uid="{00000000-0005-0000-0000-000044060000}"/>
    <cellStyle name="Note 3 4 3 3" xfId="1605" xr:uid="{00000000-0005-0000-0000-000045060000}"/>
    <cellStyle name="Note 3 4 3_ Refunds" xfId="1606" xr:uid="{00000000-0005-0000-0000-000046060000}"/>
    <cellStyle name="Note 3 4 4" xfId="1607" xr:uid="{00000000-0005-0000-0000-000047060000}"/>
    <cellStyle name="Note 3 4 4 2" xfId="1608" xr:uid="{00000000-0005-0000-0000-000048060000}"/>
    <cellStyle name="Note 3 4 4 2 2" xfId="1609" xr:uid="{00000000-0005-0000-0000-000049060000}"/>
    <cellStyle name="Note 3 4 4 2_5 Cent Local" xfId="1610" xr:uid="{00000000-0005-0000-0000-00004A060000}"/>
    <cellStyle name="Note 3 4 4 3" xfId="1611" xr:uid="{00000000-0005-0000-0000-00004B060000}"/>
    <cellStyle name="Note 3 4 4_ Refunds" xfId="1612" xr:uid="{00000000-0005-0000-0000-00004C060000}"/>
    <cellStyle name="Note 3 4 5" xfId="1613" xr:uid="{00000000-0005-0000-0000-00004D060000}"/>
    <cellStyle name="Note 3 4 5 2" xfId="1614" xr:uid="{00000000-0005-0000-0000-00004E060000}"/>
    <cellStyle name="Note 3 4 5 2 2" xfId="1615" xr:uid="{00000000-0005-0000-0000-00004F060000}"/>
    <cellStyle name="Note 3 4 5 2_5 Cent Local" xfId="1616" xr:uid="{00000000-0005-0000-0000-000050060000}"/>
    <cellStyle name="Note 3 4 5 3" xfId="1617" xr:uid="{00000000-0005-0000-0000-000051060000}"/>
    <cellStyle name="Note 3 4 5_ Refunds" xfId="1618" xr:uid="{00000000-0005-0000-0000-000052060000}"/>
    <cellStyle name="Note 3 4 6" xfId="1619" xr:uid="{00000000-0005-0000-0000-000053060000}"/>
    <cellStyle name="Note 3 4 6 2" xfId="1620" xr:uid="{00000000-0005-0000-0000-000054060000}"/>
    <cellStyle name="Note 3 4 6 2 2" xfId="1621" xr:uid="{00000000-0005-0000-0000-000055060000}"/>
    <cellStyle name="Note 3 4 6 2_5 Cent Local" xfId="1622" xr:uid="{00000000-0005-0000-0000-000056060000}"/>
    <cellStyle name="Note 3 4 6 3" xfId="1623" xr:uid="{00000000-0005-0000-0000-000057060000}"/>
    <cellStyle name="Note 3 4 6_ Refunds" xfId="1624" xr:uid="{00000000-0005-0000-0000-000058060000}"/>
    <cellStyle name="Note 3 4 7" xfId="1625" xr:uid="{00000000-0005-0000-0000-000059060000}"/>
    <cellStyle name="Note 3 4 7 2" xfId="1626" xr:uid="{00000000-0005-0000-0000-00005A060000}"/>
    <cellStyle name="Note 3 4 7 2 2" xfId="1627" xr:uid="{00000000-0005-0000-0000-00005B060000}"/>
    <cellStyle name="Note 3 4 7 2_5 Cent Local" xfId="1628" xr:uid="{00000000-0005-0000-0000-00005C060000}"/>
    <cellStyle name="Note 3 4 7 3" xfId="1629" xr:uid="{00000000-0005-0000-0000-00005D060000}"/>
    <cellStyle name="Note 3 4 7_ Refunds" xfId="1630" xr:uid="{00000000-0005-0000-0000-00005E060000}"/>
    <cellStyle name="Note 3 4 8" xfId="1631" xr:uid="{00000000-0005-0000-0000-00005F060000}"/>
    <cellStyle name="Note 3 4 8 2" xfId="1632" xr:uid="{00000000-0005-0000-0000-000060060000}"/>
    <cellStyle name="Note 3 4 8 2 2" xfId="1633" xr:uid="{00000000-0005-0000-0000-000061060000}"/>
    <cellStyle name="Note 3 4 8 2_5 Cent Local" xfId="1634" xr:uid="{00000000-0005-0000-0000-000062060000}"/>
    <cellStyle name="Note 3 4 8 3" xfId="1635" xr:uid="{00000000-0005-0000-0000-000063060000}"/>
    <cellStyle name="Note 3 4 8_ Refunds" xfId="1636" xr:uid="{00000000-0005-0000-0000-000064060000}"/>
    <cellStyle name="Note 3 4 9" xfId="1637" xr:uid="{00000000-0005-0000-0000-000065060000}"/>
    <cellStyle name="Note 3 4 9 2" xfId="1638" xr:uid="{00000000-0005-0000-0000-000066060000}"/>
    <cellStyle name="Note 3 4 9_5 Cent Local" xfId="1639" xr:uid="{00000000-0005-0000-0000-000067060000}"/>
    <cellStyle name="Note 3 4_ Refunds" xfId="1640" xr:uid="{00000000-0005-0000-0000-000068060000}"/>
    <cellStyle name="Note 3 5" xfId="1641" xr:uid="{00000000-0005-0000-0000-000069060000}"/>
    <cellStyle name="Note 3 5 2" xfId="1642" xr:uid="{00000000-0005-0000-0000-00006A060000}"/>
    <cellStyle name="Note 3 5 2 2" xfId="1643" xr:uid="{00000000-0005-0000-0000-00006B060000}"/>
    <cellStyle name="Note 3 5 2_5 Cent Local" xfId="1644" xr:uid="{00000000-0005-0000-0000-00006C060000}"/>
    <cellStyle name="Note 3 5 3" xfId="1645" xr:uid="{00000000-0005-0000-0000-00006D060000}"/>
    <cellStyle name="Note 3 5_ Refunds" xfId="1646" xr:uid="{00000000-0005-0000-0000-00006E060000}"/>
    <cellStyle name="Note 3 6" xfId="1647" xr:uid="{00000000-0005-0000-0000-00006F060000}"/>
    <cellStyle name="Note 3 6 2" xfId="1648" xr:uid="{00000000-0005-0000-0000-000070060000}"/>
    <cellStyle name="Note 3 6 2 2" xfId="1649" xr:uid="{00000000-0005-0000-0000-000071060000}"/>
    <cellStyle name="Note 3 6 2_5 Cent Local" xfId="1650" xr:uid="{00000000-0005-0000-0000-000072060000}"/>
    <cellStyle name="Note 3 6 3" xfId="1651" xr:uid="{00000000-0005-0000-0000-000073060000}"/>
    <cellStyle name="Note 3 6_ Refunds" xfId="1652" xr:uid="{00000000-0005-0000-0000-000074060000}"/>
    <cellStyle name="Note 3 7" xfId="1653" xr:uid="{00000000-0005-0000-0000-000075060000}"/>
    <cellStyle name="Note 3 7 2" xfId="1654" xr:uid="{00000000-0005-0000-0000-000076060000}"/>
    <cellStyle name="Note 3 7 2 2" xfId="1655" xr:uid="{00000000-0005-0000-0000-000077060000}"/>
    <cellStyle name="Note 3 7 2_5 Cent Local" xfId="1656" xr:uid="{00000000-0005-0000-0000-000078060000}"/>
    <cellStyle name="Note 3 7 3" xfId="1657" xr:uid="{00000000-0005-0000-0000-000079060000}"/>
    <cellStyle name="Note 3 7_ Refunds" xfId="1658" xr:uid="{00000000-0005-0000-0000-00007A060000}"/>
    <cellStyle name="Note 3 8" xfId="1659" xr:uid="{00000000-0005-0000-0000-00007B060000}"/>
    <cellStyle name="Note 3 8 2" xfId="1660" xr:uid="{00000000-0005-0000-0000-00007C060000}"/>
    <cellStyle name="Note 3 8 2 2" xfId="1661" xr:uid="{00000000-0005-0000-0000-00007D060000}"/>
    <cellStyle name="Note 3 8 2_5 Cent Local" xfId="1662" xr:uid="{00000000-0005-0000-0000-00007E060000}"/>
    <cellStyle name="Note 3 8 3" xfId="1663" xr:uid="{00000000-0005-0000-0000-00007F060000}"/>
    <cellStyle name="Note 3 8_ Refunds" xfId="1664" xr:uid="{00000000-0005-0000-0000-000080060000}"/>
    <cellStyle name="Note 3 9" xfId="1665" xr:uid="{00000000-0005-0000-0000-000081060000}"/>
    <cellStyle name="Note 3 9 2" xfId="1666" xr:uid="{00000000-0005-0000-0000-000082060000}"/>
    <cellStyle name="Note 3 9 2 2" xfId="1667" xr:uid="{00000000-0005-0000-0000-000083060000}"/>
    <cellStyle name="Note 3 9 2_5 Cent Local" xfId="1668" xr:uid="{00000000-0005-0000-0000-000084060000}"/>
    <cellStyle name="Note 3 9 3" xfId="1669" xr:uid="{00000000-0005-0000-0000-000085060000}"/>
    <cellStyle name="Note 3 9_ Refunds" xfId="1670" xr:uid="{00000000-0005-0000-0000-000086060000}"/>
    <cellStyle name="Note 3_ Refunds" xfId="1671" xr:uid="{00000000-0005-0000-0000-000087060000}"/>
    <cellStyle name="Note 30" xfId="1672" xr:uid="{00000000-0005-0000-0000-000088060000}"/>
    <cellStyle name="Note 31" xfId="1673" xr:uid="{00000000-0005-0000-0000-000089060000}"/>
    <cellStyle name="Note 32" xfId="1674" xr:uid="{00000000-0005-0000-0000-00008A060000}"/>
    <cellStyle name="Note 33" xfId="1675" xr:uid="{00000000-0005-0000-0000-00008B060000}"/>
    <cellStyle name="Note 34" xfId="1676" xr:uid="{00000000-0005-0000-0000-00008C060000}"/>
    <cellStyle name="Note 35" xfId="1677" xr:uid="{00000000-0005-0000-0000-00008D060000}"/>
    <cellStyle name="Note 36" xfId="1678" xr:uid="{00000000-0005-0000-0000-00008E060000}"/>
    <cellStyle name="Note 37" xfId="1679" xr:uid="{00000000-0005-0000-0000-00008F060000}"/>
    <cellStyle name="Note 38" xfId="1680" xr:uid="{00000000-0005-0000-0000-000090060000}"/>
    <cellStyle name="Note 39" xfId="1681" xr:uid="{00000000-0005-0000-0000-000091060000}"/>
    <cellStyle name="Note 4" xfId="1682" xr:uid="{00000000-0005-0000-0000-000092060000}"/>
    <cellStyle name="Note 4 10" xfId="1683" xr:uid="{00000000-0005-0000-0000-000093060000}"/>
    <cellStyle name="Note 4 10 2" xfId="1684" xr:uid="{00000000-0005-0000-0000-000094060000}"/>
    <cellStyle name="Note 4 10 2 2" xfId="1685" xr:uid="{00000000-0005-0000-0000-000095060000}"/>
    <cellStyle name="Note 4 10 2_5 Cent Local" xfId="1686" xr:uid="{00000000-0005-0000-0000-000096060000}"/>
    <cellStyle name="Note 4 10 3" xfId="1687" xr:uid="{00000000-0005-0000-0000-000097060000}"/>
    <cellStyle name="Note 4 10_ Refunds" xfId="1688" xr:uid="{00000000-0005-0000-0000-000098060000}"/>
    <cellStyle name="Note 4 11" xfId="1689" xr:uid="{00000000-0005-0000-0000-000099060000}"/>
    <cellStyle name="Note 4 11 2" xfId="1690" xr:uid="{00000000-0005-0000-0000-00009A060000}"/>
    <cellStyle name="Note 4 11 2 2" xfId="1691" xr:uid="{00000000-0005-0000-0000-00009B060000}"/>
    <cellStyle name="Note 4 11 2_5 Cent Local" xfId="1692" xr:uid="{00000000-0005-0000-0000-00009C060000}"/>
    <cellStyle name="Note 4 11 3" xfId="1693" xr:uid="{00000000-0005-0000-0000-00009D060000}"/>
    <cellStyle name="Note 4 11_ Refunds" xfId="1694" xr:uid="{00000000-0005-0000-0000-00009E060000}"/>
    <cellStyle name="Note 4 12" xfId="1695" xr:uid="{00000000-0005-0000-0000-00009F060000}"/>
    <cellStyle name="Note 4 12 2" xfId="1696" xr:uid="{00000000-0005-0000-0000-0000A0060000}"/>
    <cellStyle name="Note 4 12 2 2" xfId="1697" xr:uid="{00000000-0005-0000-0000-0000A1060000}"/>
    <cellStyle name="Note 4 12 2_5 Cent Local" xfId="1698" xr:uid="{00000000-0005-0000-0000-0000A2060000}"/>
    <cellStyle name="Note 4 12 3" xfId="1699" xr:uid="{00000000-0005-0000-0000-0000A3060000}"/>
    <cellStyle name="Note 4 12_ Refunds" xfId="1700" xr:uid="{00000000-0005-0000-0000-0000A4060000}"/>
    <cellStyle name="Note 4 13" xfId="1701" xr:uid="{00000000-0005-0000-0000-0000A5060000}"/>
    <cellStyle name="Note 4 13 2" xfId="1702" xr:uid="{00000000-0005-0000-0000-0000A6060000}"/>
    <cellStyle name="Note 4 13 2 2" xfId="1703" xr:uid="{00000000-0005-0000-0000-0000A7060000}"/>
    <cellStyle name="Note 4 13 2_5 Cent Local" xfId="1704" xr:uid="{00000000-0005-0000-0000-0000A8060000}"/>
    <cellStyle name="Note 4 13 3" xfId="1705" xr:uid="{00000000-0005-0000-0000-0000A9060000}"/>
    <cellStyle name="Note 4 13_ Refunds" xfId="1706" xr:uid="{00000000-0005-0000-0000-0000AA060000}"/>
    <cellStyle name="Note 4 14" xfId="1707" xr:uid="{00000000-0005-0000-0000-0000AB060000}"/>
    <cellStyle name="Note 4 14 2" xfId="1708" xr:uid="{00000000-0005-0000-0000-0000AC060000}"/>
    <cellStyle name="Note 4 14 2 2" xfId="1709" xr:uid="{00000000-0005-0000-0000-0000AD060000}"/>
    <cellStyle name="Note 4 14 2_5 Cent Local" xfId="1710" xr:uid="{00000000-0005-0000-0000-0000AE060000}"/>
    <cellStyle name="Note 4 14 3" xfId="1711" xr:uid="{00000000-0005-0000-0000-0000AF060000}"/>
    <cellStyle name="Note 4 14_ Refunds" xfId="1712" xr:uid="{00000000-0005-0000-0000-0000B0060000}"/>
    <cellStyle name="Note 4 15" xfId="1713" xr:uid="{00000000-0005-0000-0000-0000B1060000}"/>
    <cellStyle name="Note 4 15 2" xfId="1714" xr:uid="{00000000-0005-0000-0000-0000B2060000}"/>
    <cellStyle name="Note 4 15 2 2" xfId="1715" xr:uid="{00000000-0005-0000-0000-0000B3060000}"/>
    <cellStyle name="Note 4 15 2_5 Cent Local" xfId="1716" xr:uid="{00000000-0005-0000-0000-0000B4060000}"/>
    <cellStyle name="Note 4 15 3" xfId="1717" xr:uid="{00000000-0005-0000-0000-0000B5060000}"/>
    <cellStyle name="Note 4 15_ Refunds" xfId="1718" xr:uid="{00000000-0005-0000-0000-0000B6060000}"/>
    <cellStyle name="Note 4 16" xfId="1719" xr:uid="{00000000-0005-0000-0000-0000B7060000}"/>
    <cellStyle name="Note 4 16 2" xfId="1720" xr:uid="{00000000-0005-0000-0000-0000B8060000}"/>
    <cellStyle name="Note 4 16 2 2" xfId="1721" xr:uid="{00000000-0005-0000-0000-0000B9060000}"/>
    <cellStyle name="Note 4 16 2_5 Cent Local" xfId="1722" xr:uid="{00000000-0005-0000-0000-0000BA060000}"/>
    <cellStyle name="Note 4 16 3" xfId="1723" xr:uid="{00000000-0005-0000-0000-0000BB060000}"/>
    <cellStyle name="Note 4 16_ Refunds" xfId="1724" xr:uid="{00000000-0005-0000-0000-0000BC060000}"/>
    <cellStyle name="Note 4 17" xfId="1725" xr:uid="{00000000-0005-0000-0000-0000BD060000}"/>
    <cellStyle name="Note 4 17 2" xfId="1726" xr:uid="{00000000-0005-0000-0000-0000BE060000}"/>
    <cellStyle name="Note 4 17 2 2" xfId="1727" xr:uid="{00000000-0005-0000-0000-0000BF060000}"/>
    <cellStyle name="Note 4 17 2_5 Cent Local" xfId="1728" xr:uid="{00000000-0005-0000-0000-0000C0060000}"/>
    <cellStyle name="Note 4 17 3" xfId="1729" xr:uid="{00000000-0005-0000-0000-0000C1060000}"/>
    <cellStyle name="Note 4 17_ Refunds" xfId="1730" xr:uid="{00000000-0005-0000-0000-0000C2060000}"/>
    <cellStyle name="Note 4 18" xfId="1731" xr:uid="{00000000-0005-0000-0000-0000C3060000}"/>
    <cellStyle name="Note 4 18 2" xfId="1732" xr:uid="{00000000-0005-0000-0000-0000C4060000}"/>
    <cellStyle name="Note 4 18 2 2" xfId="1733" xr:uid="{00000000-0005-0000-0000-0000C5060000}"/>
    <cellStyle name="Note 4 18 2_5 Cent Local" xfId="1734" xr:uid="{00000000-0005-0000-0000-0000C6060000}"/>
    <cellStyle name="Note 4 18 3" xfId="1735" xr:uid="{00000000-0005-0000-0000-0000C7060000}"/>
    <cellStyle name="Note 4 18_ Refunds" xfId="1736" xr:uid="{00000000-0005-0000-0000-0000C8060000}"/>
    <cellStyle name="Note 4 19" xfId="1737" xr:uid="{00000000-0005-0000-0000-0000C9060000}"/>
    <cellStyle name="Note 4 19 2" xfId="1738" xr:uid="{00000000-0005-0000-0000-0000CA060000}"/>
    <cellStyle name="Note 4 19 2 2" xfId="1739" xr:uid="{00000000-0005-0000-0000-0000CB060000}"/>
    <cellStyle name="Note 4 19 2_5 Cent Local" xfId="1740" xr:uid="{00000000-0005-0000-0000-0000CC060000}"/>
    <cellStyle name="Note 4 19 3" xfId="1741" xr:uid="{00000000-0005-0000-0000-0000CD060000}"/>
    <cellStyle name="Note 4 19_ Refunds" xfId="1742" xr:uid="{00000000-0005-0000-0000-0000CE060000}"/>
    <cellStyle name="Note 4 2" xfId="1743" xr:uid="{00000000-0005-0000-0000-0000CF060000}"/>
    <cellStyle name="Note 4 2 10" xfId="1744" xr:uid="{00000000-0005-0000-0000-0000D0060000}"/>
    <cellStyle name="Note 4 2 2" xfId="1745" xr:uid="{00000000-0005-0000-0000-0000D1060000}"/>
    <cellStyle name="Note 4 2 2 2" xfId="1746" xr:uid="{00000000-0005-0000-0000-0000D2060000}"/>
    <cellStyle name="Note 4 2 2 2 2" xfId="1747" xr:uid="{00000000-0005-0000-0000-0000D3060000}"/>
    <cellStyle name="Note 4 2 2 2_5 Cent Local" xfId="1748" xr:uid="{00000000-0005-0000-0000-0000D4060000}"/>
    <cellStyle name="Note 4 2 2 3" xfId="1749" xr:uid="{00000000-0005-0000-0000-0000D5060000}"/>
    <cellStyle name="Note 4 2 2_ Refunds" xfId="1750" xr:uid="{00000000-0005-0000-0000-0000D6060000}"/>
    <cellStyle name="Note 4 2 3" xfId="1751" xr:uid="{00000000-0005-0000-0000-0000D7060000}"/>
    <cellStyle name="Note 4 2 3 2" xfId="1752" xr:uid="{00000000-0005-0000-0000-0000D8060000}"/>
    <cellStyle name="Note 4 2 3 2 2" xfId="1753" xr:uid="{00000000-0005-0000-0000-0000D9060000}"/>
    <cellStyle name="Note 4 2 3 2_5 Cent Local" xfId="1754" xr:uid="{00000000-0005-0000-0000-0000DA060000}"/>
    <cellStyle name="Note 4 2 3 3" xfId="1755" xr:uid="{00000000-0005-0000-0000-0000DB060000}"/>
    <cellStyle name="Note 4 2 3_ Refunds" xfId="1756" xr:uid="{00000000-0005-0000-0000-0000DC060000}"/>
    <cellStyle name="Note 4 2 4" xfId="1757" xr:uid="{00000000-0005-0000-0000-0000DD060000}"/>
    <cellStyle name="Note 4 2 4 2" xfId="1758" xr:uid="{00000000-0005-0000-0000-0000DE060000}"/>
    <cellStyle name="Note 4 2 4 2 2" xfId="1759" xr:uid="{00000000-0005-0000-0000-0000DF060000}"/>
    <cellStyle name="Note 4 2 4 2_5 Cent Local" xfId="1760" xr:uid="{00000000-0005-0000-0000-0000E0060000}"/>
    <cellStyle name="Note 4 2 4 3" xfId="1761" xr:uid="{00000000-0005-0000-0000-0000E1060000}"/>
    <cellStyle name="Note 4 2 4_ Refunds" xfId="1762" xr:uid="{00000000-0005-0000-0000-0000E2060000}"/>
    <cellStyle name="Note 4 2 5" xfId="1763" xr:uid="{00000000-0005-0000-0000-0000E3060000}"/>
    <cellStyle name="Note 4 2 5 2" xfId="1764" xr:uid="{00000000-0005-0000-0000-0000E4060000}"/>
    <cellStyle name="Note 4 2 5 2 2" xfId="1765" xr:uid="{00000000-0005-0000-0000-0000E5060000}"/>
    <cellStyle name="Note 4 2 5 2_5 Cent Local" xfId="1766" xr:uid="{00000000-0005-0000-0000-0000E6060000}"/>
    <cellStyle name="Note 4 2 5 3" xfId="1767" xr:uid="{00000000-0005-0000-0000-0000E7060000}"/>
    <cellStyle name="Note 4 2 5_ Refunds" xfId="1768" xr:uid="{00000000-0005-0000-0000-0000E8060000}"/>
    <cellStyle name="Note 4 2 6" xfId="1769" xr:uid="{00000000-0005-0000-0000-0000E9060000}"/>
    <cellStyle name="Note 4 2 6 2" xfId="1770" xr:uid="{00000000-0005-0000-0000-0000EA060000}"/>
    <cellStyle name="Note 4 2 6 2 2" xfId="1771" xr:uid="{00000000-0005-0000-0000-0000EB060000}"/>
    <cellStyle name="Note 4 2 6 2_5 Cent Local" xfId="1772" xr:uid="{00000000-0005-0000-0000-0000EC060000}"/>
    <cellStyle name="Note 4 2 6 3" xfId="1773" xr:uid="{00000000-0005-0000-0000-0000ED060000}"/>
    <cellStyle name="Note 4 2 6_ Refunds" xfId="1774" xr:uid="{00000000-0005-0000-0000-0000EE060000}"/>
    <cellStyle name="Note 4 2 7" xfId="1775" xr:uid="{00000000-0005-0000-0000-0000EF060000}"/>
    <cellStyle name="Note 4 2 7 2" xfId="1776" xr:uid="{00000000-0005-0000-0000-0000F0060000}"/>
    <cellStyle name="Note 4 2 7 2 2" xfId="1777" xr:uid="{00000000-0005-0000-0000-0000F1060000}"/>
    <cellStyle name="Note 4 2 7 2_5 Cent Local" xfId="1778" xr:uid="{00000000-0005-0000-0000-0000F2060000}"/>
    <cellStyle name="Note 4 2 7 3" xfId="1779" xr:uid="{00000000-0005-0000-0000-0000F3060000}"/>
    <cellStyle name="Note 4 2 7_ Refunds" xfId="1780" xr:uid="{00000000-0005-0000-0000-0000F4060000}"/>
    <cellStyle name="Note 4 2 8" xfId="1781" xr:uid="{00000000-0005-0000-0000-0000F5060000}"/>
    <cellStyle name="Note 4 2 8 2" xfId="1782" xr:uid="{00000000-0005-0000-0000-0000F6060000}"/>
    <cellStyle name="Note 4 2 8 2 2" xfId="1783" xr:uid="{00000000-0005-0000-0000-0000F7060000}"/>
    <cellStyle name="Note 4 2 8 2_5 Cent Local" xfId="1784" xr:uid="{00000000-0005-0000-0000-0000F8060000}"/>
    <cellStyle name="Note 4 2 8 3" xfId="1785" xr:uid="{00000000-0005-0000-0000-0000F9060000}"/>
    <cellStyle name="Note 4 2 8_ Refunds" xfId="1786" xr:uid="{00000000-0005-0000-0000-0000FA060000}"/>
    <cellStyle name="Note 4 2 9" xfId="1787" xr:uid="{00000000-0005-0000-0000-0000FB060000}"/>
    <cellStyle name="Note 4 2 9 2" xfId="1788" xr:uid="{00000000-0005-0000-0000-0000FC060000}"/>
    <cellStyle name="Note 4 2 9_5 Cent Local" xfId="1789" xr:uid="{00000000-0005-0000-0000-0000FD060000}"/>
    <cellStyle name="Note 4 2_ Refunds" xfId="1790" xr:uid="{00000000-0005-0000-0000-0000FE060000}"/>
    <cellStyle name="Note 4 20" xfId="1791" xr:uid="{00000000-0005-0000-0000-0000FF060000}"/>
    <cellStyle name="Note 4 20 2" xfId="1792" xr:uid="{00000000-0005-0000-0000-000000070000}"/>
    <cellStyle name="Note 4 20 2 2" xfId="1793" xr:uid="{00000000-0005-0000-0000-000001070000}"/>
    <cellStyle name="Note 4 20 2_5 Cent Local" xfId="1794" xr:uid="{00000000-0005-0000-0000-000002070000}"/>
    <cellStyle name="Note 4 20 3" xfId="1795" xr:uid="{00000000-0005-0000-0000-000003070000}"/>
    <cellStyle name="Note 4 20_ Refunds" xfId="1796" xr:uid="{00000000-0005-0000-0000-000004070000}"/>
    <cellStyle name="Note 4 21" xfId="1797" xr:uid="{00000000-0005-0000-0000-000005070000}"/>
    <cellStyle name="Note 4 21 2" xfId="1798" xr:uid="{00000000-0005-0000-0000-000006070000}"/>
    <cellStyle name="Note 4 21 2 2" xfId="1799" xr:uid="{00000000-0005-0000-0000-000007070000}"/>
    <cellStyle name="Note 4 21 2_5 Cent Local" xfId="1800" xr:uid="{00000000-0005-0000-0000-000008070000}"/>
    <cellStyle name="Note 4 21 3" xfId="1801" xr:uid="{00000000-0005-0000-0000-000009070000}"/>
    <cellStyle name="Note 4 21_ Refunds" xfId="1802" xr:uid="{00000000-0005-0000-0000-00000A070000}"/>
    <cellStyle name="Note 4 22" xfId="1803" xr:uid="{00000000-0005-0000-0000-00000B070000}"/>
    <cellStyle name="Note 4 22 2" xfId="1804" xr:uid="{00000000-0005-0000-0000-00000C070000}"/>
    <cellStyle name="Note 4 22 2 2" xfId="1805" xr:uid="{00000000-0005-0000-0000-00000D070000}"/>
    <cellStyle name="Note 4 22 2_5 Cent Local" xfId="1806" xr:uid="{00000000-0005-0000-0000-00000E070000}"/>
    <cellStyle name="Note 4 22 3" xfId="1807" xr:uid="{00000000-0005-0000-0000-00000F070000}"/>
    <cellStyle name="Note 4 22_ Refunds" xfId="1808" xr:uid="{00000000-0005-0000-0000-000010070000}"/>
    <cellStyle name="Note 4 23" xfId="1809" xr:uid="{00000000-0005-0000-0000-000011070000}"/>
    <cellStyle name="Note 4 23 2" xfId="1810" xr:uid="{00000000-0005-0000-0000-000012070000}"/>
    <cellStyle name="Note 4 23 2 2" xfId="1811" xr:uid="{00000000-0005-0000-0000-000013070000}"/>
    <cellStyle name="Note 4 23 2_5 Cent Local" xfId="1812" xr:uid="{00000000-0005-0000-0000-000014070000}"/>
    <cellStyle name="Note 4 23 3" xfId="1813" xr:uid="{00000000-0005-0000-0000-000015070000}"/>
    <cellStyle name="Note 4 23_ Refunds" xfId="1814" xr:uid="{00000000-0005-0000-0000-000016070000}"/>
    <cellStyle name="Note 4 24" xfId="1815" xr:uid="{00000000-0005-0000-0000-000017070000}"/>
    <cellStyle name="Note 4 24 2" xfId="1816" xr:uid="{00000000-0005-0000-0000-000018070000}"/>
    <cellStyle name="Note 4 24 2 2" xfId="1817" xr:uid="{00000000-0005-0000-0000-000019070000}"/>
    <cellStyle name="Note 4 24 2_5 Cent Local" xfId="1818" xr:uid="{00000000-0005-0000-0000-00001A070000}"/>
    <cellStyle name="Note 4 24 3" xfId="1819" xr:uid="{00000000-0005-0000-0000-00001B070000}"/>
    <cellStyle name="Note 4 24_ Refunds" xfId="1820" xr:uid="{00000000-0005-0000-0000-00001C070000}"/>
    <cellStyle name="Note 4 25" xfId="1821" xr:uid="{00000000-0005-0000-0000-00001D070000}"/>
    <cellStyle name="Note 4 25 2" xfId="1822" xr:uid="{00000000-0005-0000-0000-00001E070000}"/>
    <cellStyle name="Note 4 25 2 2" xfId="1823" xr:uid="{00000000-0005-0000-0000-00001F070000}"/>
    <cellStyle name="Note 4 25 2_5 Cent Local" xfId="1824" xr:uid="{00000000-0005-0000-0000-000020070000}"/>
    <cellStyle name="Note 4 25 3" xfId="1825" xr:uid="{00000000-0005-0000-0000-000021070000}"/>
    <cellStyle name="Note 4 25_ Refunds" xfId="1826" xr:uid="{00000000-0005-0000-0000-000022070000}"/>
    <cellStyle name="Note 4 26" xfId="1827" xr:uid="{00000000-0005-0000-0000-000023070000}"/>
    <cellStyle name="Note 4 26 2" xfId="1828" xr:uid="{00000000-0005-0000-0000-000024070000}"/>
    <cellStyle name="Note 4 26 2 2" xfId="1829" xr:uid="{00000000-0005-0000-0000-000025070000}"/>
    <cellStyle name="Note 4 26 2_5 Cent Local" xfId="1830" xr:uid="{00000000-0005-0000-0000-000026070000}"/>
    <cellStyle name="Note 4 26 3" xfId="1831" xr:uid="{00000000-0005-0000-0000-000027070000}"/>
    <cellStyle name="Note 4 26_ Refunds" xfId="1832" xr:uid="{00000000-0005-0000-0000-000028070000}"/>
    <cellStyle name="Note 4 27" xfId="1833" xr:uid="{00000000-0005-0000-0000-000029070000}"/>
    <cellStyle name="Note 4 27 2" xfId="1834" xr:uid="{00000000-0005-0000-0000-00002A070000}"/>
    <cellStyle name="Note 4 27 2 2" xfId="1835" xr:uid="{00000000-0005-0000-0000-00002B070000}"/>
    <cellStyle name="Note 4 27 2_5 Cent Local" xfId="1836" xr:uid="{00000000-0005-0000-0000-00002C070000}"/>
    <cellStyle name="Note 4 27 3" xfId="1837" xr:uid="{00000000-0005-0000-0000-00002D070000}"/>
    <cellStyle name="Note 4 27_ Refunds" xfId="1838" xr:uid="{00000000-0005-0000-0000-00002E070000}"/>
    <cellStyle name="Note 4 28" xfId="1839" xr:uid="{00000000-0005-0000-0000-00002F070000}"/>
    <cellStyle name="Note 4 28 2" xfId="1840" xr:uid="{00000000-0005-0000-0000-000030070000}"/>
    <cellStyle name="Note 4 28 2 2" xfId="1841" xr:uid="{00000000-0005-0000-0000-000031070000}"/>
    <cellStyle name="Note 4 28 2_5 Cent Local" xfId="1842" xr:uid="{00000000-0005-0000-0000-000032070000}"/>
    <cellStyle name="Note 4 28 3" xfId="1843" xr:uid="{00000000-0005-0000-0000-000033070000}"/>
    <cellStyle name="Note 4 28_ Refunds" xfId="1844" xr:uid="{00000000-0005-0000-0000-000034070000}"/>
    <cellStyle name="Note 4 29" xfId="1845" xr:uid="{00000000-0005-0000-0000-000035070000}"/>
    <cellStyle name="Note 4 29 2" xfId="1846" xr:uid="{00000000-0005-0000-0000-000036070000}"/>
    <cellStyle name="Note 4 29 2 2" xfId="1847" xr:uid="{00000000-0005-0000-0000-000037070000}"/>
    <cellStyle name="Note 4 29 2_5 Cent Local" xfId="1848" xr:uid="{00000000-0005-0000-0000-000038070000}"/>
    <cellStyle name="Note 4 29 3" xfId="1849" xr:uid="{00000000-0005-0000-0000-000039070000}"/>
    <cellStyle name="Note 4 29_ Refunds" xfId="1850" xr:uid="{00000000-0005-0000-0000-00003A070000}"/>
    <cellStyle name="Note 4 3" xfId="1851" xr:uid="{00000000-0005-0000-0000-00003B070000}"/>
    <cellStyle name="Note 4 3 10" xfId="1852" xr:uid="{00000000-0005-0000-0000-00003C070000}"/>
    <cellStyle name="Note 4 3 2" xfId="1853" xr:uid="{00000000-0005-0000-0000-00003D070000}"/>
    <cellStyle name="Note 4 3 2 2" xfId="1854" xr:uid="{00000000-0005-0000-0000-00003E070000}"/>
    <cellStyle name="Note 4 3 2 2 2" xfId="1855" xr:uid="{00000000-0005-0000-0000-00003F070000}"/>
    <cellStyle name="Note 4 3 2 2_5 Cent Local" xfId="1856" xr:uid="{00000000-0005-0000-0000-000040070000}"/>
    <cellStyle name="Note 4 3 2 3" xfId="1857" xr:uid="{00000000-0005-0000-0000-000041070000}"/>
    <cellStyle name="Note 4 3 2_ Refunds" xfId="1858" xr:uid="{00000000-0005-0000-0000-000042070000}"/>
    <cellStyle name="Note 4 3 3" xfId="1859" xr:uid="{00000000-0005-0000-0000-000043070000}"/>
    <cellStyle name="Note 4 3 3 2" xfId="1860" xr:uid="{00000000-0005-0000-0000-000044070000}"/>
    <cellStyle name="Note 4 3 3 2 2" xfId="1861" xr:uid="{00000000-0005-0000-0000-000045070000}"/>
    <cellStyle name="Note 4 3 3 2_5 Cent Local" xfId="1862" xr:uid="{00000000-0005-0000-0000-000046070000}"/>
    <cellStyle name="Note 4 3 3 3" xfId="1863" xr:uid="{00000000-0005-0000-0000-000047070000}"/>
    <cellStyle name="Note 4 3 3_ Refunds" xfId="1864" xr:uid="{00000000-0005-0000-0000-000048070000}"/>
    <cellStyle name="Note 4 3 4" xfId="1865" xr:uid="{00000000-0005-0000-0000-000049070000}"/>
    <cellStyle name="Note 4 3 4 2" xfId="1866" xr:uid="{00000000-0005-0000-0000-00004A070000}"/>
    <cellStyle name="Note 4 3 4 2 2" xfId="1867" xr:uid="{00000000-0005-0000-0000-00004B070000}"/>
    <cellStyle name="Note 4 3 4 2_5 Cent Local" xfId="1868" xr:uid="{00000000-0005-0000-0000-00004C070000}"/>
    <cellStyle name="Note 4 3 4 3" xfId="1869" xr:uid="{00000000-0005-0000-0000-00004D070000}"/>
    <cellStyle name="Note 4 3 4_ Refunds" xfId="1870" xr:uid="{00000000-0005-0000-0000-00004E070000}"/>
    <cellStyle name="Note 4 3 5" xfId="1871" xr:uid="{00000000-0005-0000-0000-00004F070000}"/>
    <cellStyle name="Note 4 3 5 2" xfId="1872" xr:uid="{00000000-0005-0000-0000-000050070000}"/>
    <cellStyle name="Note 4 3 5 2 2" xfId="1873" xr:uid="{00000000-0005-0000-0000-000051070000}"/>
    <cellStyle name="Note 4 3 5 2_5 Cent Local" xfId="1874" xr:uid="{00000000-0005-0000-0000-000052070000}"/>
    <cellStyle name="Note 4 3 5 3" xfId="1875" xr:uid="{00000000-0005-0000-0000-000053070000}"/>
    <cellStyle name="Note 4 3 5_ Refunds" xfId="1876" xr:uid="{00000000-0005-0000-0000-000054070000}"/>
    <cellStyle name="Note 4 3 6" xfId="1877" xr:uid="{00000000-0005-0000-0000-000055070000}"/>
    <cellStyle name="Note 4 3 6 2" xfId="1878" xr:uid="{00000000-0005-0000-0000-000056070000}"/>
    <cellStyle name="Note 4 3 6 2 2" xfId="1879" xr:uid="{00000000-0005-0000-0000-000057070000}"/>
    <cellStyle name="Note 4 3 6 2_5 Cent Local" xfId="1880" xr:uid="{00000000-0005-0000-0000-000058070000}"/>
    <cellStyle name="Note 4 3 6 3" xfId="1881" xr:uid="{00000000-0005-0000-0000-000059070000}"/>
    <cellStyle name="Note 4 3 6_ Refunds" xfId="1882" xr:uid="{00000000-0005-0000-0000-00005A070000}"/>
    <cellStyle name="Note 4 3 7" xfId="1883" xr:uid="{00000000-0005-0000-0000-00005B070000}"/>
    <cellStyle name="Note 4 3 7 2" xfId="1884" xr:uid="{00000000-0005-0000-0000-00005C070000}"/>
    <cellStyle name="Note 4 3 7 2 2" xfId="1885" xr:uid="{00000000-0005-0000-0000-00005D070000}"/>
    <cellStyle name="Note 4 3 7 2_5 Cent Local" xfId="1886" xr:uid="{00000000-0005-0000-0000-00005E070000}"/>
    <cellStyle name="Note 4 3 7 3" xfId="1887" xr:uid="{00000000-0005-0000-0000-00005F070000}"/>
    <cellStyle name="Note 4 3 7_ Refunds" xfId="1888" xr:uid="{00000000-0005-0000-0000-000060070000}"/>
    <cellStyle name="Note 4 3 8" xfId="1889" xr:uid="{00000000-0005-0000-0000-000061070000}"/>
    <cellStyle name="Note 4 3 8 2" xfId="1890" xr:uid="{00000000-0005-0000-0000-000062070000}"/>
    <cellStyle name="Note 4 3 8 2 2" xfId="1891" xr:uid="{00000000-0005-0000-0000-000063070000}"/>
    <cellStyle name="Note 4 3 8 2_5 Cent Local" xfId="1892" xr:uid="{00000000-0005-0000-0000-000064070000}"/>
    <cellStyle name="Note 4 3 8 3" xfId="1893" xr:uid="{00000000-0005-0000-0000-000065070000}"/>
    <cellStyle name="Note 4 3 8_ Refunds" xfId="1894" xr:uid="{00000000-0005-0000-0000-000066070000}"/>
    <cellStyle name="Note 4 3 9" xfId="1895" xr:uid="{00000000-0005-0000-0000-000067070000}"/>
    <cellStyle name="Note 4 3 9 2" xfId="1896" xr:uid="{00000000-0005-0000-0000-000068070000}"/>
    <cellStyle name="Note 4 3 9_5 Cent Local" xfId="1897" xr:uid="{00000000-0005-0000-0000-000069070000}"/>
    <cellStyle name="Note 4 3_ Refunds" xfId="1898" xr:uid="{00000000-0005-0000-0000-00006A070000}"/>
    <cellStyle name="Note 4 30" xfId="1899" xr:uid="{00000000-0005-0000-0000-00006B070000}"/>
    <cellStyle name="Note 4 30 2" xfId="1900" xr:uid="{00000000-0005-0000-0000-00006C070000}"/>
    <cellStyle name="Note 4 30 2 2" xfId="1901" xr:uid="{00000000-0005-0000-0000-00006D070000}"/>
    <cellStyle name="Note 4 30 2_5 Cent Local" xfId="1902" xr:uid="{00000000-0005-0000-0000-00006E070000}"/>
    <cellStyle name="Note 4 30 3" xfId="1903" xr:uid="{00000000-0005-0000-0000-00006F070000}"/>
    <cellStyle name="Note 4 30_ Refunds" xfId="1904" xr:uid="{00000000-0005-0000-0000-000070070000}"/>
    <cellStyle name="Note 4 31" xfId="1905" xr:uid="{00000000-0005-0000-0000-000071070000}"/>
    <cellStyle name="Note 4 31 2" xfId="1906" xr:uid="{00000000-0005-0000-0000-000072070000}"/>
    <cellStyle name="Note 4 31 2 2" xfId="1907" xr:uid="{00000000-0005-0000-0000-000073070000}"/>
    <cellStyle name="Note 4 31 2_5 Cent Local" xfId="1908" xr:uid="{00000000-0005-0000-0000-000074070000}"/>
    <cellStyle name="Note 4 31 3" xfId="1909" xr:uid="{00000000-0005-0000-0000-000075070000}"/>
    <cellStyle name="Note 4 31_ Refunds" xfId="1910" xr:uid="{00000000-0005-0000-0000-000076070000}"/>
    <cellStyle name="Note 4 32" xfId="1911" xr:uid="{00000000-0005-0000-0000-000077070000}"/>
    <cellStyle name="Note 4 32 2" xfId="1912" xr:uid="{00000000-0005-0000-0000-000078070000}"/>
    <cellStyle name="Note 4 32 2 2" xfId="1913" xr:uid="{00000000-0005-0000-0000-000079070000}"/>
    <cellStyle name="Note 4 32 2_5 Cent Local" xfId="1914" xr:uid="{00000000-0005-0000-0000-00007A070000}"/>
    <cellStyle name="Note 4 32 3" xfId="1915" xr:uid="{00000000-0005-0000-0000-00007B070000}"/>
    <cellStyle name="Note 4 32_ Refunds" xfId="1916" xr:uid="{00000000-0005-0000-0000-00007C070000}"/>
    <cellStyle name="Note 4 33" xfId="1917" xr:uid="{00000000-0005-0000-0000-00007D070000}"/>
    <cellStyle name="Note 4 33 2" xfId="1918" xr:uid="{00000000-0005-0000-0000-00007E070000}"/>
    <cellStyle name="Note 4 33_5 Cent Local" xfId="1919" xr:uid="{00000000-0005-0000-0000-00007F070000}"/>
    <cellStyle name="Note 4 34" xfId="1920" xr:uid="{00000000-0005-0000-0000-000080070000}"/>
    <cellStyle name="Note 4 4" xfId="1921" xr:uid="{00000000-0005-0000-0000-000081070000}"/>
    <cellStyle name="Note 4 4 10" xfId="1922" xr:uid="{00000000-0005-0000-0000-000082070000}"/>
    <cellStyle name="Note 4 4 2" xfId="1923" xr:uid="{00000000-0005-0000-0000-000083070000}"/>
    <cellStyle name="Note 4 4 2 2" xfId="1924" xr:uid="{00000000-0005-0000-0000-000084070000}"/>
    <cellStyle name="Note 4 4 2 2 2" xfId="1925" xr:uid="{00000000-0005-0000-0000-000085070000}"/>
    <cellStyle name="Note 4 4 2 2_5 Cent Local" xfId="1926" xr:uid="{00000000-0005-0000-0000-000086070000}"/>
    <cellStyle name="Note 4 4 2 3" xfId="1927" xr:uid="{00000000-0005-0000-0000-000087070000}"/>
    <cellStyle name="Note 4 4 2_ Refunds" xfId="1928" xr:uid="{00000000-0005-0000-0000-000088070000}"/>
    <cellStyle name="Note 4 4 3" xfId="1929" xr:uid="{00000000-0005-0000-0000-000089070000}"/>
    <cellStyle name="Note 4 4 3 2" xfId="1930" xr:uid="{00000000-0005-0000-0000-00008A070000}"/>
    <cellStyle name="Note 4 4 3 2 2" xfId="1931" xr:uid="{00000000-0005-0000-0000-00008B070000}"/>
    <cellStyle name="Note 4 4 3 2_5 Cent Local" xfId="1932" xr:uid="{00000000-0005-0000-0000-00008C070000}"/>
    <cellStyle name="Note 4 4 3 3" xfId="1933" xr:uid="{00000000-0005-0000-0000-00008D070000}"/>
    <cellStyle name="Note 4 4 3_ Refunds" xfId="1934" xr:uid="{00000000-0005-0000-0000-00008E070000}"/>
    <cellStyle name="Note 4 4 4" xfId="1935" xr:uid="{00000000-0005-0000-0000-00008F070000}"/>
    <cellStyle name="Note 4 4 4 2" xfId="1936" xr:uid="{00000000-0005-0000-0000-000090070000}"/>
    <cellStyle name="Note 4 4 4 2 2" xfId="1937" xr:uid="{00000000-0005-0000-0000-000091070000}"/>
    <cellStyle name="Note 4 4 4 2_5 Cent Local" xfId="1938" xr:uid="{00000000-0005-0000-0000-000092070000}"/>
    <cellStyle name="Note 4 4 4 3" xfId="1939" xr:uid="{00000000-0005-0000-0000-000093070000}"/>
    <cellStyle name="Note 4 4 4_ Refunds" xfId="1940" xr:uid="{00000000-0005-0000-0000-000094070000}"/>
    <cellStyle name="Note 4 4 5" xfId="1941" xr:uid="{00000000-0005-0000-0000-000095070000}"/>
    <cellStyle name="Note 4 4 5 2" xfId="1942" xr:uid="{00000000-0005-0000-0000-000096070000}"/>
    <cellStyle name="Note 4 4 5 2 2" xfId="1943" xr:uid="{00000000-0005-0000-0000-000097070000}"/>
    <cellStyle name="Note 4 4 5 2_5 Cent Local" xfId="1944" xr:uid="{00000000-0005-0000-0000-000098070000}"/>
    <cellStyle name="Note 4 4 5 3" xfId="1945" xr:uid="{00000000-0005-0000-0000-000099070000}"/>
    <cellStyle name="Note 4 4 5_ Refunds" xfId="1946" xr:uid="{00000000-0005-0000-0000-00009A070000}"/>
    <cellStyle name="Note 4 4 6" xfId="1947" xr:uid="{00000000-0005-0000-0000-00009B070000}"/>
    <cellStyle name="Note 4 4 6 2" xfId="1948" xr:uid="{00000000-0005-0000-0000-00009C070000}"/>
    <cellStyle name="Note 4 4 6 2 2" xfId="1949" xr:uid="{00000000-0005-0000-0000-00009D070000}"/>
    <cellStyle name="Note 4 4 6 2_5 Cent Local" xfId="1950" xr:uid="{00000000-0005-0000-0000-00009E070000}"/>
    <cellStyle name="Note 4 4 6 3" xfId="1951" xr:uid="{00000000-0005-0000-0000-00009F070000}"/>
    <cellStyle name="Note 4 4 6_ Refunds" xfId="1952" xr:uid="{00000000-0005-0000-0000-0000A0070000}"/>
    <cellStyle name="Note 4 4 7" xfId="1953" xr:uid="{00000000-0005-0000-0000-0000A1070000}"/>
    <cellStyle name="Note 4 4 7 2" xfId="1954" xr:uid="{00000000-0005-0000-0000-0000A2070000}"/>
    <cellStyle name="Note 4 4 7 2 2" xfId="1955" xr:uid="{00000000-0005-0000-0000-0000A3070000}"/>
    <cellStyle name="Note 4 4 7 2_5 Cent Local" xfId="1956" xr:uid="{00000000-0005-0000-0000-0000A4070000}"/>
    <cellStyle name="Note 4 4 7 3" xfId="1957" xr:uid="{00000000-0005-0000-0000-0000A5070000}"/>
    <cellStyle name="Note 4 4 7_ Refunds" xfId="1958" xr:uid="{00000000-0005-0000-0000-0000A6070000}"/>
    <cellStyle name="Note 4 4 8" xfId="1959" xr:uid="{00000000-0005-0000-0000-0000A7070000}"/>
    <cellStyle name="Note 4 4 8 2" xfId="1960" xr:uid="{00000000-0005-0000-0000-0000A8070000}"/>
    <cellStyle name="Note 4 4 8 2 2" xfId="1961" xr:uid="{00000000-0005-0000-0000-0000A9070000}"/>
    <cellStyle name="Note 4 4 8 2_5 Cent Local" xfId="1962" xr:uid="{00000000-0005-0000-0000-0000AA070000}"/>
    <cellStyle name="Note 4 4 8 3" xfId="1963" xr:uid="{00000000-0005-0000-0000-0000AB070000}"/>
    <cellStyle name="Note 4 4 8_ Refunds" xfId="1964" xr:uid="{00000000-0005-0000-0000-0000AC070000}"/>
    <cellStyle name="Note 4 4 9" xfId="1965" xr:uid="{00000000-0005-0000-0000-0000AD070000}"/>
    <cellStyle name="Note 4 4 9 2" xfId="1966" xr:uid="{00000000-0005-0000-0000-0000AE070000}"/>
    <cellStyle name="Note 4 4 9_5 Cent Local" xfId="1967" xr:uid="{00000000-0005-0000-0000-0000AF070000}"/>
    <cellStyle name="Note 4 4_ Refunds" xfId="1968" xr:uid="{00000000-0005-0000-0000-0000B0070000}"/>
    <cellStyle name="Note 4 5" xfId="1969" xr:uid="{00000000-0005-0000-0000-0000B1070000}"/>
    <cellStyle name="Note 4 5 2" xfId="1970" xr:uid="{00000000-0005-0000-0000-0000B2070000}"/>
    <cellStyle name="Note 4 5 2 2" xfId="1971" xr:uid="{00000000-0005-0000-0000-0000B3070000}"/>
    <cellStyle name="Note 4 5 2_5 Cent Local" xfId="1972" xr:uid="{00000000-0005-0000-0000-0000B4070000}"/>
    <cellStyle name="Note 4 5 3" xfId="1973" xr:uid="{00000000-0005-0000-0000-0000B5070000}"/>
    <cellStyle name="Note 4 5_ Refunds" xfId="1974" xr:uid="{00000000-0005-0000-0000-0000B6070000}"/>
    <cellStyle name="Note 4 6" xfId="1975" xr:uid="{00000000-0005-0000-0000-0000B7070000}"/>
    <cellStyle name="Note 4 6 2" xfId="1976" xr:uid="{00000000-0005-0000-0000-0000B8070000}"/>
    <cellStyle name="Note 4 6 2 2" xfId="1977" xr:uid="{00000000-0005-0000-0000-0000B9070000}"/>
    <cellStyle name="Note 4 6 2_5 Cent Local" xfId="1978" xr:uid="{00000000-0005-0000-0000-0000BA070000}"/>
    <cellStyle name="Note 4 6 3" xfId="1979" xr:uid="{00000000-0005-0000-0000-0000BB070000}"/>
    <cellStyle name="Note 4 6_ Refunds" xfId="1980" xr:uid="{00000000-0005-0000-0000-0000BC070000}"/>
    <cellStyle name="Note 4 7" xfId="1981" xr:uid="{00000000-0005-0000-0000-0000BD070000}"/>
    <cellStyle name="Note 4 7 2" xfId="1982" xr:uid="{00000000-0005-0000-0000-0000BE070000}"/>
    <cellStyle name="Note 4 7 2 2" xfId="1983" xr:uid="{00000000-0005-0000-0000-0000BF070000}"/>
    <cellStyle name="Note 4 7 2_5 Cent Local" xfId="1984" xr:uid="{00000000-0005-0000-0000-0000C0070000}"/>
    <cellStyle name="Note 4 7 3" xfId="1985" xr:uid="{00000000-0005-0000-0000-0000C1070000}"/>
    <cellStyle name="Note 4 7_ Refunds" xfId="1986" xr:uid="{00000000-0005-0000-0000-0000C2070000}"/>
    <cellStyle name="Note 4 8" xfId="1987" xr:uid="{00000000-0005-0000-0000-0000C3070000}"/>
    <cellStyle name="Note 4 8 2" xfId="1988" xr:uid="{00000000-0005-0000-0000-0000C4070000}"/>
    <cellStyle name="Note 4 8 2 2" xfId="1989" xr:uid="{00000000-0005-0000-0000-0000C5070000}"/>
    <cellStyle name="Note 4 8 2_5 Cent Local" xfId="1990" xr:uid="{00000000-0005-0000-0000-0000C6070000}"/>
    <cellStyle name="Note 4 8 3" xfId="1991" xr:uid="{00000000-0005-0000-0000-0000C7070000}"/>
    <cellStyle name="Note 4 8_ Refunds" xfId="1992" xr:uid="{00000000-0005-0000-0000-0000C8070000}"/>
    <cellStyle name="Note 4 9" xfId="1993" xr:uid="{00000000-0005-0000-0000-0000C9070000}"/>
    <cellStyle name="Note 4 9 2" xfId="1994" xr:uid="{00000000-0005-0000-0000-0000CA070000}"/>
    <cellStyle name="Note 4 9 2 2" xfId="1995" xr:uid="{00000000-0005-0000-0000-0000CB070000}"/>
    <cellStyle name="Note 4 9 2_5 Cent Local" xfId="1996" xr:uid="{00000000-0005-0000-0000-0000CC070000}"/>
    <cellStyle name="Note 4 9 3" xfId="1997" xr:uid="{00000000-0005-0000-0000-0000CD070000}"/>
    <cellStyle name="Note 4 9_ Refunds" xfId="1998" xr:uid="{00000000-0005-0000-0000-0000CE070000}"/>
    <cellStyle name="Note 4_ Refunds" xfId="1999" xr:uid="{00000000-0005-0000-0000-0000CF070000}"/>
    <cellStyle name="Note 40" xfId="2000" xr:uid="{00000000-0005-0000-0000-0000D0070000}"/>
    <cellStyle name="Note 41" xfId="2001" xr:uid="{00000000-0005-0000-0000-0000D1070000}"/>
    <cellStyle name="Note 42" xfId="2002" xr:uid="{00000000-0005-0000-0000-0000D2070000}"/>
    <cellStyle name="Note 43" xfId="2003" xr:uid="{00000000-0005-0000-0000-0000D3070000}"/>
    <cellStyle name="Note 44" xfId="2004" xr:uid="{00000000-0005-0000-0000-0000D4070000}"/>
    <cellStyle name="Note 45" xfId="2005" xr:uid="{00000000-0005-0000-0000-0000D5070000}"/>
    <cellStyle name="Note 46" xfId="2006" xr:uid="{00000000-0005-0000-0000-0000D6070000}"/>
    <cellStyle name="Note 47" xfId="2007" xr:uid="{00000000-0005-0000-0000-0000D7070000}"/>
    <cellStyle name="Note 48" xfId="2008" xr:uid="{00000000-0005-0000-0000-0000D8070000}"/>
    <cellStyle name="Note 49" xfId="2009" xr:uid="{00000000-0005-0000-0000-0000D9070000}"/>
    <cellStyle name="Note 5" xfId="2010" xr:uid="{00000000-0005-0000-0000-0000DA070000}"/>
    <cellStyle name="Note 5 10" xfId="2011" xr:uid="{00000000-0005-0000-0000-0000DB070000}"/>
    <cellStyle name="Note 5 10 2" xfId="2012" xr:uid="{00000000-0005-0000-0000-0000DC070000}"/>
    <cellStyle name="Note 5 10 2 2" xfId="2013" xr:uid="{00000000-0005-0000-0000-0000DD070000}"/>
    <cellStyle name="Note 5 10 2_5 Cent Local" xfId="2014" xr:uid="{00000000-0005-0000-0000-0000DE070000}"/>
    <cellStyle name="Note 5 10 3" xfId="2015" xr:uid="{00000000-0005-0000-0000-0000DF070000}"/>
    <cellStyle name="Note 5 10_ Refunds" xfId="2016" xr:uid="{00000000-0005-0000-0000-0000E0070000}"/>
    <cellStyle name="Note 5 11" xfId="2017" xr:uid="{00000000-0005-0000-0000-0000E1070000}"/>
    <cellStyle name="Note 5 11 2" xfId="2018" xr:uid="{00000000-0005-0000-0000-0000E2070000}"/>
    <cellStyle name="Note 5 11 2 2" xfId="2019" xr:uid="{00000000-0005-0000-0000-0000E3070000}"/>
    <cellStyle name="Note 5 11 2_5 Cent Local" xfId="2020" xr:uid="{00000000-0005-0000-0000-0000E4070000}"/>
    <cellStyle name="Note 5 11 3" xfId="2021" xr:uid="{00000000-0005-0000-0000-0000E5070000}"/>
    <cellStyle name="Note 5 11_ Refunds" xfId="2022" xr:uid="{00000000-0005-0000-0000-0000E6070000}"/>
    <cellStyle name="Note 5 12" xfId="2023" xr:uid="{00000000-0005-0000-0000-0000E7070000}"/>
    <cellStyle name="Note 5 12 2" xfId="2024" xr:uid="{00000000-0005-0000-0000-0000E8070000}"/>
    <cellStyle name="Note 5 12 2 2" xfId="2025" xr:uid="{00000000-0005-0000-0000-0000E9070000}"/>
    <cellStyle name="Note 5 12 2_5 Cent Local" xfId="2026" xr:uid="{00000000-0005-0000-0000-0000EA070000}"/>
    <cellStyle name="Note 5 12 3" xfId="2027" xr:uid="{00000000-0005-0000-0000-0000EB070000}"/>
    <cellStyle name="Note 5 12_ Refunds" xfId="2028" xr:uid="{00000000-0005-0000-0000-0000EC070000}"/>
    <cellStyle name="Note 5 13" xfId="2029" xr:uid="{00000000-0005-0000-0000-0000ED070000}"/>
    <cellStyle name="Note 5 13 2" xfId="2030" xr:uid="{00000000-0005-0000-0000-0000EE070000}"/>
    <cellStyle name="Note 5 13 2 2" xfId="2031" xr:uid="{00000000-0005-0000-0000-0000EF070000}"/>
    <cellStyle name="Note 5 13 2_5 Cent Local" xfId="2032" xr:uid="{00000000-0005-0000-0000-0000F0070000}"/>
    <cellStyle name="Note 5 13 3" xfId="2033" xr:uid="{00000000-0005-0000-0000-0000F1070000}"/>
    <cellStyle name="Note 5 13_ Refunds" xfId="2034" xr:uid="{00000000-0005-0000-0000-0000F2070000}"/>
    <cellStyle name="Note 5 14" xfId="2035" xr:uid="{00000000-0005-0000-0000-0000F3070000}"/>
    <cellStyle name="Note 5 14 2" xfId="2036" xr:uid="{00000000-0005-0000-0000-0000F4070000}"/>
    <cellStyle name="Note 5 14 2 2" xfId="2037" xr:uid="{00000000-0005-0000-0000-0000F5070000}"/>
    <cellStyle name="Note 5 14 2_5 Cent Local" xfId="2038" xr:uid="{00000000-0005-0000-0000-0000F6070000}"/>
    <cellStyle name="Note 5 14 3" xfId="2039" xr:uid="{00000000-0005-0000-0000-0000F7070000}"/>
    <cellStyle name="Note 5 14_ Refunds" xfId="2040" xr:uid="{00000000-0005-0000-0000-0000F8070000}"/>
    <cellStyle name="Note 5 15" xfId="2041" xr:uid="{00000000-0005-0000-0000-0000F9070000}"/>
    <cellStyle name="Note 5 15 2" xfId="2042" xr:uid="{00000000-0005-0000-0000-0000FA070000}"/>
    <cellStyle name="Note 5 15 2 2" xfId="2043" xr:uid="{00000000-0005-0000-0000-0000FB070000}"/>
    <cellStyle name="Note 5 15 2_5 Cent Local" xfId="2044" xr:uid="{00000000-0005-0000-0000-0000FC070000}"/>
    <cellStyle name="Note 5 15 3" xfId="2045" xr:uid="{00000000-0005-0000-0000-0000FD070000}"/>
    <cellStyle name="Note 5 15_ Refunds" xfId="2046" xr:uid="{00000000-0005-0000-0000-0000FE070000}"/>
    <cellStyle name="Note 5 16" xfId="2047" xr:uid="{00000000-0005-0000-0000-0000FF070000}"/>
    <cellStyle name="Note 5 16 2" xfId="2048" xr:uid="{00000000-0005-0000-0000-000000080000}"/>
    <cellStyle name="Note 5 16 2 2" xfId="2049" xr:uid="{00000000-0005-0000-0000-000001080000}"/>
    <cellStyle name="Note 5 16 2_5 Cent Local" xfId="2050" xr:uid="{00000000-0005-0000-0000-000002080000}"/>
    <cellStyle name="Note 5 16 3" xfId="2051" xr:uid="{00000000-0005-0000-0000-000003080000}"/>
    <cellStyle name="Note 5 16_ Refunds" xfId="2052" xr:uid="{00000000-0005-0000-0000-000004080000}"/>
    <cellStyle name="Note 5 17" xfId="2053" xr:uid="{00000000-0005-0000-0000-000005080000}"/>
    <cellStyle name="Note 5 17 2" xfId="2054" xr:uid="{00000000-0005-0000-0000-000006080000}"/>
    <cellStyle name="Note 5 17 2 2" xfId="2055" xr:uid="{00000000-0005-0000-0000-000007080000}"/>
    <cellStyle name="Note 5 17 2_5 Cent Local" xfId="2056" xr:uid="{00000000-0005-0000-0000-000008080000}"/>
    <cellStyle name="Note 5 17 3" xfId="2057" xr:uid="{00000000-0005-0000-0000-000009080000}"/>
    <cellStyle name="Note 5 17_ Refunds" xfId="2058" xr:uid="{00000000-0005-0000-0000-00000A080000}"/>
    <cellStyle name="Note 5 18" xfId="2059" xr:uid="{00000000-0005-0000-0000-00000B080000}"/>
    <cellStyle name="Note 5 18 2" xfId="2060" xr:uid="{00000000-0005-0000-0000-00000C080000}"/>
    <cellStyle name="Note 5 18 2 2" xfId="2061" xr:uid="{00000000-0005-0000-0000-00000D080000}"/>
    <cellStyle name="Note 5 18 2_5 Cent Local" xfId="2062" xr:uid="{00000000-0005-0000-0000-00000E080000}"/>
    <cellStyle name="Note 5 18 3" xfId="2063" xr:uid="{00000000-0005-0000-0000-00000F080000}"/>
    <cellStyle name="Note 5 18_ Refunds" xfId="2064" xr:uid="{00000000-0005-0000-0000-000010080000}"/>
    <cellStyle name="Note 5 19" xfId="2065" xr:uid="{00000000-0005-0000-0000-000011080000}"/>
    <cellStyle name="Note 5 19 2" xfId="2066" xr:uid="{00000000-0005-0000-0000-000012080000}"/>
    <cellStyle name="Note 5 19 2 2" xfId="2067" xr:uid="{00000000-0005-0000-0000-000013080000}"/>
    <cellStyle name="Note 5 19 2_5 Cent Local" xfId="2068" xr:uid="{00000000-0005-0000-0000-000014080000}"/>
    <cellStyle name="Note 5 19 3" xfId="2069" xr:uid="{00000000-0005-0000-0000-000015080000}"/>
    <cellStyle name="Note 5 19_ Refunds" xfId="2070" xr:uid="{00000000-0005-0000-0000-000016080000}"/>
    <cellStyle name="Note 5 2" xfId="2071" xr:uid="{00000000-0005-0000-0000-000017080000}"/>
    <cellStyle name="Note 5 2 10" xfId="2072" xr:uid="{00000000-0005-0000-0000-000018080000}"/>
    <cellStyle name="Note 5 2 2" xfId="2073" xr:uid="{00000000-0005-0000-0000-000019080000}"/>
    <cellStyle name="Note 5 2 2 2" xfId="2074" xr:uid="{00000000-0005-0000-0000-00001A080000}"/>
    <cellStyle name="Note 5 2 2 2 2" xfId="2075" xr:uid="{00000000-0005-0000-0000-00001B080000}"/>
    <cellStyle name="Note 5 2 2 2_5 Cent Local" xfId="2076" xr:uid="{00000000-0005-0000-0000-00001C080000}"/>
    <cellStyle name="Note 5 2 2 3" xfId="2077" xr:uid="{00000000-0005-0000-0000-00001D080000}"/>
    <cellStyle name="Note 5 2 2_ Refunds" xfId="2078" xr:uid="{00000000-0005-0000-0000-00001E080000}"/>
    <cellStyle name="Note 5 2 3" xfId="2079" xr:uid="{00000000-0005-0000-0000-00001F080000}"/>
    <cellStyle name="Note 5 2 3 2" xfId="2080" xr:uid="{00000000-0005-0000-0000-000020080000}"/>
    <cellStyle name="Note 5 2 3 2 2" xfId="2081" xr:uid="{00000000-0005-0000-0000-000021080000}"/>
    <cellStyle name="Note 5 2 3 2_5 Cent Local" xfId="2082" xr:uid="{00000000-0005-0000-0000-000022080000}"/>
    <cellStyle name="Note 5 2 3 3" xfId="2083" xr:uid="{00000000-0005-0000-0000-000023080000}"/>
    <cellStyle name="Note 5 2 3_ Refunds" xfId="2084" xr:uid="{00000000-0005-0000-0000-000024080000}"/>
    <cellStyle name="Note 5 2 4" xfId="2085" xr:uid="{00000000-0005-0000-0000-000025080000}"/>
    <cellStyle name="Note 5 2 4 2" xfId="2086" xr:uid="{00000000-0005-0000-0000-000026080000}"/>
    <cellStyle name="Note 5 2 4 2 2" xfId="2087" xr:uid="{00000000-0005-0000-0000-000027080000}"/>
    <cellStyle name="Note 5 2 4 2_5 Cent Local" xfId="2088" xr:uid="{00000000-0005-0000-0000-000028080000}"/>
    <cellStyle name="Note 5 2 4 3" xfId="2089" xr:uid="{00000000-0005-0000-0000-000029080000}"/>
    <cellStyle name="Note 5 2 4_ Refunds" xfId="2090" xr:uid="{00000000-0005-0000-0000-00002A080000}"/>
    <cellStyle name="Note 5 2 5" xfId="2091" xr:uid="{00000000-0005-0000-0000-00002B080000}"/>
    <cellStyle name="Note 5 2 5 2" xfId="2092" xr:uid="{00000000-0005-0000-0000-00002C080000}"/>
    <cellStyle name="Note 5 2 5 2 2" xfId="2093" xr:uid="{00000000-0005-0000-0000-00002D080000}"/>
    <cellStyle name="Note 5 2 5 2_5 Cent Local" xfId="2094" xr:uid="{00000000-0005-0000-0000-00002E080000}"/>
    <cellStyle name="Note 5 2 5 3" xfId="2095" xr:uid="{00000000-0005-0000-0000-00002F080000}"/>
    <cellStyle name="Note 5 2 5_ Refunds" xfId="2096" xr:uid="{00000000-0005-0000-0000-000030080000}"/>
    <cellStyle name="Note 5 2 6" xfId="2097" xr:uid="{00000000-0005-0000-0000-000031080000}"/>
    <cellStyle name="Note 5 2 6 2" xfId="2098" xr:uid="{00000000-0005-0000-0000-000032080000}"/>
    <cellStyle name="Note 5 2 6 2 2" xfId="2099" xr:uid="{00000000-0005-0000-0000-000033080000}"/>
    <cellStyle name="Note 5 2 6 2_5 Cent Local" xfId="2100" xr:uid="{00000000-0005-0000-0000-000034080000}"/>
    <cellStyle name="Note 5 2 6 3" xfId="2101" xr:uid="{00000000-0005-0000-0000-000035080000}"/>
    <cellStyle name="Note 5 2 6_ Refunds" xfId="2102" xr:uid="{00000000-0005-0000-0000-000036080000}"/>
    <cellStyle name="Note 5 2 7" xfId="2103" xr:uid="{00000000-0005-0000-0000-000037080000}"/>
    <cellStyle name="Note 5 2 7 2" xfId="2104" xr:uid="{00000000-0005-0000-0000-000038080000}"/>
    <cellStyle name="Note 5 2 7 2 2" xfId="2105" xr:uid="{00000000-0005-0000-0000-000039080000}"/>
    <cellStyle name="Note 5 2 7 2_5 Cent Local" xfId="2106" xr:uid="{00000000-0005-0000-0000-00003A080000}"/>
    <cellStyle name="Note 5 2 7 3" xfId="2107" xr:uid="{00000000-0005-0000-0000-00003B080000}"/>
    <cellStyle name="Note 5 2 7_ Refunds" xfId="2108" xr:uid="{00000000-0005-0000-0000-00003C080000}"/>
    <cellStyle name="Note 5 2 8" xfId="2109" xr:uid="{00000000-0005-0000-0000-00003D080000}"/>
    <cellStyle name="Note 5 2 8 2" xfId="2110" xr:uid="{00000000-0005-0000-0000-00003E080000}"/>
    <cellStyle name="Note 5 2 8 2 2" xfId="2111" xr:uid="{00000000-0005-0000-0000-00003F080000}"/>
    <cellStyle name="Note 5 2 8 2_5 Cent Local" xfId="2112" xr:uid="{00000000-0005-0000-0000-000040080000}"/>
    <cellStyle name="Note 5 2 8 3" xfId="2113" xr:uid="{00000000-0005-0000-0000-000041080000}"/>
    <cellStyle name="Note 5 2 8_ Refunds" xfId="2114" xr:uid="{00000000-0005-0000-0000-000042080000}"/>
    <cellStyle name="Note 5 2 9" xfId="2115" xr:uid="{00000000-0005-0000-0000-000043080000}"/>
    <cellStyle name="Note 5 2 9 2" xfId="2116" xr:uid="{00000000-0005-0000-0000-000044080000}"/>
    <cellStyle name="Note 5 2 9_5 Cent Local" xfId="2117" xr:uid="{00000000-0005-0000-0000-000045080000}"/>
    <cellStyle name="Note 5 2_ Refunds" xfId="2118" xr:uid="{00000000-0005-0000-0000-000046080000}"/>
    <cellStyle name="Note 5 20" xfId="2119" xr:uid="{00000000-0005-0000-0000-000047080000}"/>
    <cellStyle name="Note 5 20 2" xfId="2120" xr:uid="{00000000-0005-0000-0000-000048080000}"/>
    <cellStyle name="Note 5 20 2 2" xfId="2121" xr:uid="{00000000-0005-0000-0000-000049080000}"/>
    <cellStyle name="Note 5 20 2_5 Cent Local" xfId="2122" xr:uid="{00000000-0005-0000-0000-00004A080000}"/>
    <cellStyle name="Note 5 20 3" xfId="2123" xr:uid="{00000000-0005-0000-0000-00004B080000}"/>
    <cellStyle name="Note 5 20_ Refunds" xfId="2124" xr:uid="{00000000-0005-0000-0000-00004C080000}"/>
    <cellStyle name="Note 5 21" xfId="2125" xr:uid="{00000000-0005-0000-0000-00004D080000}"/>
    <cellStyle name="Note 5 21 2" xfId="2126" xr:uid="{00000000-0005-0000-0000-00004E080000}"/>
    <cellStyle name="Note 5 21 2 2" xfId="2127" xr:uid="{00000000-0005-0000-0000-00004F080000}"/>
    <cellStyle name="Note 5 21 2_5 Cent Local" xfId="2128" xr:uid="{00000000-0005-0000-0000-000050080000}"/>
    <cellStyle name="Note 5 21 3" xfId="2129" xr:uid="{00000000-0005-0000-0000-000051080000}"/>
    <cellStyle name="Note 5 21_ Refunds" xfId="2130" xr:uid="{00000000-0005-0000-0000-000052080000}"/>
    <cellStyle name="Note 5 22" xfId="2131" xr:uid="{00000000-0005-0000-0000-000053080000}"/>
    <cellStyle name="Note 5 22 2" xfId="2132" xr:uid="{00000000-0005-0000-0000-000054080000}"/>
    <cellStyle name="Note 5 22 2 2" xfId="2133" xr:uid="{00000000-0005-0000-0000-000055080000}"/>
    <cellStyle name="Note 5 22 2_5 Cent Local" xfId="2134" xr:uid="{00000000-0005-0000-0000-000056080000}"/>
    <cellStyle name="Note 5 22 3" xfId="2135" xr:uid="{00000000-0005-0000-0000-000057080000}"/>
    <cellStyle name="Note 5 22_ Refunds" xfId="2136" xr:uid="{00000000-0005-0000-0000-000058080000}"/>
    <cellStyle name="Note 5 23" xfId="2137" xr:uid="{00000000-0005-0000-0000-000059080000}"/>
    <cellStyle name="Note 5 23 2" xfId="2138" xr:uid="{00000000-0005-0000-0000-00005A080000}"/>
    <cellStyle name="Note 5 23 2 2" xfId="2139" xr:uid="{00000000-0005-0000-0000-00005B080000}"/>
    <cellStyle name="Note 5 23 2_5 Cent Local" xfId="2140" xr:uid="{00000000-0005-0000-0000-00005C080000}"/>
    <cellStyle name="Note 5 23 3" xfId="2141" xr:uid="{00000000-0005-0000-0000-00005D080000}"/>
    <cellStyle name="Note 5 23_ Refunds" xfId="2142" xr:uid="{00000000-0005-0000-0000-00005E080000}"/>
    <cellStyle name="Note 5 24" xfId="2143" xr:uid="{00000000-0005-0000-0000-00005F080000}"/>
    <cellStyle name="Note 5 24 2" xfId="2144" xr:uid="{00000000-0005-0000-0000-000060080000}"/>
    <cellStyle name="Note 5 24 2 2" xfId="2145" xr:uid="{00000000-0005-0000-0000-000061080000}"/>
    <cellStyle name="Note 5 24 2_5 Cent Local" xfId="2146" xr:uid="{00000000-0005-0000-0000-000062080000}"/>
    <cellStyle name="Note 5 24 3" xfId="2147" xr:uid="{00000000-0005-0000-0000-000063080000}"/>
    <cellStyle name="Note 5 24_ Refunds" xfId="2148" xr:uid="{00000000-0005-0000-0000-000064080000}"/>
    <cellStyle name="Note 5 25" xfId="2149" xr:uid="{00000000-0005-0000-0000-000065080000}"/>
    <cellStyle name="Note 5 25 2" xfId="2150" xr:uid="{00000000-0005-0000-0000-000066080000}"/>
    <cellStyle name="Note 5 25 2 2" xfId="2151" xr:uid="{00000000-0005-0000-0000-000067080000}"/>
    <cellStyle name="Note 5 25 2_5 Cent Local" xfId="2152" xr:uid="{00000000-0005-0000-0000-000068080000}"/>
    <cellStyle name="Note 5 25 3" xfId="2153" xr:uid="{00000000-0005-0000-0000-000069080000}"/>
    <cellStyle name="Note 5 25_ Refunds" xfId="2154" xr:uid="{00000000-0005-0000-0000-00006A080000}"/>
    <cellStyle name="Note 5 26" xfId="2155" xr:uid="{00000000-0005-0000-0000-00006B080000}"/>
    <cellStyle name="Note 5 26 2" xfId="2156" xr:uid="{00000000-0005-0000-0000-00006C080000}"/>
    <cellStyle name="Note 5 26 2 2" xfId="2157" xr:uid="{00000000-0005-0000-0000-00006D080000}"/>
    <cellStyle name="Note 5 26 2_5 Cent Local" xfId="2158" xr:uid="{00000000-0005-0000-0000-00006E080000}"/>
    <cellStyle name="Note 5 26 3" xfId="2159" xr:uid="{00000000-0005-0000-0000-00006F080000}"/>
    <cellStyle name="Note 5 26_ Refunds" xfId="2160" xr:uid="{00000000-0005-0000-0000-000070080000}"/>
    <cellStyle name="Note 5 27" xfId="2161" xr:uid="{00000000-0005-0000-0000-000071080000}"/>
    <cellStyle name="Note 5 27 2" xfId="2162" xr:uid="{00000000-0005-0000-0000-000072080000}"/>
    <cellStyle name="Note 5 27 2 2" xfId="2163" xr:uid="{00000000-0005-0000-0000-000073080000}"/>
    <cellStyle name="Note 5 27 2_5 Cent Local" xfId="2164" xr:uid="{00000000-0005-0000-0000-000074080000}"/>
    <cellStyle name="Note 5 27 3" xfId="2165" xr:uid="{00000000-0005-0000-0000-000075080000}"/>
    <cellStyle name="Note 5 27_ Refunds" xfId="2166" xr:uid="{00000000-0005-0000-0000-000076080000}"/>
    <cellStyle name="Note 5 28" xfId="2167" xr:uid="{00000000-0005-0000-0000-000077080000}"/>
    <cellStyle name="Note 5 28 2" xfId="2168" xr:uid="{00000000-0005-0000-0000-000078080000}"/>
    <cellStyle name="Note 5 28 2 2" xfId="2169" xr:uid="{00000000-0005-0000-0000-000079080000}"/>
    <cellStyle name="Note 5 28 2_5 Cent Local" xfId="2170" xr:uid="{00000000-0005-0000-0000-00007A080000}"/>
    <cellStyle name="Note 5 28 3" xfId="2171" xr:uid="{00000000-0005-0000-0000-00007B080000}"/>
    <cellStyle name="Note 5 28_ Refunds" xfId="2172" xr:uid="{00000000-0005-0000-0000-00007C080000}"/>
    <cellStyle name="Note 5 29" xfId="2173" xr:uid="{00000000-0005-0000-0000-00007D080000}"/>
    <cellStyle name="Note 5 29 2" xfId="2174" xr:uid="{00000000-0005-0000-0000-00007E080000}"/>
    <cellStyle name="Note 5 29 2 2" xfId="2175" xr:uid="{00000000-0005-0000-0000-00007F080000}"/>
    <cellStyle name="Note 5 29 2_5 Cent Local" xfId="2176" xr:uid="{00000000-0005-0000-0000-000080080000}"/>
    <cellStyle name="Note 5 29 3" xfId="2177" xr:uid="{00000000-0005-0000-0000-000081080000}"/>
    <cellStyle name="Note 5 29_ Refunds" xfId="2178" xr:uid="{00000000-0005-0000-0000-000082080000}"/>
    <cellStyle name="Note 5 3" xfId="2179" xr:uid="{00000000-0005-0000-0000-000083080000}"/>
    <cellStyle name="Note 5 3 10" xfId="2180" xr:uid="{00000000-0005-0000-0000-000084080000}"/>
    <cellStyle name="Note 5 3 2" xfId="2181" xr:uid="{00000000-0005-0000-0000-000085080000}"/>
    <cellStyle name="Note 5 3 2 2" xfId="2182" xr:uid="{00000000-0005-0000-0000-000086080000}"/>
    <cellStyle name="Note 5 3 2 2 2" xfId="2183" xr:uid="{00000000-0005-0000-0000-000087080000}"/>
    <cellStyle name="Note 5 3 2 2_5 Cent Local" xfId="2184" xr:uid="{00000000-0005-0000-0000-000088080000}"/>
    <cellStyle name="Note 5 3 2 3" xfId="2185" xr:uid="{00000000-0005-0000-0000-000089080000}"/>
    <cellStyle name="Note 5 3 2_ Refunds" xfId="2186" xr:uid="{00000000-0005-0000-0000-00008A080000}"/>
    <cellStyle name="Note 5 3 3" xfId="2187" xr:uid="{00000000-0005-0000-0000-00008B080000}"/>
    <cellStyle name="Note 5 3 3 2" xfId="2188" xr:uid="{00000000-0005-0000-0000-00008C080000}"/>
    <cellStyle name="Note 5 3 3 2 2" xfId="2189" xr:uid="{00000000-0005-0000-0000-00008D080000}"/>
    <cellStyle name="Note 5 3 3 2_5 Cent Local" xfId="2190" xr:uid="{00000000-0005-0000-0000-00008E080000}"/>
    <cellStyle name="Note 5 3 3 3" xfId="2191" xr:uid="{00000000-0005-0000-0000-00008F080000}"/>
    <cellStyle name="Note 5 3 3_ Refunds" xfId="2192" xr:uid="{00000000-0005-0000-0000-000090080000}"/>
    <cellStyle name="Note 5 3 4" xfId="2193" xr:uid="{00000000-0005-0000-0000-000091080000}"/>
    <cellStyle name="Note 5 3 4 2" xfId="2194" xr:uid="{00000000-0005-0000-0000-000092080000}"/>
    <cellStyle name="Note 5 3 4 2 2" xfId="2195" xr:uid="{00000000-0005-0000-0000-000093080000}"/>
    <cellStyle name="Note 5 3 4 2_5 Cent Local" xfId="2196" xr:uid="{00000000-0005-0000-0000-000094080000}"/>
    <cellStyle name="Note 5 3 4 3" xfId="2197" xr:uid="{00000000-0005-0000-0000-000095080000}"/>
    <cellStyle name="Note 5 3 4_ Refunds" xfId="2198" xr:uid="{00000000-0005-0000-0000-000096080000}"/>
    <cellStyle name="Note 5 3 5" xfId="2199" xr:uid="{00000000-0005-0000-0000-000097080000}"/>
    <cellStyle name="Note 5 3 5 2" xfId="2200" xr:uid="{00000000-0005-0000-0000-000098080000}"/>
    <cellStyle name="Note 5 3 5 2 2" xfId="2201" xr:uid="{00000000-0005-0000-0000-000099080000}"/>
    <cellStyle name="Note 5 3 5 2_5 Cent Local" xfId="2202" xr:uid="{00000000-0005-0000-0000-00009A080000}"/>
    <cellStyle name="Note 5 3 5 3" xfId="2203" xr:uid="{00000000-0005-0000-0000-00009B080000}"/>
    <cellStyle name="Note 5 3 5_ Refunds" xfId="2204" xr:uid="{00000000-0005-0000-0000-00009C080000}"/>
    <cellStyle name="Note 5 3 6" xfId="2205" xr:uid="{00000000-0005-0000-0000-00009D080000}"/>
    <cellStyle name="Note 5 3 6 2" xfId="2206" xr:uid="{00000000-0005-0000-0000-00009E080000}"/>
    <cellStyle name="Note 5 3 6 2 2" xfId="2207" xr:uid="{00000000-0005-0000-0000-00009F080000}"/>
    <cellStyle name="Note 5 3 6 2_5 Cent Local" xfId="2208" xr:uid="{00000000-0005-0000-0000-0000A0080000}"/>
    <cellStyle name="Note 5 3 6 3" xfId="2209" xr:uid="{00000000-0005-0000-0000-0000A1080000}"/>
    <cellStyle name="Note 5 3 6_ Refunds" xfId="2210" xr:uid="{00000000-0005-0000-0000-0000A2080000}"/>
    <cellStyle name="Note 5 3 7" xfId="2211" xr:uid="{00000000-0005-0000-0000-0000A3080000}"/>
    <cellStyle name="Note 5 3 7 2" xfId="2212" xr:uid="{00000000-0005-0000-0000-0000A4080000}"/>
    <cellStyle name="Note 5 3 7 2 2" xfId="2213" xr:uid="{00000000-0005-0000-0000-0000A5080000}"/>
    <cellStyle name="Note 5 3 7 2_5 Cent Local" xfId="2214" xr:uid="{00000000-0005-0000-0000-0000A6080000}"/>
    <cellStyle name="Note 5 3 7 3" xfId="2215" xr:uid="{00000000-0005-0000-0000-0000A7080000}"/>
    <cellStyle name="Note 5 3 7_ Refunds" xfId="2216" xr:uid="{00000000-0005-0000-0000-0000A8080000}"/>
    <cellStyle name="Note 5 3 8" xfId="2217" xr:uid="{00000000-0005-0000-0000-0000A9080000}"/>
    <cellStyle name="Note 5 3 8 2" xfId="2218" xr:uid="{00000000-0005-0000-0000-0000AA080000}"/>
    <cellStyle name="Note 5 3 8 2 2" xfId="2219" xr:uid="{00000000-0005-0000-0000-0000AB080000}"/>
    <cellStyle name="Note 5 3 8 2_5 Cent Local" xfId="2220" xr:uid="{00000000-0005-0000-0000-0000AC080000}"/>
    <cellStyle name="Note 5 3 8 3" xfId="2221" xr:uid="{00000000-0005-0000-0000-0000AD080000}"/>
    <cellStyle name="Note 5 3 8_ Refunds" xfId="2222" xr:uid="{00000000-0005-0000-0000-0000AE080000}"/>
    <cellStyle name="Note 5 3 9" xfId="2223" xr:uid="{00000000-0005-0000-0000-0000AF080000}"/>
    <cellStyle name="Note 5 3 9 2" xfId="2224" xr:uid="{00000000-0005-0000-0000-0000B0080000}"/>
    <cellStyle name="Note 5 3 9_5 Cent Local" xfId="2225" xr:uid="{00000000-0005-0000-0000-0000B1080000}"/>
    <cellStyle name="Note 5 3_ Refunds" xfId="2226" xr:uid="{00000000-0005-0000-0000-0000B2080000}"/>
    <cellStyle name="Note 5 30" xfId="2227" xr:uid="{00000000-0005-0000-0000-0000B3080000}"/>
    <cellStyle name="Note 5 30 2" xfId="2228" xr:uid="{00000000-0005-0000-0000-0000B4080000}"/>
    <cellStyle name="Note 5 30 2 2" xfId="2229" xr:uid="{00000000-0005-0000-0000-0000B5080000}"/>
    <cellStyle name="Note 5 30 2_5 Cent Local" xfId="2230" xr:uid="{00000000-0005-0000-0000-0000B6080000}"/>
    <cellStyle name="Note 5 30 3" xfId="2231" xr:uid="{00000000-0005-0000-0000-0000B7080000}"/>
    <cellStyle name="Note 5 30_ Refunds" xfId="2232" xr:uid="{00000000-0005-0000-0000-0000B8080000}"/>
    <cellStyle name="Note 5 31" xfId="2233" xr:uid="{00000000-0005-0000-0000-0000B9080000}"/>
    <cellStyle name="Note 5 31 2" xfId="2234" xr:uid="{00000000-0005-0000-0000-0000BA080000}"/>
    <cellStyle name="Note 5 31 2 2" xfId="2235" xr:uid="{00000000-0005-0000-0000-0000BB080000}"/>
    <cellStyle name="Note 5 31 2_5 Cent Local" xfId="2236" xr:uid="{00000000-0005-0000-0000-0000BC080000}"/>
    <cellStyle name="Note 5 31 3" xfId="2237" xr:uid="{00000000-0005-0000-0000-0000BD080000}"/>
    <cellStyle name="Note 5 31_ Refunds" xfId="2238" xr:uid="{00000000-0005-0000-0000-0000BE080000}"/>
    <cellStyle name="Note 5 32" xfId="2239" xr:uid="{00000000-0005-0000-0000-0000BF080000}"/>
    <cellStyle name="Note 5 32 2" xfId="2240" xr:uid="{00000000-0005-0000-0000-0000C0080000}"/>
    <cellStyle name="Note 5 32 2 2" xfId="2241" xr:uid="{00000000-0005-0000-0000-0000C1080000}"/>
    <cellStyle name="Note 5 32 2_5 Cent Local" xfId="2242" xr:uid="{00000000-0005-0000-0000-0000C2080000}"/>
    <cellStyle name="Note 5 32 3" xfId="2243" xr:uid="{00000000-0005-0000-0000-0000C3080000}"/>
    <cellStyle name="Note 5 32_ Refunds" xfId="2244" xr:uid="{00000000-0005-0000-0000-0000C4080000}"/>
    <cellStyle name="Note 5 33" xfId="2245" xr:uid="{00000000-0005-0000-0000-0000C5080000}"/>
    <cellStyle name="Note 5 33 2" xfId="2246" xr:uid="{00000000-0005-0000-0000-0000C6080000}"/>
    <cellStyle name="Note 5 33_5 Cent Local" xfId="2247" xr:uid="{00000000-0005-0000-0000-0000C7080000}"/>
    <cellStyle name="Note 5 34" xfId="2248" xr:uid="{00000000-0005-0000-0000-0000C8080000}"/>
    <cellStyle name="Note 5 4" xfId="2249" xr:uid="{00000000-0005-0000-0000-0000C9080000}"/>
    <cellStyle name="Note 5 4 10" xfId="2250" xr:uid="{00000000-0005-0000-0000-0000CA080000}"/>
    <cellStyle name="Note 5 4 2" xfId="2251" xr:uid="{00000000-0005-0000-0000-0000CB080000}"/>
    <cellStyle name="Note 5 4 2 2" xfId="2252" xr:uid="{00000000-0005-0000-0000-0000CC080000}"/>
    <cellStyle name="Note 5 4 2 2 2" xfId="2253" xr:uid="{00000000-0005-0000-0000-0000CD080000}"/>
    <cellStyle name="Note 5 4 2 2_5 Cent Local" xfId="2254" xr:uid="{00000000-0005-0000-0000-0000CE080000}"/>
    <cellStyle name="Note 5 4 2 3" xfId="2255" xr:uid="{00000000-0005-0000-0000-0000CF080000}"/>
    <cellStyle name="Note 5 4 2_ Refunds" xfId="2256" xr:uid="{00000000-0005-0000-0000-0000D0080000}"/>
    <cellStyle name="Note 5 4 3" xfId="2257" xr:uid="{00000000-0005-0000-0000-0000D1080000}"/>
    <cellStyle name="Note 5 4 3 2" xfId="2258" xr:uid="{00000000-0005-0000-0000-0000D2080000}"/>
    <cellStyle name="Note 5 4 3 2 2" xfId="2259" xr:uid="{00000000-0005-0000-0000-0000D3080000}"/>
    <cellStyle name="Note 5 4 3 2_5 Cent Local" xfId="2260" xr:uid="{00000000-0005-0000-0000-0000D4080000}"/>
    <cellStyle name="Note 5 4 3 3" xfId="2261" xr:uid="{00000000-0005-0000-0000-0000D5080000}"/>
    <cellStyle name="Note 5 4 3_ Refunds" xfId="2262" xr:uid="{00000000-0005-0000-0000-0000D6080000}"/>
    <cellStyle name="Note 5 4 4" xfId="2263" xr:uid="{00000000-0005-0000-0000-0000D7080000}"/>
    <cellStyle name="Note 5 4 4 2" xfId="2264" xr:uid="{00000000-0005-0000-0000-0000D8080000}"/>
    <cellStyle name="Note 5 4 4 2 2" xfId="2265" xr:uid="{00000000-0005-0000-0000-0000D9080000}"/>
    <cellStyle name="Note 5 4 4 2_5 Cent Local" xfId="2266" xr:uid="{00000000-0005-0000-0000-0000DA080000}"/>
    <cellStyle name="Note 5 4 4 3" xfId="2267" xr:uid="{00000000-0005-0000-0000-0000DB080000}"/>
    <cellStyle name="Note 5 4 4_ Refunds" xfId="2268" xr:uid="{00000000-0005-0000-0000-0000DC080000}"/>
    <cellStyle name="Note 5 4 5" xfId="2269" xr:uid="{00000000-0005-0000-0000-0000DD080000}"/>
    <cellStyle name="Note 5 4 5 2" xfId="2270" xr:uid="{00000000-0005-0000-0000-0000DE080000}"/>
    <cellStyle name="Note 5 4 5 2 2" xfId="2271" xr:uid="{00000000-0005-0000-0000-0000DF080000}"/>
    <cellStyle name="Note 5 4 5 2_5 Cent Local" xfId="2272" xr:uid="{00000000-0005-0000-0000-0000E0080000}"/>
    <cellStyle name="Note 5 4 5 3" xfId="2273" xr:uid="{00000000-0005-0000-0000-0000E1080000}"/>
    <cellStyle name="Note 5 4 5_ Refunds" xfId="2274" xr:uid="{00000000-0005-0000-0000-0000E2080000}"/>
    <cellStyle name="Note 5 4 6" xfId="2275" xr:uid="{00000000-0005-0000-0000-0000E3080000}"/>
    <cellStyle name="Note 5 4 6 2" xfId="2276" xr:uid="{00000000-0005-0000-0000-0000E4080000}"/>
    <cellStyle name="Note 5 4 6 2 2" xfId="2277" xr:uid="{00000000-0005-0000-0000-0000E5080000}"/>
    <cellStyle name="Note 5 4 6 2_5 Cent Local" xfId="2278" xr:uid="{00000000-0005-0000-0000-0000E6080000}"/>
    <cellStyle name="Note 5 4 6 3" xfId="2279" xr:uid="{00000000-0005-0000-0000-0000E7080000}"/>
    <cellStyle name="Note 5 4 6_ Refunds" xfId="2280" xr:uid="{00000000-0005-0000-0000-0000E8080000}"/>
    <cellStyle name="Note 5 4 7" xfId="2281" xr:uid="{00000000-0005-0000-0000-0000E9080000}"/>
    <cellStyle name="Note 5 4 7 2" xfId="2282" xr:uid="{00000000-0005-0000-0000-0000EA080000}"/>
    <cellStyle name="Note 5 4 7 2 2" xfId="2283" xr:uid="{00000000-0005-0000-0000-0000EB080000}"/>
    <cellStyle name="Note 5 4 7 2_5 Cent Local" xfId="2284" xr:uid="{00000000-0005-0000-0000-0000EC080000}"/>
    <cellStyle name="Note 5 4 7 3" xfId="2285" xr:uid="{00000000-0005-0000-0000-0000ED080000}"/>
    <cellStyle name="Note 5 4 7_ Refunds" xfId="2286" xr:uid="{00000000-0005-0000-0000-0000EE080000}"/>
    <cellStyle name="Note 5 4 8" xfId="2287" xr:uid="{00000000-0005-0000-0000-0000EF080000}"/>
    <cellStyle name="Note 5 4 8 2" xfId="2288" xr:uid="{00000000-0005-0000-0000-0000F0080000}"/>
    <cellStyle name="Note 5 4 8 2 2" xfId="2289" xr:uid="{00000000-0005-0000-0000-0000F1080000}"/>
    <cellStyle name="Note 5 4 8 2_5 Cent Local" xfId="2290" xr:uid="{00000000-0005-0000-0000-0000F2080000}"/>
    <cellStyle name="Note 5 4 8 3" xfId="2291" xr:uid="{00000000-0005-0000-0000-0000F3080000}"/>
    <cellStyle name="Note 5 4 8_ Refunds" xfId="2292" xr:uid="{00000000-0005-0000-0000-0000F4080000}"/>
    <cellStyle name="Note 5 4 9" xfId="2293" xr:uid="{00000000-0005-0000-0000-0000F5080000}"/>
    <cellStyle name="Note 5 4 9 2" xfId="2294" xr:uid="{00000000-0005-0000-0000-0000F6080000}"/>
    <cellStyle name="Note 5 4 9_5 Cent Local" xfId="2295" xr:uid="{00000000-0005-0000-0000-0000F7080000}"/>
    <cellStyle name="Note 5 4_ Refunds" xfId="2296" xr:uid="{00000000-0005-0000-0000-0000F8080000}"/>
    <cellStyle name="Note 5 5" xfId="2297" xr:uid="{00000000-0005-0000-0000-0000F9080000}"/>
    <cellStyle name="Note 5 5 2" xfId="2298" xr:uid="{00000000-0005-0000-0000-0000FA080000}"/>
    <cellStyle name="Note 5 5 2 2" xfId="2299" xr:uid="{00000000-0005-0000-0000-0000FB080000}"/>
    <cellStyle name="Note 5 5 2_5 Cent Local" xfId="2300" xr:uid="{00000000-0005-0000-0000-0000FC080000}"/>
    <cellStyle name="Note 5 5 3" xfId="2301" xr:uid="{00000000-0005-0000-0000-0000FD080000}"/>
    <cellStyle name="Note 5 5_ Refunds" xfId="2302" xr:uid="{00000000-0005-0000-0000-0000FE080000}"/>
    <cellStyle name="Note 5 6" xfId="2303" xr:uid="{00000000-0005-0000-0000-0000FF080000}"/>
    <cellStyle name="Note 5 6 2" xfId="2304" xr:uid="{00000000-0005-0000-0000-000000090000}"/>
    <cellStyle name="Note 5 6 2 2" xfId="2305" xr:uid="{00000000-0005-0000-0000-000001090000}"/>
    <cellStyle name="Note 5 6 2_5 Cent Local" xfId="2306" xr:uid="{00000000-0005-0000-0000-000002090000}"/>
    <cellStyle name="Note 5 6 3" xfId="2307" xr:uid="{00000000-0005-0000-0000-000003090000}"/>
    <cellStyle name="Note 5 6_ Refunds" xfId="2308" xr:uid="{00000000-0005-0000-0000-000004090000}"/>
    <cellStyle name="Note 5 7" xfId="2309" xr:uid="{00000000-0005-0000-0000-000005090000}"/>
    <cellStyle name="Note 5 7 2" xfId="2310" xr:uid="{00000000-0005-0000-0000-000006090000}"/>
    <cellStyle name="Note 5 7 2 2" xfId="2311" xr:uid="{00000000-0005-0000-0000-000007090000}"/>
    <cellStyle name="Note 5 7 2_5 Cent Local" xfId="2312" xr:uid="{00000000-0005-0000-0000-000008090000}"/>
    <cellStyle name="Note 5 7 3" xfId="2313" xr:uid="{00000000-0005-0000-0000-000009090000}"/>
    <cellStyle name="Note 5 7_ Refunds" xfId="2314" xr:uid="{00000000-0005-0000-0000-00000A090000}"/>
    <cellStyle name="Note 5 8" xfId="2315" xr:uid="{00000000-0005-0000-0000-00000B090000}"/>
    <cellStyle name="Note 5 8 2" xfId="2316" xr:uid="{00000000-0005-0000-0000-00000C090000}"/>
    <cellStyle name="Note 5 8 2 2" xfId="2317" xr:uid="{00000000-0005-0000-0000-00000D090000}"/>
    <cellStyle name="Note 5 8 2_5 Cent Local" xfId="2318" xr:uid="{00000000-0005-0000-0000-00000E090000}"/>
    <cellStyle name="Note 5 8 3" xfId="2319" xr:uid="{00000000-0005-0000-0000-00000F090000}"/>
    <cellStyle name="Note 5 8_ Refunds" xfId="2320" xr:uid="{00000000-0005-0000-0000-000010090000}"/>
    <cellStyle name="Note 5 9" xfId="2321" xr:uid="{00000000-0005-0000-0000-000011090000}"/>
    <cellStyle name="Note 5 9 2" xfId="2322" xr:uid="{00000000-0005-0000-0000-000012090000}"/>
    <cellStyle name="Note 5 9 2 2" xfId="2323" xr:uid="{00000000-0005-0000-0000-000013090000}"/>
    <cellStyle name="Note 5 9 2_5 Cent Local" xfId="2324" xr:uid="{00000000-0005-0000-0000-000014090000}"/>
    <cellStyle name="Note 5 9 3" xfId="2325" xr:uid="{00000000-0005-0000-0000-000015090000}"/>
    <cellStyle name="Note 5 9_ Refunds" xfId="2326" xr:uid="{00000000-0005-0000-0000-000016090000}"/>
    <cellStyle name="Note 5_ Refunds" xfId="2327" xr:uid="{00000000-0005-0000-0000-000017090000}"/>
    <cellStyle name="Note 50" xfId="2328" xr:uid="{00000000-0005-0000-0000-000018090000}"/>
    <cellStyle name="Note 51" xfId="2329" xr:uid="{00000000-0005-0000-0000-000019090000}"/>
    <cellStyle name="Note 52" xfId="2330" xr:uid="{00000000-0005-0000-0000-00001A090000}"/>
    <cellStyle name="Note 53" xfId="2331" xr:uid="{00000000-0005-0000-0000-00001B090000}"/>
    <cellStyle name="Note 54" xfId="2332" xr:uid="{00000000-0005-0000-0000-00001C090000}"/>
    <cellStyle name="Note 55" xfId="2333" xr:uid="{00000000-0005-0000-0000-00001D090000}"/>
    <cellStyle name="Note 56" xfId="2334" xr:uid="{00000000-0005-0000-0000-00001E090000}"/>
    <cellStyle name="Note 57" xfId="2335" xr:uid="{00000000-0005-0000-0000-00001F090000}"/>
    <cellStyle name="Note 58" xfId="2336" xr:uid="{00000000-0005-0000-0000-000020090000}"/>
    <cellStyle name="Note 59" xfId="2337" xr:uid="{00000000-0005-0000-0000-000021090000}"/>
    <cellStyle name="Note 6" xfId="2338" xr:uid="{00000000-0005-0000-0000-000022090000}"/>
    <cellStyle name="Note 6 10" xfId="2339" xr:uid="{00000000-0005-0000-0000-000023090000}"/>
    <cellStyle name="Note 6 10 2" xfId="2340" xr:uid="{00000000-0005-0000-0000-000024090000}"/>
    <cellStyle name="Note 6 10 2 2" xfId="2341" xr:uid="{00000000-0005-0000-0000-000025090000}"/>
    <cellStyle name="Note 6 10 2_5 Cent Local" xfId="2342" xr:uid="{00000000-0005-0000-0000-000026090000}"/>
    <cellStyle name="Note 6 10 3" xfId="2343" xr:uid="{00000000-0005-0000-0000-000027090000}"/>
    <cellStyle name="Note 6 10_ Refunds" xfId="2344" xr:uid="{00000000-0005-0000-0000-000028090000}"/>
    <cellStyle name="Note 6 11" xfId="2345" xr:uid="{00000000-0005-0000-0000-000029090000}"/>
    <cellStyle name="Note 6 11 2" xfId="2346" xr:uid="{00000000-0005-0000-0000-00002A090000}"/>
    <cellStyle name="Note 6 11 2 2" xfId="2347" xr:uid="{00000000-0005-0000-0000-00002B090000}"/>
    <cellStyle name="Note 6 11 2_5 Cent Local" xfId="2348" xr:uid="{00000000-0005-0000-0000-00002C090000}"/>
    <cellStyle name="Note 6 11 3" xfId="2349" xr:uid="{00000000-0005-0000-0000-00002D090000}"/>
    <cellStyle name="Note 6 11_ Refunds" xfId="2350" xr:uid="{00000000-0005-0000-0000-00002E090000}"/>
    <cellStyle name="Note 6 12" xfId="2351" xr:uid="{00000000-0005-0000-0000-00002F090000}"/>
    <cellStyle name="Note 6 12 2" xfId="2352" xr:uid="{00000000-0005-0000-0000-000030090000}"/>
    <cellStyle name="Note 6 12 2 2" xfId="2353" xr:uid="{00000000-0005-0000-0000-000031090000}"/>
    <cellStyle name="Note 6 12 2_5 Cent Local" xfId="2354" xr:uid="{00000000-0005-0000-0000-000032090000}"/>
    <cellStyle name="Note 6 12 3" xfId="2355" xr:uid="{00000000-0005-0000-0000-000033090000}"/>
    <cellStyle name="Note 6 12_ Refunds" xfId="2356" xr:uid="{00000000-0005-0000-0000-000034090000}"/>
    <cellStyle name="Note 6 13" xfId="2357" xr:uid="{00000000-0005-0000-0000-000035090000}"/>
    <cellStyle name="Note 6 13 2" xfId="2358" xr:uid="{00000000-0005-0000-0000-000036090000}"/>
    <cellStyle name="Note 6 13 2 2" xfId="2359" xr:uid="{00000000-0005-0000-0000-000037090000}"/>
    <cellStyle name="Note 6 13 2_5 Cent Local" xfId="2360" xr:uid="{00000000-0005-0000-0000-000038090000}"/>
    <cellStyle name="Note 6 13 3" xfId="2361" xr:uid="{00000000-0005-0000-0000-000039090000}"/>
    <cellStyle name="Note 6 13_ Refunds" xfId="2362" xr:uid="{00000000-0005-0000-0000-00003A090000}"/>
    <cellStyle name="Note 6 14" xfId="2363" xr:uid="{00000000-0005-0000-0000-00003B090000}"/>
    <cellStyle name="Note 6 14 2" xfId="2364" xr:uid="{00000000-0005-0000-0000-00003C090000}"/>
    <cellStyle name="Note 6 14 2 2" xfId="2365" xr:uid="{00000000-0005-0000-0000-00003D090000}"/>
    <cellStyle name="Note 6 14 2_5 Cent Local" xfId="2366" xr:uid="{00000000-0005-0000-0000-00003E090000}"/>
    <cellStyle name="Note 6 14 3" xfId="2367" xr:uid="{00000000-0005-0000-0000-00003F090000}"/>
    <cellStyle name="Note 6 14_ Refunds" xfId="2368" xr:uid="{00000000-0005-0000-0000-000040090000}"/>
    <cellStyle name="Note 6 15" xfId="2369" xr:uid="{00000000-0005-0000-0000-000041090000}"/>
    <cellStyle name="Note 6 15 2" xfId="2370" xr:uid="{00000000-0005-0000-0000-000042090000}"/>
    <cellStyle name="Note 6 15 2 2" xfId="2371" xr:uid="{00000000-0005-0000-0000-000043090000}"/>
    <cellStyle name="Note 6 15 2_5 Cent Local" xfId="2372" xr:uid="{00000000-0005-0000-0000-000044090000}"/>
    <cellStyle name="Note 6 15 3" xfId="2373" xr:uid="{00000000-0005-0000-0000-000045090000}"/>
    <cellStyle name="Note 6 15_ Refunds" xfId="2374" xr:uid="{00000000-0005-0000-0000-000046090000}"/>
    <cellStyle name="Note 6 16" xfId="2375" xr:uid="{00000000-0005-0000-0000-000047090000}"/>
    <cellStyle name="Note 6 16 2" xfId="2376" xr:uid="{00000000-0005-0000-0000-000048090000}"/>
    <cellStyle name="Note 6 16 2 2" xfId="2377" xr:uid="{00000000-0005-0000-0000-000049090000}"/>
    <cellStyle name="Note 6 16 2_5 Cent Local" xfId="2378" xr:uid="{00000000-0005-0000-0000-00004A090000}"/>
    <cellStyle name="Note 6 16 3" xfId="2379" xr:uid="{00000000-0005-0000-0000-00004B090000}"/>
    <cellStyle name="Note 6 16_ Refunds" xfId="2380" xr:uid="{00000000-0005-0000-0000-00004C090000}"/>
    <cellStyle name="Note 6 17" xfId="2381" xr:uid="{00000000-0005-0000-0000-00004D090000}"/>
    <cellStyle name="Note 6 17 2" xfId="2382" xr:uid="{00000000-0005-0000-0000-00004E090000}"/>
    <cellStyle name="Note 6 17 2 2" xfId="2383" xr:uid="{00000000-0005-0000-0000-00004F090000}"/>
    <cellStyle name="Note 6 17 2_5 Cent Local" xfId="2384" xr:uid="{00000000-0005-0000-0000-000050090000}"/>
    <cellStyle name="Note 6 17 3" xfId="2385" xr:uid="{00000000-0005-0000-0000-000051090000}"/>
    <cellStyle name="Note 6 17_ Refunds" xfId="2386" xr:uid="{00000000-0005-0000-0000-000052090000}"/>
    <cellStyle name="Note 6 18" xfId="2387" xr:uid="{00000000-0005-0000-0000-000053090000}"/>
    <cellStyle name="Note 6 18 2" xfId="2388" xr:uid="{00000000-0005-0000-0000-000054090000}"/>
    <cellStyle name="Note 6 18 2 2" xfId="2389" xr:uid="{00000000-0005-0000-0000-000055090000}"/>
    <cellStyle name="Note 6 18 2_5 Cent Local" xfId="2390" xr:uid="{00000000-0005-0000-0000-000056090000}"/>
    <cellStyle name="Note 6 18 3" xfId="2391" xr:uid="{00000000-0005-0000-0000-000057090000}"/>
    <cellStyle name="Note 6 18_ Refunds" xfId="2392" xr:uid="{00000000-0005-0000-0000-000058090000}"/>
    <cellStyle name="Note 6 19" xfId="2393" xr:uid="{00000000-0005-0000-0000-000059090000}"/>
    <cellStyle name="Note 6 19 2" xfId="2394" xr:uid="{00000000-0005-0000-0000-00005A090000}"/>
    <cellStyle name="Note 6 19 2 2" xfId="2395" xr:uid="{00000000-0005-0000-0000-00005B090000}"/>
    <cellStyle name="Note 6 19 2_5 Cent Local" xfId="2396" xr:uid="{00000000-0005-0000-0000-00005C090000}"/>
    <cellStyle name="Note 6 19 3" xfId="2397" xr:uid="{00000000-0005-0000-0000-00005D090000}"/>
    <cellStyle name="Note 6 19_ Refunds" xfId="2398" xr:uid="{00000000-0005-0000-0000-00005E090000}"/>
    <cellStyle name="Note 6 2" xfId="2399" xr:uid="{00000000-0005-0000-0000-00005F090000}"/>
    <cellStyle name="Note 6 2 10" xfId="2400" xr:uid="{00000000-0005-0000-0000-000060090000}"/>
    <cellStyle name="Note 6 2 10 2" xfId="2401" xr:uid="{00000000-0005-0000-0000-000061090000}"/>
    <cellStyle name="Note 6 2 10 2 2" xfId="2402" xr:uid="{00000000-0005-0000-0000-000062090000}"/>
    <cellStyle name="Note 6 2 10 2_5 Cent Local" xfId="2403" xr:uid="{00000000-0005-0000-0000-000063090000}"/>
    <cellStyle name="Note 6 2 10 3" xfId="2404" xr:uid="{00000000-0005-0000-0000-000064090000}"/>
    <cellStyle name="Note 6 2 10_ Refunds" xfId="2405" xr:uid="{00000000-0005-0000-0000-000065090000}"/>
    <cellStyle name="Note 6 2 11" xfId="2406" xr:uid="{00000000-0005-0000-0000-000066090000}"/>
    <cellStyle name="Note 6 2 11 2" xfId="2407" xr:uid="{00000000-0005-0000-0000-000067090000}"/>
    <cellStyle name="Note 6 2 11_5 Cent Local" xfId="2408" xr:uid="{00000000-0005-0000-0000-000068090000}"/>
    <cellStyle name="Note 6 2 12" xfId="2409" xr:uid="{00000000-0005-0000-0000-000069090000}"/>
    <cellStyle name="Note 6 2 2" xfId="2410" xr:uid="{00000000-0005-0000-0000-00006A090000}"/>
    <cellStyle name="Note 6 2 2 10" xfId="2411" xr:uid="{00000000-0005-0000-0000-00006B090000}"/>
    <cellStyle name="Note 6 2 2 10 2" xfId="2412" xr:uid="{00000000-0005-0000-0000-00006C090000}"/>
    <cellStyle name="Note 6 2 2 10_5 Cent Local" xfId="2413" xr:uid="{00000000-0005-0000-0000-00006D090000}"/>
    <cellStyle name="Note 6 2 2 11" xfId="2414" xr:uid="{00000000-0005-0000-0000-00006E090000}"/>
    <cellStyle name="Note 6 2 2 2" xfId="2415" xr:uid="{00000000-0005-0000-0000-00006F090000}"/>
    <cellStyle name="Note 6 2 2 2 2" xfId="2416" xr:uid="{00000000-0005-0000-0000-000070090000}"/>
    <cellStyle name="Note 6 2 2 2 2 2" xfId="2417" xr:uid="{00000000-0005-0000-0000-000071090000}"/>
    <cellStyle name="Note 6 2 2 2 2_5 Cent Local" xfId="2418" xr:uid="{00000000-0005-0000-0000-000072090000}"/>
    <cellStyle name="Note 6 2 2 2 3" xfId="2419" xr:uid="{00000000-0005-0000-0000-000073090000}"/>
    <cellStyle name="Note 6 2 2 2_ Refunds" xfId="2420" xr:uid="{00000000-0005-0000-0000-000074090000}"/>
    <cellStyle name="Note 6 2 2 3" xfId="2421" xr:uid="{00000000-0005-0000-0000-000075090000}"/>
    <cellStyle name="Note 6 2 2 3 2" xfId="2422" xr:uid="{00000000-0005-0000-0000-000076090000}"/>
    <cellStyle name="Note 6 2 2 3 2 2" xfId="2423" xr:uid="{00000000-0005-0000-0000-000077090000}"/>
    <cellStyle name="Note 6 2 2 3 2_5 Cent Local" xfId="2424" xr:uid="{00000000-0005-0000-0000-000078090000}"/>
    <cellStyle name="Note 6 2 2 3 3" xfId="2425" xr:uid="{00000000-0005-0000-0000-000079090000}"/>
    <cellStyle name="Note 6 2 2 3_ Refunds" xfId="2426" xr:uid="{00000000-0005-0000-0000-00007A090000}"/>
    <cellStyle name="Note 6 2 2 4" xfId="2427" xr:uid="{00000000-0005-0000-0000-00007B090000}"/>
    <cellStyle name="Note 6 2 2 4 2" xfId="2428" xr:uid="{00000000-0005-0000-0000-00007C090000}"/>
    <cellStyle name="Note 6 2 2 4 2 2" xfId="2429" xr:uid="{00000000-0005-0000-0000-00007D090000}"/>
    <cellStyle name="Note 6 2 2 4 2_5 Cent Local" xfId="2430" xr:uid="{00000000-0005-0000-0000-00007E090000}"/>
    <cellStyle name="Note 6 2 2 4 3" xfId="2431" xr:uid="{00000000-0005-0000-0000-00007F090000}"/>
    <cellStyle name="Note 6 2 2 4_ Refunds" xfId="2432" xr:uid="{00000000-0005-0000-0000-000080090000}"/>
    <cellStyle name="Note 6 2 2 5" xfId="2433" xr:uid="{00000000-0005-0000-0000-000081090000}"/>
    <cellStyle name="Note 6 2 2 5 2" xfId="2434" xr:uid="{00000000-0005-0000-0000-000082090000}"/>
    <cellStyle name="Note 6 2 2 5 2 2" xfId="2435" xr:uid="{00000000-0005-0000-0000-000083090000}"/>
    <cellStyle name="Note 6 2 2 5 2_5 Cent Local" xfId="2436" xr:uid="{00000000-0005-0000-0000-000084090000}"/>
    <cellStyle name="Note 6 2 2 5 3" xfId="2437" xr:uid="{00000000-0005-0000-0000-000085090000}"/>
    <cellStyle name="Note 6 2 2 5_ Refunds" xfId="2438" xr:uid="{00000000-0005-0000-0000-000086090000}"/>
    <cellStyle name="Note 6 2 2 6" xfId="2439" xr:uid="{00000000-0005-0000-0000-000087090000}"/>
    <cellStyle name="Note 6 2 2 6 2" xfId="2440" xr:uid="{00000000-0005-0000-0000-000088090000}"/>
    <cellStyle name="Note 6 2 2 6 2 2" xfId="2441" xr:uid="{00000000-0005-0000-0000-000089090000}"/>
    <cellStyle name="Note 6 2 2 6 2_5 Cent Local" xfId="2442" xr:uid="{00000000-0005-0000-0000-00008A090000}"/>
    <cellStyle name="Note 6 2 2 6 3" xfId="2443" xr:uid="{00000000-0005-0000-0000-00008B090000}"/>
    <cellStyle name="Note 6 2 2 6_ Refunds" xfId="2444" xr:uid="{00000000-0005-0000-0000-00008C090000}"/>
    <cellStyle name="Note 6 2 2 7" xfId="2445" xr:uid="{00000000-0005-0000-0000-00008D090000}"/>
    <cellStyle name="Note 6 2 2 7 2" xfId="2446" xr:uid="{00000000-0005-0000-0000-00008E090000}"/>
    <cellStyle name="Note 6 2 2 7 2 2" xfId="2447" xr:uid="{00000000-0005-0000-0000-00008F090000}"/>
    <cellStyle name="Note 6 2 2 7 2_5 Cent Local" xfId="2448" xr:uid="{00000000-0005-0000-0000-000090090000}"/>
    <cellStyle name="Note 6 2 2 7 3" xfId="2449" xr:uid="{00000000-0005-0000-0000-000091090000}"/>
    <cellStyle name="Note 6 2 2 7_ Refunds" xfId="2450" xr:uid="{00000000-0005-0000-0000-000092090000}"/>
    <cellStyle name="Note 6 2 2 8" xfId="2451" xr:uid="{00000000-0005-0000-0000-000093090000}"/>
    <cellStyle name="Note 6 2 2 8 2" xfId="2452" xr:uid="{00000000-0005-0000-0000-000094090000}"/>
    <cellStyle name="Note 6 2 2 8 2 2" xfId="2453" xr:uid="{00000000-0005-0000-0000-000095090000}"/>
    <cellStyle name="Note 6 2 2 8 2_5 Cent Local" xfId="2454" xr:uid="{00000000-0005-0000-0000-000096090000}"/>
    <cellStyle name="Note 6 2 2 8 3" xfId="2455" xr:uid="{00000000-0005-0000-0000-000097090000}"/>
    <cellStyle name="Note 6 2 2 8_ Refunds" xfId="2456" xr:uid="{00000000-0005-0000-0000-000098090000}"/>
    <cellStyle name="Note 6 2 2 9" xfId="2457" xr:uid="{00000000-0005-0000-0000-000099090000}"/>
    <cellStyle name="Note 6 2 2 9 2" xfId="2458" xr:uid="{00000000-0005-0000-0000-00009A090000}"/>
    <cellStyle name="Note 6 2 2 9 2 2" xfId="2459" xr:uid="{00000000-0005-0000-0000-00009B090000}"/>
    <cellStyle name="Note 6 2 2 9 2_5 Cent Local" xfId="2460" xr:uid="{00000000-0005-0000-0000-00009C090000}"/>
    <cellStyle name="Note 6 2 2 9 3" xfId="2461" xr:uid="{00000000-0005-0000-0000-00009D090000}"/>
    <cellStyle name="Note 6 2 2 9_ Refunds" xfId="2462" xr:uid="{00000000-0005-0000-0000-00009E090000}"/>
    <cellStyle name="Note 6 2 2_ Refunds" xfId="2463" xr:uid="{00000000-0005-0000-0000-00009F090000}"/>
    <cellStyle name="Note 6 2 3" xfId="2464" xr:uid="{00000000-0005-0000-0000-0000A0090000}"/>
    <cellStyle name="Note 6 2 3 2" xfId="2465" xr:uid="{00000000-0005-0000-0000-0000A1090000}"/>
    <cellStyle name="Note 6 2 3 2 2" xfId="2466" xr:uid="{00000000-0005-0000-0000-0000A2090000}"/>
    <cellStyle name="Note 6 2 3 2_5 Cent Local" xfId="2467" xr:uid="{00000000-0005-0000-0000-0000A3090000}"/>
    <cellStyle name="Note 6 2 3 3" xfId="2468" xr:uid="{00000000-0005-0000-0000-0000A4090000}"/>
    <cellStyle name="Note 6 2 3_ Refunds" xfId="2469" xr:uid="{00000000-0005-0000-0000-0000A5090000}"/>
    <cellStyle name="Note 6 2 4" xfId="2470" xr:uid="{00000000-0005-0000-0000-0000A6090000}"/>
    <cellStyle name="Note 6 2 4 2" xfId="2471" xr:uid="{00000000-0005-0000-0000-0000A7090000}"/>
    <cellStyle name="Note 6 2 4 2 2" xfId="2472" xr:uid="{00000000-0005-0000-0000-0000A8090000}"/>
    <cellStyle name="Note 6 2 4 2_5 Cent Local" xfId="2473" xr:uid="{00000000-0005-0000-0000-0000A9090000}"/>
    <cellStyle name="Note 6 2 4 3" xfId="2474" xr:uid="{00000000-0005-0000-0000-0000AA090000}"/>
    <cellStyle name="Note 6 2 4_ Refunds" xfId="2475" xr:uid="{00000000-0005-0000-0000-0000AB090000}"/>
    <cellStyle name="Note 6 2 5" xfId="2476" xr:uid="{00000000-0005-0000-0000-0000AC090000}"/>
    <cellStyle name="Note 6 2 5 2" xfId="2477" xr:uid="{00000000-0005-0000-0000-0000AD090000}"/>
    <cellStyle name="Note 6 2 5 2 2" xfId="2478" xr:uid="{00000000-0005-0000-0000-0000AE090000}"/>
    <cellStyle name="Note 6 2 5 2_5 Cent Local" xfId="2479" xr:uid="{00000000-0005-0000-0000-0000AF090000}"/>
    <cellStyle name="Note 6 2 5 3" xfId="2480" xr:uid="{00000000-0005-0000-0000-0000B0090000}"/>
    <cellStyle name="Note 6 2 5_ Refunds" xfId="2481" xr:uid="{00000000-0005-0000-0000-0000B1090000}"/>
    <cellStyle name="Note 6 2 6" xfId="2482" xr:uid="{00000000-0005-0000-0000-0000B2090000}"/>
    <cellStyle name="Note 6 2 6 2" xfId="2483" xr:uid="{00000000-0005-0000-0000-0000B3090000}"/>
    <cellStyle name="Note 6 2 6 2 2" xfId="2484" xr:uid="{00000000-0005-0000-0000-0000B4090000}"/>
    <cellStyle name="Note 6 2 6 2_5 Cent Local" xfId="2485" xr:uid="{00000000-0005-0000-0000-0000B5090000}"/>
    <cellStyle name="Note 6 2 6 3" xfId="2486" xr:uid="{00000000-0005-0000-0000-0000B6090000}"/>
    <cellStyle name="Note 6 2 6_ Refunds" xfId="2487" xr:uid="{00000000-0005-0000-0000-0000B7090000}"/>
    <cellStyle name="Note 6 2 7" xfId="2488" xr:uid="{00000000-0005-0000-0000-0000B8090000}"/>
    <cellStyle name="Note 6 2 7 2" xfId="2489" xr:uid="{00000000-0005-0000-0000-0000B9090000}"/>
    <cellStyle name="Note 6 2 7 2 2" xfId="2490" xr:uid="{00000000-0005-0000-0000-0000BA090000}"/>
    <cellStyle name="Note 6 2 7 2_5 Cent Local" xfId="2491" xr:uid="{00000000-0005-0000-0000-0000BB090000}"/>
    <cellStyle name="Note 6 2 7 3" xfId="2492" xr:uid="{00000000-0005-0000-0000-0000BC090000}"/>
    <cellStyle name="Note 6 2 7_ Refunds" xfId="2493" xr:uid="{00000000-0005-0000-0000-0000BD090000}"/>
    <cellStyle name="Note 6 2 8" xfId="2494" xr:uid="{00000000-0005-0000-0000-0000BE090000}"/>
    <cellStyle name="Note 6 2 8 2" xfId="2495" xr:uid="{00000000-0005-0000-0000-0000BF090000}"/>
    <cellStyle name="Note 6 2 8 2 2" xfId="2496" xr:uid="{00000000-0005-0000-0000-0000C0090000}"/>
    <cellStyle name="Note 6 2 8 2_5 Cent Local" xfId="2497" xr:uid="{00000000-0005-0000-0000-0000C1090000}"/>
    <cellStyle name="Note 6 2 8 3" xfId="2498" xr:uid="{00000000-0005-0000-0000-0000C2090000}"/>
    <cellStyle name="Note 6 2 8_ Refunds" xfId="2499" xr:uid="{00000000-0005-0000-0000-0000C3090000}"/>
    <cellStyle name="Note 6 2 9" xfId="2500" xr:uid="{00000000-0005-0000-0000-0000C4090000}"/>
    <cellStyle name="Note 6 2 9 2" xfId="2501" xr:uid="{00000000-0005-0000-0000-0000C5090000}"/>
    <cellStyle name="Note 6 2 9 2 2" xfId="2502" xr:uid="{00000000-0005-0000-0000-0000C6090000}"/>
    <cellStyle name="Note 6 2 9 2_5 Cent Local" xfId="2503" xr:uid="{00000000-0005-0000-0000-0000C7090000}"/>
    <cellStyle name="Note 6 2 9 3" xfId="2504" xr:uid="{00000000-0005-0000-0000-0000C8090000}"/>
    <cellStyle name="Note 6 2 9_ Refunds" xfId="2505" xr:uid="{00000000-0005-0000-0000-0000C9090000}"/>
    <cellStyle name="Note 6 2_ Refunds" xfId="2506" xr:uid="{00000000-0005-0000-0000-0000CA090000}"/>
    <cellStyle name="Note 6 20" xfId="2507" xr:uid="{00000000-0005-0000-0000-0000CB090000}"/>
    <cellStyle name="Note 6 20 2" xfId="2508" xr:uid="{00000000-0005-0000-0000-0000CC090000}"/>
    <cellStyle name="Note 6 20 2 2" xfId="2509" xr:uid="{00000000-0005-0000-0000-0000CD090000}"/>
    <cellStyle name="Note 6 20 2_5 Cent Local" xfId="2510" xr:uid="{00000000-0005-0000-0000-0000CE090000}"/>
    <cellStyle name="Note 6 20 3" xfId="2511" xr:uid="{00000000-0005-0000-0000-0000CF090000}"/>
    <cellStyle name="Note 6 20_ Refunds" xfId="2512" xr:uid="{00000000-0005-0000-0000-0000D0090000}"/>
    <cellStyle name="Note 6 21" xfId="2513" xr:uid="{00000000-0005-0000-0000-0000D1090000}"/>
    <cellStyle name="Note 6 21 2" xfId="2514" xr:uid="{00000000-0005-0000-0000-0000D2090000}"/>
    <cellStyle name="Note 6 21 2 2" xfId="2515" xr:uid="{00000000-0005-0000-0000-0000D3090000}"/>
    <cellStyle name="Note 6 21 2_5 Cent Local" xfId="2516" xr:uid="{00000000-0005-0000-0000-0000D4090000}"/>
    <cellStyle name="Note 6 21 3" xfId="2517" xr:uid="{00000000-0005-0000-0000-0000D5090000}"/>
    <cellStyle name="Note 6 21_ Refunds" xfId="2518" xr:uid="{00000000-0005-0000-0000-0000D6090000}"/>
    <cellStyle name="Note 6 22" xfId="2519" xr:uid="{00000000-0005-0000-0000-0000D7090000}"/>
    <cellStyle name="Note 6 22 2" xfId="2520" xr:uid="{00000000-0005-0000-0000-0000D8090000}"/>
    <cellStyle name="Note 6 22 2 2" xfId="2521" xr:uid="{00000000-0005-0000-0000-0000D9090000}"/>
    <cellStyle name="Note 6 22 2_5 Cent Local" xfId="2522" xr:uid="{00000000-0005-0000-0000-0000DA090000}"/>
    <cellStyle name="Note 6 22 3" xfId="2523" xr:uid="{00000000-0005-0000-0000-0000DB090000}"/>
    <cellStyle name="Note 6 22_ Refunds" xfId="2524" xr:uid="{00000000-0005-0000-0000-0000DC090000}"/>
    <cellStyle name="Note 6 23" xfId="2525" xr:uid="{00000000-0005-0000-0000-0000DD090000}"/>
    <cellStyle name="Note 6 23 2" xfId="2526" xr:uid="{00000000-0005-0000-0000-0000DE090000}"/>
    <cellStyle name="Note 6 23_5 Cent Local" xfId="2527" xr:uid="{00000000-0005-0000-0000-0000DF090000}"/>
    <cellStyle name="Note 6 24" xfId="2528" xr:uid="{00000000-0005-0000-0000-0000E0090000}"/>
    <cellStyle name="Note 6 3" xfId="2529" xr:uid="{00000000-0005-0000-0000-0000E1090000}"/>
    <cellStyle name="Note 6 3 2" xfId="2530" xr:uid="{00000000-0005-0000-0000-0000E2090000}"/>
    <cellStyle name="Note 6 3 2 2" xfId="2531" xr:uid="{00000000-0005-0000-0000-0000E3090000}"/>
    <cellStyle name="Note 6 3 2_5 Cent Local" xfId="2532" xr:uid="{00000000-0005-0000-0000-0000E4090000}"/>
    <cellStyle name="Note 6 3 3" xfId="2533" xr:uid="{00000000-0005-0000-0000-0000E5090000}"/>
    <cellStyle name="Note 6 3_ Refunds" xfId="2534" xr:uid="{00000000-0005-0000-0000-0000E6090000}"/>
    <cellStyle name="Note 6 4" xfId="2535" xr:uid="{00000000-0005-0000-0000-0000E7090000}"/>
    <cellStyle name="Note 6 4 10" xfId="2536" xr:uid="{00000000-0005-0000-0000-0000E8090000}"/>
    <cellStyle name="Note 6 4 2" xfId="2537" xr:uid="{00000000-0005-0000-0000-0000E9090000}"/>
    <cellStyle name="Note 6 4 2 2" xfId="2538" xr:uid="{00000000-0005-0000-0000-0000EA090000}"/>
    <cellStyle name="Note 6 4 2 2 2" xfId="2539" xr:uid="{00000000-0005-0000-0000-0000EB090000}"/>
    <cellStyle name="Note 6 4 2 2_5 Cent Local" xfId="2540" xr:uid="{00000000-0005-0000-0000-0000EC090000}"/>
    <cellStyle name="Note 6 4 2 3" xfId="2541" xr:uid="{00000000-0005-0000-0000-0000ED090000}"/>
    <cellStyle name="Note 6 4 2_ Refunds" xfId="2542" xr:uid="{00000000-0005-0000-0000-0000EE090000}"/>
    <cellStyle name="Note 6 4 3" xfId="2543" xr:uid="{00000000-0005-0000-0000-0000EF090000}"/>
    <cellStyle name="Note 6 4 3 2" xfId="2544" xr:uid="{00000000-0005-0000-0000-0000F0090000}"/>
    <cellStyle name="Note 6 4 3 2 2" xfId="2545" xr:uid="{00000000-0005-0000-0000-0000F1090000}"/>
    <cellStyle name="Note 6 4 3 2_5 Cent Local" xfId="2546" xr:uid="{00000000-0005-0000-0000-0000F2090000}"/>
    <cellStyle name="Note 6 4 3 3" xfId="2547" xr:uid="{00000000-0005-0000-0000-0000F3090000}"/>
    <cellStyle name="Note 6 4 3_ Refunds" xfId="2548" xr:uid="{00000000-0005-0000-0000-0000F4090000}"/>
    <cellStyle name="Note 6 4 4" xfId="2549" xr:uid="{00000000-0005-0000-0000-0000F5090000}"/>
    <cellStyle name="Note 6 4 4 2" xfId="2550" xr:uid="{00000000-0005-0000-0000-0000F6090000}"/>
    <cellStyle name="Note 6 4 4 2 2" xfId="2551" xr:uid="{00000000-0005-0000-0000-0000F7090000}"/>
    <cellStyle name="Note 6 4 4 2_5 Cent Local" xfId="2552" xr:uid="{00000000-0005-0000-0000-0000F8090000}"/>
    <cellStyle name="Note 6 4 4 3" xfId="2553" xr:uid="{00000000-0005-0000-0000-0000F9090000}"/>
    <cellStyle name="Note 6 4 4_ Refunds" xfId="2554" xr:uid="{00000000-0005-0000-0000-0000FA090000}"/>
    <cellStyle name="Note 6 4 5" xfId="2555" xr:uid="{00000000-0005-0000-0000-0000FB090000}"/>
    <cellStyle name="Note 6 4 5 2" xfId="2556" xr:uid="{00000000-0005-0000-0000-0000FC090000}"/>
    <cellStyle name="Note 6 4 5 2 2" xfId="2557" xr:uid="{00000000-0005-0000-0000-0000FD090000}"/>
    <cellStyle name="Note 6 4 5 2_5 Cent Local" xfId="2558" xr:uid="{00000000-0005-0000-0000-0000FE090000}"/>
    <cellStyle name="Note 6 4 5 3" xfId="2559" xr:uid="{00000000-0005-0000-0000-0000FF090000}"/>
    <cellStyle name="Note 6 4 5_ Refunds" xfId="2560" xr:uid="{00000000-0005-0000-0000-0000000A0000}"/>
    <cellStyle name="Note 6 4 6" xfId="2561" xr:uid="{00000000-0005-0000-0000-0000010A0000}"/>
    <cellStyle name="Note 6 4 6 2" xfId="2562" xr:uid="{00000000-0005-0000-0000-0000020A0000}"/>
    <cellStyle name="Note 6 4 6 2 2" xfId="2563" xr:uid="{00000000-0005-0000-0000-0000030A0000}"/>
    <cellStyle name="Note 6 4 6 2_5 Cent Local" xfId="2564" xr:uid="{00000000-0005-0000-0000-0000040A0000}"/>
    <cellStyle name="Note 6 4 6 3" xfId="2565" xr:uid="{00000000-0005-0000-0000-0000050A0000}"/>
    <cellStyle name="Note 6 4 6_ Refunds" xfId="2566" xr:uid="{00000000-0005-0000-0000-0000060A0000}"/>
    <cellStyle name="Note 6 4 7" xfId="2567" xr:uid="{00000000-0005-0000-0000-0000070A0000}"/>
    <cellStyle name="Note 6 4 7 2" xfId="2568" xr:uid="{00000000-0005-0000-0000-0000080A0000}"/>
    <cellStyle name="Note 6 4 7 2 2" xfId="2569" xr:uid="{00000000-0005-0000-0000-0000090A0000}"/>
    <cellStyle name="Note 6 4 7 2_5 Cent Local" xfId="2570" xr:uid="{00000000-0005-0000-0000-00000A0A0000}"/>
    <cellStyle name="Note 6 4 7 3" xfId="2571" xr:uid="{00000000-0005-0000-0000-00000B0A0000}"/>
    <cellStyle name="Note 6 4 7_ Refunds" xfId="2572" xr:uid="{00000000-0005-0000-0000-00000C0A0000}"/>
    <cellStyle name="Note 6 4 8" xfId="2573" xr:uid="{00000000-0005-0000-0000-00000D0A0000}"/>
    <cellStyle name="Note 6 4 8 2" xfId="2574" xr:uid="{00000000-0005-0000-0000-00000E0A0000}"/>
    <cellStyle name="Note 6 4 8 2 2" xfId="2575" xr:uid="{00000000-0005-0000-0000-00000F0A0000}"/>
    <cellStyle name="Note 6 4 8 2_5 Cent Local" xfId="2576" xr:uid="{00000000-0005-0000-0000-0000100A0000}"/>
    <cellStyle name="Note 6 4 8 3" xfId="2577" xr:uid="{00000000-0005-0000-0000-0000110A0000}"/>
    <cellStyle name="Note 6 4 8_ Refunds" xfId="2578" xr:uid="{00000000-0005-0000-0000-0000120A0000}"/>
    <cellStyle name="Note 6 4 9" xfId="2579" xr:uid="{00000000-0005-0000-0000-0000130A0000}"/>
    <cellStyle name="Note 6 4 9 2" xfId="2580" xr:uid="{00000000-0005-0000-0000-0000140A0000}"/>
    <cellStyle name="Note 6 4 9_5 Cent Local" xfId="2581" xr:uid="{00000000-0005-0000-0000-0000150A0000}"/>
    <cellStyle name="Note 6 4_ Refunds" xfId="2582" xr:uid="{00000000-0005-0000-0000-0000160A0000}"/>
    <cellStyle name="Note 6 5" xfId="2583" xr:uid="{00000000-0005-0000-0000-0000170A0000}"/>
    <cellStyle name="Note 6 5 2" xfId="2584" xr:uid="{00000000-0005-0000-0000-0000180A0000}"/>
    <cellStyle name="Note 6 5 2 2" xfId="2585" xr:uid="{00000000-0005-0000-0000-0000190A0000}"/>
    <cellStyle name="Note 6 5 2_5 Cent Local" xfId="2586" xr:uid="{00000000-0005-0000-0000-00001A0A0000}"/>
    <cellStyle name="Note 6 5 3" xfId="2587" xr:uid="{00000000-0005-0000-0000-00001B0A0000}"/>
    <cellStyle name="Note 6 5_ Refunds" xfId="2588" xr:uid="{00000000-0005-0000-0000-00001C0A0000}"/>
    <cellStyle name="Note 6 6" xfId="2589" xr:uid="{00000000-0005-0000-0000-00001D0A0000}"/>
    <cellStyle name="Note 6 6 2" xfId="2590" xr:uid="{00000000-0005-0000-0000-00001E0A0000}"/>
    <cellStyle name="Note 6 6 2 2" xfId="2591" xr:uid="{00000000-0005-0000-0000-00001F0A0000}"/>
    <cellStyle name="Note 6 6 2_5 Cent Local" xfId="2592" xr:uid="{00000000-0005-0000-0000-0000200A0000}"/>
    <cellStyle name="Note 6 6 3" xfId="2593" xr:uid="{00000000-0005-0000-0000-0000210A0000}"/>
    <cellStyle name="Note 6 6_ Refunds" xfId="2594" xr:uid="{00000000-0005-0000-0000-0000220A0000}"/>
    <cellStyle name="Note 6 7" xfId="2595" xr:uid="{00000000-0005-0000-0000-0000230A0000}"/>
    <cellStyle name="Note 6 7 2" xfId="2596" xr:uid="{00000000-0005-0000-0000-0000240A0000}"/>
    <cellStyle name="Note 6 7 2 2" xfId="2597" xr:uid="{00000000-0005-0000-0000-0000250A0000}"/>
    <cellStyle name="Note 6 7 2_5 Cent Local" xfId="2598" xr:uid="{00000000-0005-0000-0000-0000260A0000}"/>
    <cellStyle name="Note 6 7 3" xfId="2599" xr:uid="{00000000-0005-0000-0000-0000270A0000}"/>
    <cellStyle name="Note 6 7_ Refunds" xfId="2600" xr:uid="{00000000-0005-0000-0000-0000280A0000}"/>
    <cellStyle name="Note 6 8" xfId="2601" xr:uid="{00000000-0005-0000-0000-0000290A0000}"/>
    <cellStyle name="Note 6 8 2" xfId="2602" xr:uid="{00000000-0005-0000-0000-00002A0A0000}"/>
    <cellStyle name="Note 6 8 2 2" xfId="2603" xr:uid="{00000000-0005-0000-0000-00002B0A0000}"/>
    <cellStyle name="Note 6 8 2_5 Cent Local" xfId="2604" xr:uid="{00000000-0005-0000-0000-00002C0A0000}"/>
    <cellStyle name="Note 6 8 3" xfId="2605" xr:uid="{00000000-0005-0000-0000-00002D0A0000}"/>
    <cellStyle name="Note 6 8_ Refunds" xfId="2606" xr:uid="{00000000-0005-0000-0000-00002E0A0000}"/>
    <cellStyle name="Note 6 9" xfId="2607" xr:uid="{00000000-0005-0000-0000-00002F0A0000}"/>
    <cellStyle name="Note 6 9 2" xfId="2608" xr:uid="{00000000-0005-0000-0000-0000300A0000}"/>
    <cellStyle name="Note 6 9 2 2" xfId="2609" xr:uid="{00000000-0005-0000-0000-0000310A0000}"/>
    <cellStyle name="Note 6 9 2_5 Cent Local" xfId="2610" xr:uid="{00000000-0005-0000-0000-0000320A0000}"/>
    <cellStyle name="Note 6 9 3" xfId="2611" xr:uid="{00000000-0005-0000-0000-0000330A0000}"/>
    <cellStyle name="Note 6 9_ Refunds" xfId="2612" xr:uid="{00000000-0005-0000-0000-0000340A0000}"/>
    <cellStyle name="Note 6_ Refunds" xfId="2613" xr:uid="{00000000-0005-0000-0000-0000350A0000}"/>
    <cellStyle name="Note 60" xfId="2614" xr:uid="{00000000-0005-0000-0000-0000360A0000}"/>
    <cellStyle name="Note 61" xfId="2615" xr:uid="{00000000-0005-0000-0000-0000370A0000}"/>
    <cellStyle name="Note 62" xfId="2616" xr:uid="{00000000-0005-0000-0000-0000380A0000}"/>
    <cellStyle name="Note 63" xfId="2617" xr:uid="{00000000-0005-0000-0000-0000390A0000}"/>
    <cellStyle name="Note 64" xfId="2618" xr:uid="{00000000-0005-0000-0000-00003A0A0000}"/>
    <cellStyle name="Note 65" xfId="2619" xr:uid="{00000000-0005-0000-0000-00003B0A0000}"/>
    <cellStyle name="Note 66" xfId="2620" xr:uid="{00000000-0005-0000-0000-00003C0A0000}"/>
    <cellStyle name="Note 67" xfId="2621" xr:uid="{00000000-0005-0000-0000-00003D0A0000}"/>
    <cellStyle name="Note 68" xfId="2622" xr:uid="{00000000-0005-0000-0000-00003E0A0000}"/>
    <cellStyle name="Note 7" xfId="2623" xr:uid="{00000000-0005-0000-0000-00003F0A0000}"/>
    <cellStyle name="Note 7 10" xfId="2624" xr:uid="{00000000-0005-0000-0000-0000400A0000}"/>
    <cellStyle name="Note 7 10 2" xfId="2625" xr:uid="{00000000-0005-0000-0000-0000410A0000}"/>
    <cellStyle name="Note 7 10 2 2" xfId="2626" xr:uid="{00000000-0005-0000-0000-0000420A0000}"/>
    <cellStyle name="Note 7 10 2_5 Cent Local" xfId="2627" xr:uid="{00000000-0005-0000-0000-0000430A0000}"/>
    <cellStyle name="Note 7 10 3" xfId="2628" xr:uid="{00000000-0005-0000-0000-0000440A0000}"/>
    <cellStyle name="Note 7 10_ Refunds" xfId="2629" xr:uid="{00000000-0005-0000-0000-0000450A0000}"/>
    <cellStyle name="Note 7 11" xfId="2630" xr:uid="{00000000-0005-0000-0000-0000460A0000}"/>
    <cellStyle name="Note 7 11 2" xfId="2631" xr:uid="{00000000-0005-0000-0000-0000470A0000}"/>
    <cellStyle name="Note 7 11 2 2" xfId="2632" xr:uid="{00000000-0005-0000-0000-0000480A0000}"/>
    <cellStyle name="Note 7 11 2_5 Cent Local" xfId="2633" xr:uid="{00000000-0005-0000-0000-0000490A0000}"/>
    <cellStyle name="Note 7 11 3" xfId="2634" xr:uid="{00000000-0005-0000-0000-00004A0A0000}"/>
    <cellStyle name="Note 7 11_ Refunds" xfId="2635" xr:uid="{00000000-0005-0000-0000-00004B0A0000}"/>
    <cellStyle name="Note 7 12" xfId="2636" xr:uid="{00000000-0005-0000-0000-00004C0A0000}"/>
    <cellStyle name="Note 7 12 2" xfId="2637" xr:uid="{00000000-0005-0000-0000-00004D0A0000}"/>
    <cellStyle name="Note 7 12 2 2" xfId="2638" xr:uid="{00000000-0005-0000-0000-00004E0A0000}"/>
    <cellStyle name="Note 7 12 2_5 Cent Local" xfId="2639" xr:uid="{00000000-0005-0000-0000-00004F0A0000}"/>
    <cellStyle name="Note 7 12 3" xfId="2640" xr:uid="{00000000-0005-0000-0000-0000500A0000}"/>
    <cellStyle name="Note 7 12_ Refunds" xfId="2641" xr:uid="{00000000-0005-0000-0000-0000510A0000}"/>
    <cellStyle name="Note 7 13" xfId="2642" xr:uid="{00000000-0005-0000-0000-0000520A0000}"/>
    <cellStyle name="Note 7 13 2" xfId="2643" xr:uid="{00000000-0005-0000-0000-0000530A0000}"/>
    <cellStyle name="Note 7 13 2 2" xfId="2644" xr:uid="{00000000-0005-0000-0000-0000540A0000}"/>
    <cellStyle name="Note 7 13 2_5 Cent Local" xfId="2645" xr:uid="{00000000-0005-0000-0000-0000550A0000}"/>
    <cellStyle name="Note 7 13 3" xfId="2646" xr:uid="{00000000-0005-0000-0000-0000560A0000}"/>
    <cellStyle name="Note 7 13_ Refunds" xfId="2647" xr:uid="{00000000-0005-0000-0000-0000570A0000}"/>
    <cellStyle name="Note 7 14" xfId="2648" xr:uid="{00000000-0005-0000-0000-0000580A0000}"/>
    <cellStyle name="Note 7 14 2" xfId="2649" xr:uid="{00000000-0005-0000-0000-0000590A0000}"/>
    <cellStyle name="Note 7 14 2 2" xfId="2650" xr:uid="{00000000-0005-0000-0000-00005A0A0000}"/>
    <cellStyle name="Note 7 14 2_Distribution calculation" xfId="2651" xr:uid="{00000000-0005-0000-0000-00005B0A0000}"/>
    <cellStyle name="Note 7 14 3" xfId="2652" xr:uid="{00000000-0005-0000-0000-00005C0A0000}"/>
    <cellStyle name="Note 7 14_ Refunds" xfId="2653" xr:uid="{00000000-0005-0000-0000-00005D0A0000}"/>
    <cellStyle name="Note 7 15" xfId="2654" xr:uid="{00000000-0005-0000-0000-00005E0A0000}"/>
    <cellStyle name="Note 7 15 2" xfId="2655" xr:uid="{00000000-0005-0000-0000-00005F0A0000}"/>
    <cellStyle name="Note 7 15 2 2" xfId="2656" xr:uid="{00000000-0005-0000-0000-0000600A0000}"/>
    <cellStyle name="Note 7 15 2_Distribution calculation" xfId="2657" xr:uid="{00000000-0005-0000-0000-0000610A0000}"/>
    <cellStyle name="Note 7 15 3" xfId="2658" xr:uid="{00000000-0005-0000-0000-0000620A0000}"/>
    <cellStyle name="Note 7 15_ Refunds" xfId="2659" xr:uid="{00000000-0005-0000-0000-0000630A0000}"/>
    <cellStyle name="Note 7 16" xfId="2660" xr:uid="{00000000-0005-0000-0000-0000640A0000}"/>
    <cellStyle name="Note 7 16 2" xfId="2661" xr:uid="{00000000-0005-0000-0000-0000650A0000}"/>
    <cellStyle name="Note 7 16_Distribution calculation" xfId="2662" xr:uid="{00000000-0005-0000-0000-0000660A0000}"/>
    <cellStyle name="Note 7 17" xfId="2663" xr:uid="{00000000-0005-0000-0000-0000670A0000}"/>
    <cellStyle name="Note 7 2" xfId="2664" xr:uid="{00000000-0005-0000-0000-0000680A0000}"/>
    <cellStyle name="Note 7 2 10" xfId="2665" xr:uid="{00000000-0005-0000-0000-0000690A0000}"/>
    <cellStyle name="Note 7 2 2" xfId="2666" xr:uid="{00000000-0005-0000-0000-00006A0A0000}"/>
    <cellStyle name="Note 7 2 2 2" xfId="2667" xr:uid="{00000000-0005-0000-0000-00006B0A0000}"/>
    <cellStyle name="Note 7 2 2 2 2" xfId="2668" xr:uid="{00000000-0005-0000-0000-00006C0A0000}"/>
    <cellStyle name="Note 7 2 2 2_Distribution calculation" xfId="2669" xr:uid="{00000000-0005-0000-0000-00006D0A0000}"/>
    <cellStyle name="Note 7 2 2 3" xfId="2670" xr:uid="{00000000-0005-0000-0000-00006E0A0000}"/>
    <cellStyle name="Note 7 2 2_ Refunds" xfId="2671" xr:uid="{00000000-0005-0000-0000-00006F0A0000}"/>
    <cellStyle name="Note 7 2 3" xfId="2672" xr:uid="{00000000-0005-0000-0000-0000700A0000}"/>
    <cellStyle name="Note 7 2 3 2" xfId="2673" xr:uid="{00000000-0005-0000-0000-0000710A0000}"/>
    <cellStyle name="Note 7 2 3 2 2" xfId="2674" xr:uid="{00000000-0005-0000-0000-0000720A0000}"/>
    <cellStyle name="Note 7 2 3 2_Distribution calculation" xfId="2675" xr:uid="{00000000-0005-0000-0000-0000730A0000}"/>
    <cellStyle name="Note 7 2 3 3" xfId="2676" xr:uid="{00000000-0005-0000-0000-0000740A0000}"/>
    <cellStyle name="Note 7 2 3_ Refunds" xfId="2677" xr:uid="{00000000-0005-0000-0000-0000750A0000}"/>
    <cellStyle name="Note 7 2 4" xfId="2678" xr:uid="{00000000-0005-0000-0000-0000760A0000}"/>
    <cellStyle name="Note 7 2 4 2" xfId="2679" xr:uid="{00000000-0005-0000-0000-0000770A0000}"/>
    <cellStyle name="Note 7 2 4 2 2" xfId="2680" xr:uid="{00000000-0005-0000-0000-0000780A0000}"/>
    <cellStyle name="Note 7 2 4 2_Distribution calculation" xfId="2681" xr:uid="{00000000-0005-0000-0000-0000790A0000}"/>
    <cellStyle name="Note 7 2 4 3" xfId="2682" xr:uid="{00000000-0005-0000-0000-00007A0A0000}"/>
    <cellStyle name="Note 7 2 4_ Refunds" xfId="2683" xr:uid="{00000000-0005-0000-0000-00007B0A0000}"/>
    <cellStyle name="Note 7 2 5" xfId="2684" xr:uid="{00000000-0005-0000-0000-00007C0A0000}"/>
    <cellStyle name="Note 7 2 5 2" xfId="2685" xr:uid="{00000000-0005-0000-0000-00007D0A0000}"/>
    <cellStyle name="Note 7 2 5 2 2" xfId="2686" xr:uid="{00000000-0005-0000-0000-00007E0A0000}"/>
    <cellStyle name="Note 7 2 5 2_Distribution calculation" xfId="2687" xr:uid="{00000000-0005-0000-0000-00007F0A0000}"/>
    <cellStyle name="Note 7 2 5 3" xfId="2688" xr:uid="{00000000-0005-0000-0000-0000800A0000}"/>
    <cellStyle name="Note 7 2 5_ Refunds" xfId="2689" xr:uid="{00000000-0005-0000-0000-0000810A0000}"/>
    <cellStyle name="Note 7 2 6" xfId="2690" xr:uid="{00000000-0005-0000-0000-0000820A0000}"/>
    <cellStyle name="Note 7 2 6 2" xfId="2691" xr:uid="{00000000-0005-0000-0000-0000830A0000}"/>
    <cellStyle name="Note 7 2 6 2 2" xfId="2692" xr:uid="{00000000-0005-0000-0000-0000840A0000}"/>
    <cellStyle name="Note 7 2 6 2_Distribution calculation" xfId="2693" xr:uid="{00000000-0005-0000-0000-0000850A0000}"/>
    <cellStyle name="Note 7 2 6 3" xfId="2694" xr:uid="{00000000-0005-0000-0000-0000860A0000}"/>
    <cellStyle name="Note 7 2 6_ Refunds" xfId="2695" xr:uid="{00000000-0005-0000-0000-0000870A0000}"/>
    <cellStyle name="Note 7 2 7" xfId="2696" xr:uid="{00000000-0005-0000-0000-0000880A0000}"/>
    <cellStyle name="Note 7 2 7 2" xfId="2697" xr:uid="{00000000-0005-0000-0000-0000890A0000}"/>
    <cellStyle name="Note 7 2 7 2 2" xfId="2698" xr:uid="{00000000-0005-0000-0000-00008A0A0000}"/>
    <cellStyle name="Note 7 2 7 2_Distribution calculation" xfId="2699" xr:uid="{00000000-0005-0000-0000-00008B0A0000}"/>
    <cellStyle name="Note 7 2 7 3" xfId="2700" xr:uid="{00000000-0005-0000-0000-00008C0A0000}"/>
    <cellStyle name="Note 7 2 7_ Refunds" xfId="2701" xr:uid="{00000000-0005-0000-0000-00008D0A0000}"/>
    <cellStyle name="Note 7 2 8" xfId="2702" xr:uid="{00000000-0005-0000-0000-00008E0A0000}"/>
    <cellStyle name="Note 7 2 8 2" xfId="2703" xr:uid="{00000000-0005-0000-0000-00008F0A0000}"/>
    <cellStyle name="Note 7 2 8 2 2" xfId="2704" xr:uid="{00000000-0005-0000-0000-0000900A0000}"/>
    <cellStyle name="Note 7 2 8 2_Distribution calculation" xfId="2705" xr:uid="{00000000-0005-0000-0000-0000910A0000}"/>
    <cellStyle name="Note 7 2 8 3" xfId="2706" xr:uid="{00000000-0005-0000-0000-0000920A0000}"/>
    <cellStyle name="Note 7 2 8_ Refunds" xfId="2707" xr:uid="{00000000-0005-0000-0000-0000930A0000}"/>
    <cellStyle name="Note 7 2 9" xfId="2708" xr:uid="{00000000-0005-0000-0000-0000940A0000}"/>
    <cellStyle name="Note 7 2 9 2" xfId="2709" xr:uid="{00000000-0005-0000-0000-0000950A0000}"/>
    <cellStyle name="Note 7 2 9_Distribution calculation" xfId="2710" xr:uid="{00000000-0005-0000-0000-0000960A0000}"/>
    <cellStyle name="Note 7 2_ Refunds" xfId="2711" xr:uid="{00000000-0005-0000-0000-0000970A0000}"/>
    <cellStyle name="Note 7 3" xfId="2712" xr:uid="{00000000-0005-0000-0000-0000980A0000}"/>
    <cellStyle name="Note 7 3 2" xfId="2713" xr:uid="{00000000-0005-0000-0000-0000990A0000}"/>
    <cellStyle name="Note 7 3 2 2" xfId="2714" xr:uid="{00000000-0005-0000-0000-00009A0A0000}"/>
    <cellStyle name="Note 7 3 2_Distribution calculation" xfId="2715" xr:uid="{00000000-0005-0000-0000-00009B0A0000}"/>
    <cellStyle name="Note 7 3 3" xfId="2716" xr:uid="{00000000-0005-0000-0000-00009C0A0000}"/>
    <cellStyle name="Note 7 3_ Refunds" xfId="2717" xr:uid="{00000000-0005-0000-0000-00009D0A0000}"/>
    <cellStyle name="Note 7 4" xfId="2718" xr:uid="{00000000-0005-0000-0000-00009E0A0000}"/>
    <cellStyle name="Note 7 4 2" xfId="2719" xr:uid="{00000000-0005-0000-0000-00009F0A0000}"/>
    <cellStyle name="Note 7 4 2 2" xfId="2720" xr:uid="{00000000-0005-0000-0000-0000A00A0000}"/>
    <cellStyle name="Note 7 4 2_Distribution calculation" xfId="2721" xr:uid="{00000000-0005-0000-0000-0000A10A0000}"/>
    <cellStyle name="Note 7 4 3" xfId="2722" xr:uid="{00000000-0005-0000-0000-0000A20A0000}"/>
    <cellStyle name="Note 7 4_ Refunds" xfId="2723" xr:uid="{00000000-0005-0000-0000-0000A30A0000}"/>
    <cellStyle name="Note 7 5" xfId="2724" xr:uid="{00000000-0005-0000-0000-0000A40A0000}"/>
    <cellStyle name="Note 7 5 2" xfId="2725" xr:uid="{00000000-0005-0000-0000-0000A50A0000}"/>
    <cellStyle name="Note 7 5 2 2" xfId="2726" xr:uid="{00000000-0005-0000-0000-0000A60A0000}"/>
    <cellStyle name="Note 7 5 2_Distribution calculation" xfId="2727" xr:uid="{00000000-0005-0000-0000-0000A70A0000}"/>
    <cellStyle name="Note 7 5 3" xfId="2728" xr:uid="{00000000-0005-0000-0000-0000A80A0000}"/>
    <cellStyle name="Note 7 5_ Refunds" xfId="2729" xr:uid="{00000000-0005-0000-0000-0000A90A0000}"/>
    <cellStyle name="Note 7 6" xfId="2730" xr:uid="{00000000-0005-0000-0000-0000AA0A0000}"/>
    <cellStyle name="Note 7 6 2" xfId="2731" xr:uid="{00000000-0005-0000-0000-0000AB0A0000}"/>
    <cellStyle name="Note 7 6 2 2" xfId="2732" xr:uid="{00000000-0005-0000-0000-0000AC0A0000}"/>
    <cellStyle name="Note 7 6 2_Distribution calculation" xfId="2733" xr:uid="{00000000-0005-0000-0000-0000AD0A0000}"/>
    <cellStyle name="Note 7 6 3" xfId="2734" xr:uid="{00000000-0005-0000-0000-0000AE0A0000}"/>
    <cellStyle name="Note 7 6_ Refunds" xfId="2735" xr:uid="{00000000-0005-0000-0000-0000AF0A0000}"/>
    <cellStyle name="Note 7 7" xfId="2736" xr:uid="{00000000-0005-0000-0000-0000B00A0000}"/>
    <cellStyle name="Note 7 7 2" xfId="2737" xr:uid="{00000000-0005-0000-0000-0000B10A0000}"/>
    <cellStyle name="Note 7 7 2 2" xfId="2738" xr:uid="{00000000-0005-0000-0000-0000B20A0000}"/>
    <cellStyle name="Note 7 7 2_Distribution calculation" xfId="2739" xr:uid="{00000000-0005-0000-0000-0000B30A0000}"/>
    <cellStyle name="Note 7 7 3" xfId="2740" xr:uid="{00000000-0005-0000-0000-0000B40A0000}"/>
    <cellStyle name="Note 7 7_ Refunds" xfId="2741" xr:uid="{00000000-0005-0000-0000-0000B50A0000}"/>
    <cellStyle name="Note 7 8" xfId="2742" xr:uid="{00000000-0005-0000-0000-0000B60A0000}"/>
    <cellStyle name="Note 7 8 2" xfId="2743" xr:uid="{00000000-0005-0000-0000-0000B70A0000}"/>
    <cellStyle name="Note 7 8 2 2" xfId="2744" xr:uid="{00000000-0005-0000-0000-0000B80A0000}"/>
    <cellStyle name="Note 7 8 2_Distribution calculation" xfId="2745" xr:uid="{00000000-0005-0000-0000-0000B90A0000}"/>
    <cellStyle name="Note 7 8 3" xfId="2746" xr:uid="{00000000-0005-0000-0000-0000BA0A0000}"/>
    <cellStyle name="Note 7 8_ Refunds" xfId="2747" xr:uid="{00000000-0005-0000-0000-0000BB0A0000}"/>
    <cellStyle name="Note 7 9" xfId="2748" xr:uid="{00000000-0005-0000-0000-0000BC0A0000}"/>
    <cellStyle name="Note 7 9 2" xfId="2749" xr:uid="{00000000-0005-0000-0000-0000BD0A0000}"/>
    <cellStyle name="Note 7 9 2 2" xfId="2750" xr:uid="{00000000-0005-0000-0000-0000BE0A0000}"/>
    <cellStyle name="Note 7 9 2_Distribution calculation" xfId="2751" xr:uid="{00000000-0005-0000-0000-0000BF0A0000}"/>
    <cellStyle name="Note 7 9 3" xfId="2752" xr:uid="{00000000-0005-0000-0000-0000C00A0000}"/>
    <cellStyle name="Note 7 9_ Refunds" xfId="2753" xr:uid="{00000000-0005-0000-0000-0000C10A0000}"/>
    <cellStyle name="Note 7_ Refunds" xfId="2754" xr:uid="{00000000-0005-0000-0000-0000C20A0000}"/>
    <cellStyle name="Note 8" xfId="2755" xr:uid="{00000000-0005-0000-0000-0000C30A0000}"/>
    <cellStyle name="Note 8 2" xfId="2756" xr:uid="{00000000-0005-0000-0000-0000C40A0000}"/>
    <cellStyle name="Note 8 2 2" xfId="2757" xr:uid="{00000000-0005-0000-0000-0000C50A0000}"/>
    <cellStyle name="Note 8 2_Distribution calculation" xfId="2758" xr:uid="{00000000-0005-0000-0000-0000C60A0000}"/>
    <cellStyle name="Note 8 3" xfId="2759" xr:uid="{00000000-0005-0000-0000-0000C70A0000}"/>
    <cellStyle name="Note 8_ Refunds" xfId="2760" xr:uid="{00000000-0005-0000-0000-0000C80A0000}"/>
    <cellStyle name="Note 9" xfId="2761" xr:uid="{00000000-0005-0000-0000-0000C90A0000}"/>
    <cellStyle name="Output 2" xfId="2762" xr:uid="{00000000-0005-0000-0000-0000CA0A0000}"/>
    <cellStyle name="Output 3" xfId="2763" xr:uid="{00000000-0005-0000-0000-0000CB0A0000}"/>
    <cellStyle name="Percent 2" xfId="2764" xr:uid="{00000000-0005-0000-0000-0000CC0A0000}"/>
    <cellStyle name="Percent 2 2" xfId="2765" xr:uid="{00000000-0005-0000-0000-0000CD0A0000}"/>
    <cellStyle name="Percent 2 3" xfId="2766" xr:uid="{00000000-0005-0000-0000-0000CE0A0000}"/>
    <cellStyle name="Percent 2 4" xfId="2767" xr:uid="{00000000-0005-0000-0000-0000CF0A0000}"/>
    <cellStyle name="Percent 2 5" xfId="2768" xr:uid="{00000000-0005-0000-0000-0000D00A0000}"/>
    <cellStyle name="Percent 3" xfId="2769" xr:uid="{00000000-0005-0000-0000-0000D10A0000}"/>
    <cellStyle name="Percent 3 2" xfId="2770" xr:uid="{00000000-0005-0000-0000-0000D20A0000}"/>
    <cellStyle name="Percent 4" xfId="2771" xr:uid="{00000000-0005-0000-0000-0000D30A0000}"/>
    <cellStyle name="SAPBEXaggData" xfId="2772" xr:uid="{00000000-0005-0000-0000-0000D40A0000}"/>
    <cellStyle name="SAPBEXaggDataEmph" xfId="2773" xr:uid="{00000000-0005-0000-0000-0000D50A0000}"/>
    <cellStyle name="SAPBEXaggItem" xfId="2774" xr:uid="{00000000-0005-0000-0000-0000D60A0000}"/>
    <cellStyle name="SAPBEXaggItem 2" xfId="2775" xr:uid="{00000000-0005-0000-0000-0000D70A0000}"/>
    <cellStyle name="SAPBEXaggItem_ Refunds" xfId="2776" xr:uid="{00000000-0005-0000-0000-0000D80A0000}"/>
    <cellStyle name="SAPBEXaggItemX" xfId="2777" xr:uid="{00000000-0005-0000-0000-0000D90A0000}"/>
    <cellStyle name="SAPBEXchaText" xfId="2778" xr:uid="{00000000-0005-0000-0000-0000DA0A0000}"/>
    <cellStyle name="SAPBEXchaText 2" xfId="2779" xr:uid="{00000000-0005-0000-0000-0000DB0A0000}"/>
    <cellStyle name="SAPBEXchaText_ Refunds" xfId="2780" xr:uid="{00000000-0005-0000-0000-0000DC0A0000}"/>
    <cellStyle name="SAPBEXexcBad7" xfId="2781" xr:uid="{00000000-0005-0000-0000-0000DD0A0000}"/>
    <cellStyle name="SAPBEXexcBad8" xfId="2782" xr:uid="{00000000-0005-0000-0000-0000DE0A0000}"/>
    <cellStyle name="SAPBEXexcBad9" xfId="2783" xr:uid="{00000000-0005-0000-0000-0000DF0A0000}"/>
    <cellStyle name="SAPBEXexcCritical4" xfId="2784" xr:uid="{00000000-0005-0000-0000-0000E00A0000}"/>
    <cellStyle name="SAPBEXexcCritical5" xfId="2785" xr:uid="{00000000-0005-0000-0000-0000E10A0000}"/>
    <cellStyle name="SAPBEXexcCritical6" xfId="2786" xr:uid="{00000000-0005-0000-0000-0000E20A0000}"/>
    <cellStyle name="SAPBEXexcGood1" xfId="2787" xr:uid="{00000000-0005-0000-0000-0000E30A0000}"/>
    <cellStyle name="SAPBEXexcGood2" xfId="2788" xr:uid="{00000000-0005-0000-0000-0000E40A0000}"/>
    <cellStyle name="SAPBEXexcGood3" xfId="2789" xr:uid="{00000000-0005-0000-0000-0000E50A0000}"/>
    <cellStyle name="SAPBEXfilterDrill" xfId="2790" xr:uid="{00000000-0005-0000-0000-0000E60A0000}"/>
    <cellStyle name="SAPBEXfilterItem" xfId="2791" xr:uid="{00000000-0005-0000-0000-0000E70A0000}"/>
    <cellStyle name="SAPBEXfilterText" xfId="2792" xr:uid="{00000000-0005-0000-0000-0000E80A0000}"/>
    <cellStyle name="SAPBEXfilterText 10" xfId="2793" xr:uid="{00000000-0005-0000-0000-0000E90A0000}"/>
    <cellStyle name="SAPBEXfilterText 2" xfId="2794" xr:uid="{00000000-0005-0000-0000-0000EA0A0000}"/>
    <cellStyle name="SAPBEXfilterText 3" xfId="2795" xr:uid="{00000000-0005-0000-0000-0000EB0A0000}"/>
    <cellStyle name="SAPBEXfilterText 3 2" xfId="2796" xr:uid="{00000000-0005-0000-0000-0000EC0A0000}"/>
    <cellStyle name="SAPBEXfilterText 3_N Local option gas - City" xfId="2797" xr:uid="{00000000-0005-0000-0000-0000ED0A0000}"/>
    <cellStyle name="SAPBEXfilterText 4" xfId="2798" xr:uid="{00000000-0005-0000-0000-0000EE0A0000}"/>
    <cellStyle name="SAPBEXfilterText 5" xfId="2799" xr:uid="{00000000-0005-0000-0000-0000EF0A0000}"/>
    <cellStyle name="SAPBEXfilterText 6" xfId="2800" xr:uid="{00000000-0005-0000-0000-0000F00A0000}"/>
    <cellStyle name="SAPBEXfilterText 7" xfId="2801" xr:uid="{00000000-0005-0000-0000-0000F10A0000}"/>
    <cellStyle name="SAPBEXfilterText 8" xfId="2802" xr:uid="{00000000-0005-0000-0000-0000F20A0000}"/>
    <cellStyle name="SAPBEXfilterText 9" xfId="2803" xr:uid="{00000000-0005-0000-0000-0000F30A0000}"/>
    <cellStyle name="SAPBEXfilterText_ Refunds" xfId="2804" xr:uid="{00000000-0005-0000-0000-0000F40A0000}"/>
    <cellStyle name="SAPBEXformats" xfId="2805" xr:uid="{00000000-0005-0000-0000-0000F50A0000}"/>
    <cellStyle name="SAPBEXheaderItem" xfId="2806" xr:uid="{00000000-0005-0000-0000-0000F60A0000}"/>
    <cellStyle name="SAPBEXheaderItem 10" xfId="2807" xr:uid="{00000000-0005-0000-0000-0000F70A0000}"/>
    <cellStyle name="SAPBEXheaderItem 2" xfId="2808" xr:uid="{00000000-0005-0000-0000-0000F80A0000}"/>
    <cellStyle name="SAPBEXheaderItem 3" xfId="2809" xr:uid="{00000000-0005-0000-0000-0000F90A0000}"/>
    <cellStyle name="SAPBEXheaderItem 3 2" xfId="2810" xr:uid="{00000000-0005-0000-0000-0000FA0A0000}"/>
    <cellStyle name="SAPBEXheaderItem 3_N Local option gas - City" xfId="2811" xr:uid="{00000000-0005-0000-0000-0000FB0A0000}"/>
    <cellStyle name="SAPBEXheaderItem 4" xfId="2812" xr:uid="{00000000-0005-0000-0000-0000FC0A0000}"/>
    <cellStyle name="SAPBEXheaderItem 5" xfId="2813" xr:uid="{00000000-0005-0000-0000-0000FD0A0000}"/>
    <cellStyle name="SAPBEXheaderItem 6" xfId="2814" xr:uid="{00000000-0005-0000-0000-0000FE0A0000}"/>
    <cellStyle name="SAPBEXheaderItem 7" xfId="2815" xr:uid="{00000000-0005-0000-0000-0000FF0A0000}"/>
    <cellStyle name="SAPBEXheaderItem 8" xfId="2816" xr:uid="{00000000-0005-0000-0000-0000000B0000}"/>
    <cellStyle name="SAPBEXheaderItem 9" xfId="2817" xr:uid="{00000000-0005-0000-0000-0000010B0000}"/>
    <cellStyle name="SAPBEXheaderItem_ Refunds" xfId="2818" xr:uid="{00000000-0005-0000-0000-0000020B0000}"/>
    <cellStyle name="SAPBEXheaderText" xfId="2819" xr:uid="{00000000-0005-0000-0000-0000030B0000}"/>
    <cellStyle name="SAPBEXheaderText 10" xfId="2820" xr:uid="{00000000-0005-0000-0000-0000040B0000}"/>
    <cellStyle name="SAPBEXheaderText 2" xfId="2821" xr:uid="{00000000-0005-0000-0000-0000050B0000}"/>
    <cellStyle name="SAPBEXheaderText 3" xfId="2822" xr:uid="{00000000-0005-0000-0000-0000060B0000}"/>
    <cellStyle name="SAPBEXheaderText 3 2" xfId="2823" xr:uid="{00000000-0005-0000-0000-0000070B0000}"/>
    <cellStyle name="SAPBEXheaderText 3_N Local option gas - City" xfId="2824" xr:uid="{00000000-0005-0000-0000-0000080B0000}"/>
    <cellStyle name="SAPBEXheaderText 4" xfId="2825" xr:uid="{00000000-0005-0000-0000-0000090B0000}"/>
    <cellStyle name="SAPBEXheaderText 5" xfId="2826" xr:uid="{00000000-0005-0000-0000-00000A0B0000}"/>
    <cellStyle name="SAPBEXheaderText 6" xfId="2827" xr:uid="{00000000-0005-0000-0000-00000B0B0000}"/>
    <cellStyle name="SAPBEXheaderText 7" xfId="2828" xr:uid="{00000000-0005-0000-0000-00000C0B0000}"/>
    <cellStyle name="SAPBEXheaderText 8" xfId="2829" xr:uid="{00000000-0005-0000-0000-00000D0B0000}"/>
    <cellStyle name="SAPBEXheaderText 9" xfId="2830" xr:uid="{00000000-0005-0000-0000-00000E0B0000}"/>
    <cellStyle name="SAPBEXheaderText_ Refunds" xfId="2831" xr:uid="{00000000-0005-0000-0000-00000F0B0000}"/>
    <cellStyle name="SAPBEXHLevel0" xfId="2832" xr:uid="{00000000-0005-0000-0000-0000100B0000}"/>
    <cellStyle name="SAPBEXHLevel0 10" xfId="2833" xr:uid="{00000000-0005-0000-0000-0000110B0000}"/>
    <cellStyle name="SAPBEXHLevel0 2" xfId="2834" xr:uid="{00000000-0005-0000-0000-0000120B0000}"/>
    <cellStyle name="SAPBEXHLevel0 3" xfId="2835" xr:uid="{00000000-0005-0000-0000-0000130B0000}"/>
    <cellStyle name="SAPBEXHLevel0 3 2" xfId="2836" xr:uid="{00000000-0005-0000-0000-0000140B0000}"/>
    <cellStyle name="SAPBEXHLevel0 3_N Local option gas - City" xfId="2837" xr:uid="{00000000-0005-0000-0000-0000150B0000}"/>
    <cellStyle name="SAPBEXHLevel0 4" xfId="2838" xr:uid="{00000000-0005-0000-0000-0000160B0000}"/>
    <cellStyle name="SAPBEXHLevel0 5" xfId="2839" xr:uid="{00000000-0005-0000-0000-0000170B0000}"/>
    <cellStyle name="SAPBEXHLevel0 6" xfId="2840" xr:uid="{00000000-0005-0000-0000-0000180B0000}"/>
    <cellStyle name="SAPBEXHLevel0 7" xfId="2841" xr:uid="{00000000-0005-0000-0000-0000190B0000}"/>
    <cellStyle name="SAPBEXHLevel0 8" xfId="2842" xr:uid="{00000000-0005-0000-0000-00001A0B0000}"/>
    <cellStyle name="SAPBEXHLevel0 9" xfId="2843" xr:uid="{00000000-0005-0000-0000-00001B0B0000}"/>
    <cellStyle name="SAPBEXHLevel0_ Refunds" xfId="2844" xr:uid="{00000000-0005-0000-0000-00001C0B0000}"/>
    <cellStyle name="SAPBEXHLevel0X" xfId="2845" xr:uid="{00000000-0005-0000-0000-00001D0B0000}"/>
    <cellStyle name="SAPBEXHLevel0X 10" xfId="2846" xr:uid="{00000000-0005-0000-0000-00001E0B0000}"/>
    <cellStyle name="SAPBEXHLevel0X 2" xfId="2847" xr:uid="{00000000-0005-0000-0000-00001F0B0000}"/>
    <cellStyle name="SAPBEXHLevel0X 3" xfId="2848" xr:uid="{00000000-0005-0000-0000-0000200B0000}"/>
    <cellStyle name="SAPBEXHLevel0X 3 2" xfId="2849" xr:uid="{00000000-0005-0000-0000-0000210B0000}"/>
    <cellStyle name="SAPBEXHLevel0X 3_N Local option gas - City" xfId="2850" xr:uid="{00000000-0005-0000-0000-0000220B0000}"/>
    <cellStyle name="SAPBEXHLevel0X 4" xfId="2851" xr:uid="{00000000-0005-0000-0000-0000230B0000}"/>
    <cellStyle name="SAPBEXHLevel0X 5" xfId="2852" xr:uid="{00000000-0005-0000-0000-0000240B0000}"/>
    <cellStyle name="SAPBEXHLevel0X 6" xfId="2853" xr:uid="{00000000-0005-0000-0000-0000250B0000}"/>
    <cellStyle name="SAPBEXHLevel0X 7" xfId="2854" xr:uid="{00000000-0005-0000-0000-0000260B0000}"/>
    <cellStyle name="SAPBEXHLevel0X 8" xfId="2855" xr:uid="{00000000-0005-0000-0000-0000270B0000}"/>
    <cellStyle name="SAPBEXHLevel0X 9" xfId="2856" xr:uid="{00000000-0005-0000-0000-0000280B0000}"/>
    <cellStyle name="SAPBEXHLevel0X_ Refunds" xfId="2857" xr:uid="{00000000-0005-0000-0000-0000290B0000}"/>
    <cellStyle name="SAPBEXHLevel1" xfId="2858" xr:uid="{00000000-0005-0000-0000-00002A0B0000}"/>
    <cellStyle name="SAPBEXHLevel1 10" xfId="2859" xr:uid="{00000000-0005-0000-0000-00002B0B0000}"/>
    <cellStyle name="SAPBEXHLevel1 2" xfId="2860" xr:uid="{00000000-0005-0000-0000-00002C0B0000}"/>
    <cellStyle name="SAPBEXHLevel1 3" xfId="2861" xr:uid="{00000000-0005-0000-0000-00002D0B0000}"/>
    <cellStyle name="SAPBEXHLevel1 3 2" xfId="2862" xr:uid="{00000000-0005-0000-0000-00002E0B0000}"/>
    <cellStyle name="SAPBEXHLevel1 3_N Local option gas - City" xfId="2863" xr:uid="{00000000-0005-0000-0000-00002F0B0000}"/>
    <cellStyle name="SAPBEXHLevel1 4" xfId="2864" xr:uid="{00000000-0005-0000-0000-0000300B0000}"/>
    <cellStyle name="SAPBEXHLevel1 5" xfId="2865" xr:uid="{00000000-0005-0000-0000-0000310B0000}"/>
    <cellStyle name="SAPBEXHLevel1 6" xfId="2866" xr:uid="{00000000-0005-0000-0000-0000320B0000}"/>
    <cellStyle name="SAPBEXHLevel1 7" xfId="2867" xr:uid="{00000000-0005-0000-0000-0000330B0000}"/>
    <cellStyle name="SAPBEXHLevel1 8" xfId="2868" xr:uid="{00000000-0005-0000-0000-0000340B0000}"/>
    <cellStyle name="SAPBEXHLevel1 9" xfId="2869" xr:uid="{00000000-0005-0000-0000-0000350B0000}"/>
    <cellStyle name="SAPBEXHLevel1_ Refunds" xfId="2870" xr:uid="{00000000-0005-0000-0000-0000360B0000}"/>
    <cellStyle name="SAPBEXHLevel1X" xfId="2871" xr:uid="{00000000-0005-0000-0000-0000370B0000}"/>
    <cellStyle name="SAPBEXHLevel1X 10" xfId="2872" xr:uid="{00000000-0005-0000-0000-0000380B0000}"/>
    <cellStyle name="SAPBEXHLevel1X 2" xfId="2873" xr:uid="{00000000-0005-0000-0000-0000390B0000}"/>
    <cellStyle name="SAPBEXHLevel1X 3" xfId="2874" xr:uid="{00000000-0005-0000-0000-00003A0B0000}"/>
    <cellStyle name="SAPBEXHLevel1X 3 2" xfId="2875" xr:uid="{00000000-0005-0000-0000-00003B0B0000}"/>
    <cellStyle name="SAPBEXHLevel1X 3_N Local option gas - City" xfId="2876" xr:uid="{00000000-0005-0000-0000-00003C0B0000}"/>
    <cellStyle name="SAPBEXHLevel1X 4" xfId="2877" xr:uid="{00000000-0005-0000-0000-00003D0B0000}"/>
    <cellStyle name="SAPBEXHLevel1X 5" xfId="2878" xr:uid="{00000000-0005-0000-0000-00003E0B0000}"/>
    <cellStyle name="SAPBEXHLevel1X 6" xfId="2879" xr:uid="{00000000-0005-0000-0000-00003F0B0000}"/>
    <cellStyle name="SAPBEXHLevel1X 7" xfId="2880" xr:uid="{00000000-0005-0000-0000-0000400B0000}"/>
    <cellStyle name="SAPBEXHLevel1X 8" xfId="2881" xr:uid="{00000000-0005-0000-0000-0000410B0000}"/>
    <cellStyle name="SAPBEXHLevel1X 9" xfId="2882" xr:uid="{00000000-0005-0000-0000-0000420B0000}"/>
    <cellStyle name="SAPBEXHLevel1X_ Refunds" xfId="2883" xr:uid="{00000000-0005-0000-0000-0000430B0000}"/>
    <cellStyle name="SAPBEXHLevel2" xfId="2884" xr:uid="{00000000-0005-0000-0000-0000440B0000}"/>
    <cellStyle name="SAPBEXHLevel2 10" xfId="2885" xr:uid="{00000000-0005-0000-0000-0000450B0000}"/>
    <cellStyle name="SAPBEXHLevel2 2" xfId="2886" xr:uid="{00000000-0005-0000-0000-0000460B0000}"/>
    <cellStyle name="SAPBEXHLevel2 3" xfId="2887" xr:uid="{00000000-0005-0000-0000-0000470B0000}"/>
    <cellStyle name="SAPBEXHLevel2 3 2" xfId="2888" xr:uid="{00000000-0005-0000-0000-0000480B0000}"/>
    <cellStyle name="SAPBEXHLevel2 3_N Local option gas - City" xfId="2889" xr:uid="{00000000-0005-0000-0000-0000490B0000}"/>
    <cellStyle name="SAPBEXHLevel2 4" xfId="2890" xr:uid="{00000000-0005-0000-0000-00004A0B0000}"/>
    <cellStyle name="SAPBEXHLevel2 5" xfId="2891" xr:uid="{00000000-0005-0000-0000-00004B0B0000}"/>
    <cellStyle name="SAPBEXHLevel2 6" xfId="2892" xr:uid="{00000000-0005-0000-0000-00004C0B0000}"/>
    <cellStyle name="SAPBEXHLevel2 7" xfId="2893" xr:uid="{00000000-0005-0000-0000-00004D0B0000}"/>
    <cellStyle name="SAPBEXHLevel2 8" xfId="2894" xr:uid="{00000000-0005-0000-0000-00004E0B0000}"/>
    <cellStyle name="SAPBEXHLevel2 9" xfId="2895" xr:uid="{00000000-0005-0000-0000-00004F0B0000}"/>
    <cellStyle name="SAPBEXHLevel2_ Refunds" xfId="2896" xr:uid="{00000000-0005-0000-0000-0000500B0000}"/>
    <cellStyle name="SAPBEXHLevel2X" xfId="2897" xr:uid="{00000000-0005-0000-0000-0000510B0000}"/>
    <cellStyle name="SAPBEXHLevel2X 10" xfId="2898" xr:uid="{00000000-0005-0000-0000-0000520B0000}"/>
    <cellStyle name="SAPBEXHLevel2X 2" xfId="2899" xr:uid="{00000000-0005-0000-0000-0000530B0000}"/>
    <cellStyle name="SAPBEXHLevel2X 3" xfId="2900" xr:uid="{00000000-0005-0000-0000-0000540B0000}"/>
    <cellStyle name="SAPBEXHLevel2X 3 2" xfId="2901" xr:uid="{00000000-0005-0000-0000-0000550B0000}"/>
    <cellStyle name="SAPBEXHLevel2X 3_N Local option gas - City" xfId="2902" xr:uid="{00000000-0005-0000-0000-0000560B0000}"/>
    <cellStyle name="SAPBEXHLevel2X 4" xfId="2903" xr:uid="{00000000-0005-0000-0000-0000570B0000}"/>
    <cellStyle name="SAPBEXHLevel2X 5" xfId="2904" xr:uid="{00000000-0005-0000-0000-0000580B0000}"/>
    <cellStyle name="SAPBEXHLevel2X 6" xfId="2905" xr:uid="{00000000-0005-0000-0000-0000590B0000}"/>
    <cellStyle name="SAPBEXHLevel2X 7" xfId="2906" xr:uid="{00000000-0005-0000-0000-00005A0B0000}"/>
    <cellStyle name="SAPBEXHLevel2X 8" xfId="2907" xr:uid="{00000000-0005-0000-0000-00005B0B0000}"/>
    <cellStyle name="SAPBEXHLevel2X 9" xfId="2908" xr:uid="{00000000-0005-0000-0000-00005C0B0000}"/>
    <cellStyle name="SAPBEXHLevel2X_ Refunds" xfId="2909" xr:uid="{00000000-0005-0000-0000-00005D0B0000}"/>
    <cellStyle name="SAPBEXHLevel3" xfId="2910" xr:uid="{00000000-0005-0000-0000-00005E0B0000}"/>
    <cellStyle name="SAPBEXHLevel3 10" xfId="2911" xr:uid="{00000000-0005-0000-0000-00005F0B0000}"/>
    <cellStyle name="SAPBEXHLevel3 2" xfId="2912" xr:uid="{00000000-0005-0000-0000-0000600B0000}"/>
    <cellStyle name="SAPBEXHLevel3 3" xfId="2913" xr:uid="{00000000-0005-0000-0000-0000610B0000}"/>
    <cellStyle name="SAPBEXHLevel3 3 2" xfId="2914" xr:uid="{00000000-0005-0000-0000-0000620B0000}"/>
    <cellStyle name="SAPBEXHLevel3 3_N Local option gas - City" xfId="2915" xr:uid="{00000000-0005-0000-0000-0000630B0000}"/>
    <cellStyle name="SAPBEXHLevel3 4" xfId="2916" xr:uid="{00000000-0005-0000-0000-0000640B0000}"/>
    <cellStyle name="SAPBEXHLevel3 5" xfId="2917" xr:uid="{00000000-0005-0000-0000-0000650B0000}"/>
    <cellStyle name="SAPBEXHLevel3 6" xfId="2918" xr:uid="{00000000-0005-0000-0000-0000660B0000}"/>
    <cellStyle name="SAPBEXHLevel3 7" xfId="2919" xr:uid="{00000000-0005-0000-0000-0000670B0000}"/>
    <cellStyle name="SAPBEXHLevel3 8" xfId="2920" xr:uid="{00000000-0005-0000-0000-0000680B0000}"/>
    <cellStyle name="SAPBEXHLevel3 9" xfId="2921" xr:uid="{00000000-0005-0000-0000-0000690B0000}"/>
    <cellStyle name="SAPBEXHLevel3_ Refunds" xfId="2922" xr:uid="{00000000-0005-0000-0000-00006A0B0000}"/>
    <cellStyle name="SAPBEXHLevel3X" xfId="2923" xr:uid="{00000000-0005-0000-0000-00006B0B0000}"/>
    <cellStyle name="SAPBEXHLevel3X 10" xfId="2924" xr:uid="{00000000-0005-0000-0000-00006C0B0000}"/>
    <cellStyle name="SAPBEXHLevel3X 2" xfId="2925" xr:uid="{00000000-0005-0000-0000-00006D0B0000}"/>
    <cellStyle name="SAPBEXHLevel3X 3" xfId="2926" xr:uid="{00000000-0005-0000-0000-00006E0B0000}"/>
    <cellStyle name="SAPBEXHLevel3X 3 2" xfId="2927" xr:uid="{00000000-0005-0000-0000-00006F0B0000}"/>
    <cellStyle name="SAPBEXHLevel3X 3_N Local option gas - City" xfId="2928" xr:uid="{00000000-0005-0000-0000-0000700B0000}"/>
    <cellStyle name="SAPBEXHLevel3X 4" xfId="2929" xr:uid="{00000000-0005-0000-0000-0000710B0000}"/>
    <cellStyle name="SAPBEXHLevel3X 5" xfId="2930" xr:uid="{00000000-0005-0000-0000-0000720B0000}"/>
    <cellStyle name="SAPBEXHLevel3X 6" xfId="2931" xr:uid="{00000000-0005-0000-0000-0000730B0000}"/>
    <cellStyle name="SAPBEXHLevel3X 7" xfId="2932" xr:uid="{00000000-0005-0000-0000-0000740B0000}"/>
    <cellStyle name="SAPBEXHLevel3X 8" xfId="2933" xr:uid="{00000000-0005-0000-0000-0000750B0000}"/>
    <cellStyle name="SAPBEXHLevel3X 9" xfId="2934" xr:uid="{00000000-0005-0000-0000-0000760B0000}"/>
    <cellStyle name="SAPBEXHLevel3X_ Refunds" xfId="2935" xr:uid="{00000000-0005-0000-0000-0000770B0000}"/>
    <cellStyle name="SAPBEXinputData" xfId="2936" xr:uid="{00000000-0005-0000-0000-0000780B0000}"/>
    <cellStyle name="SAPBEXinputData 10" xfId="2937" xr:uid="{00000000-0005-0000-0000-0000790B0000}"/>
    <cellStyle name="SAPBEXinputData 2" xfId="2938" xr:uid="{00000000-0005-0000-0000-00007A0B0000}"/>
    <cellStyle name="SAPBEXinputData 2 2" xfId="2939" xr:uid="{00000000-0005-0000-0000-00007B0B0000}"/>
    <cellStyle name="SAPBEXinputData 2_N Local option gas - City" xfId="2940" xr:uid="{00000000-0005-0000-0000-00007C0B0000}"/>
    <cellStyle name="SAPBEXinputData 3" xfId="2941" xr:uid="{00000000-0005-0000-0000-00007D0B0000}"/>
    <cellStyle name="SAPBEXinputData 4" xfId="2942" xr:uid="{00000000-0005-0000-0000-00007E0B0000}"/>
    <cellStyle name="SAPBEXinputData 5" xfId="2943" xr:uid="{00000000-0005-0000-0000-00007F0B0000}"/>
    <cellStyle name="SAPBEXinputData 6" xfId="2944" xr:uid="{00000000-0005-0000-0000-0000800B0000}"/>
    <cellStyle name="SAPBEXinputData 7" xfId="2945" xr:uid="{00000000-0005-0000-0000-0000810B0000}"/>
    <cellStyle name="SAPBEXinputData 8" xfId="2946" xr:uid="{00000000-0005-0000-0000-0000820B0000}"/>
    <cellStyle name="SAPBEXinputData 9" xfId="2947" xr:uid="{00000000-0005-0000-0000-0000830B0000}"/>
    <cellStyle name="SAPBEXinputData_ Refunds" xfId="2948" xr:uid="{00000000-0005-0000-0000-0000840B0000}"/>
    <cellStyle name="SAPBEXItemHeader" xfId="2949" xr:uid="{00000000-0005-0000-0000-0000850B0000}"/>
    <cellStyle name="SAPBEXresData" xfId="2950" xr:uid="{00000000-0005-0000-0000-0000860B0000}"/>
    <cellStyle name="SAPBEXresDataEmph" xfId="2951" xr:uid="{00000000-0005-0000-0000-0000870B0000}"/>
    <cellStyle name="SAPBEXresItem" xfId="2952" xr:uid="{00000000-0005-0000-0000-0000880B0000}"/>
    <cellStyle name="SAPBEXresItemX" xfId="2953" xr:uid="{00000000-0005-0000-0000-0000890B0000}"/>
    <cellStyle name="SAPBEXstdData" xfId="2954" xr:uid="{00000000-0005-0000-0000-00008A0B0000}"/>
    <cellStyle name="SAPBEXstdData 2" xfId="2955" xr:uid="{00000000-0005-0000-0000-00008B0B0000}"/>
    <cellStyle name="SAPBEXstdData_ Refunds" xfId="2956" xr:uid="{00000000-0005-0000-0000-00008C0B0000}"/>
    <cellStyle name="SAPBEXstdDataEmph" xfId="2957" xr:uid="{00000000-0005-0000-0000-00008D0B0000}"/>
    <cellStyle name="SAPBEXstdItem" xfId="2958" xr:uid="{00000000-0005-0000-0000-00008E0B0000}"/>
    <cellStyle name="SAPBEXstdItem 2" xfId="2959" xr:uid="{00000000-0005-0000-0000-00008F0B0000}"/>
    <cellStyle name="SAPBEXstdItem_ Refunds" xfId="2960" xr:uid="{00000000-0005-0000-0000-0000900B0000}"/>
    <cellStyle name="SAPBEXstdItemX" xfId="2961" xr:uid="{00000000-0005-0000-0000-0000910B0000}"/>
    <cellStyle name="SAPBEXstdItemX 2" xfId="2962" xr:uid="{00000000-0005-0000-0000-0000920B0000}"/>
    <cellStyle name="SAPBEXstdItemX_ Refunds" xfId="2963" xr:uid="{00000000-0005-0000-0000-0000930B0000}"/>
    <cellStyle name="SAPBEXtitle" xfId="2964" xr:uid="{00000000-0005-0000-0000-0000940B0000}"/>
    <cellStyle name="SAPBEXtitle 2" xfId="2965" xr:uid="{00000000-0005-0000-0000-0000950B0000}"/>
    <cellStyle name="SAPBEXtitle 2 2" xfId="2966" xr:uid="{00000000-0005-0000-0000-0000960B0000}"/>
    <cellStyle name="SAPBEXtitle 2 3" xfId="2967" xr:uid="{00000000-0005-0000-0000-0000970B0000}"/>
    <cellStyle name="SAPBEXtitle 2 4" xfId="2968" xr:uid="{00000000-0005-0000-0000-0000980B0000}"/>
    <cellStyle name="SAPBEXtitle 2_ Refunds" xfId="2969" xr:uid="{00000000-0005-0000-0000-0000990B0000}"/>
    <cellStyle name="SAPBEXtitle 3" xfId="2970" xr:uid="{00000000-0005-0000-0000-00009A0B0000}"/>
    <cellStyle name="SAPBEXtitle 3 2" xfId="2971" xr:uid="{00000000-0005-0000-0000-00009B0B0000}"/>
    <cellStyle name="SAPBEXtitle 3_N Local option gas - City" xfId="2972" xr:uid="{00000000-0005-0000-0000-00009C0B0000}"/>
    <cellStyle name="SAPBEXtitle 4" xfId="2973" xr:uid="{00000000-0005-0000-0000-00009D0B0000}"/>
    <cellStyle name="SAPBEXtitle_ Refunds" xfId="2974" xr:uid="{00000000-0005-0000-0000-00009E0B0000}"/>
    <cellStyle name="SAPBEXunassignedItem" xfId="2975" xr:uid="{00000000-0005-0000-0000-00009F0B0000}"/>
    <cellStyle name="SAPBEXundefined" xfId="2976" xr:uid="{00000000-0005-0000-0000-0000A00B0000}"/>
    <cellStyle name="SEM-BPS-data" xfId="2977" xr:uid="{00000000-0005-0000-0000-0000A10B0000}"/>
    <cellStyle name="SEM-BPS-head" xfId="2978" xr:uid="{00000000-0005-0000-0000-0000A20B0000}"/>
    <cellStyle name="SEM-BPS-headdata" xfId="2979" xr:uid="{00000000-0005-0000-0000-0000A30B0000}"/>
    <cellStyle name="SEM-BPS-headkey" xfId="2980" xr:uid="{00000000-0005-0000-0000-0000A40B0000}"/>
    <cellStyle name="SEM-BPS-input-on" xfId="2981" xr:uid="{00000000-0005-0000-0000-0000A50B0000}"/>
    <cellStyle name="SEM-BPS-key" xfId="2982" xr:uid="{00000000-0005-0000-0000-0000A60B0000}"/>
    <cellStyle name="SEM-BPS-sub1" xfId="2983" xr:uid="{00000000-0005-0000-0000-0000A70B0000}"/>
    <cellStyle name="SEM-BPS-sub2" xfId="2984" xr:uid="{00000000-0005-0000-0000-0000A80B0000}"/>
    <cellStyle name="SEM-BPS-total" xfId="2985" xr:uid="{00000000-0005-0000-0000-0000A90B0000}"/>
    <cellStyle name="Sheet Title" xfId="2986" xr:uid="{00000000-0005-0000-0000-0000AA0B0000}"/>
    <cellStyle name="Style 1" xfId="2987" xr:uid="{00000000-0005-0000-0000-0000AB0B0000}"/>
    <cellStyle name="Temp" xfId="2988" xr:uid="{00000000-0005-0000-0000-0000AC0B0000}"/>
    <cellStyle name="Title 2" xfId="2989" xr:uid="{00000000-0005-0000-0000-0000AD0B0000}"/>
    <cellStyle name="Title 3" xfId="2990" xr:uid="{00000000-0005-0000-0000-0000AE0B0000}"/>
    <cellStyle name="Total 2" xfId="2991" xr:uid="{00000000-0005-0000-0000-0000AF0B0000}"/>
    <cellStyle name="Total 3" xfId="2992" xr:uid="{00000000-0005-0000-0000-0000B00B0000}"/>
    <cellStyle name="Warning Text 2" xfId="2993" xr:uid="{00000000-0005-0000-0000-0000B10B0000}"/>
    <cellStyle name="Warning Text 3" xfId="2994" xr:uid="{00000000-0005-0000-0000-0000B2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I82"/>
  <sheetViews>
    <sheetView workbookViewId="0"/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8.5" bestFit="1" customWidth="1"/>
    <col min="8" max="8" width="15.1640625" bestFit="1" customWidth="1"/>
  </cols>
  <sheetData>
    <row r="1" spans="1:9">
      <c r="A1" s="50" t="s">
        <v>99</v>
      </c>
      <c r="H1" t="s">
        <v>90</v>
      </c>
    </row>
    <row r="2" spans="1:9">
      <c r="A2" t="s">
        <v>96</v>
      </c>
    </row>
    <row r="3" spans="1:9">
      <c r="D3" s="53" t="s">
        <v>45</v>
      </c>
      <c r="E3" s="53"/>
      <c r="F3" s="53"/>
      <c r="G3" s="53"/>
    </row>
    <row r="4" spans="1:9">
      <c r="D4" s="53" t="s">
        <v>46</v>
      </c>
      <c r="E4" s="53"/>
      <c r="F4" s="53"/>
      <c r="G4" s="53"/>
    </row>
    <row r="5" spans="1:9">
      <c r="D5" s="53" t="s">
        <v>47</v>
      </c>
      <c r="E5" s="53"/>
      <c r="F5" s="53"/>
      <c r="G5" s="53"/>
    </row>
    <row r="6" spans="1:9">
      <c r="D6" s="53" t="s">
        <v>48</v>
      </c>
      <c r="E6" s="53"/>
      <c r="F6" s="53"/>
      <c r="G6" s="53"/>
    </row>
    <row r="7" spans="1:9">
      <c r="D7" s="6"/>
      <c r="E7" s="6"/>
      <c r="F7" s="6"/>
      <c r="G7" s="6"/>
    </row>
    <row r="8" spans="1:9">
      <c r="C8" s="2"/>
      <c r="D8" s="2"/>
      <c r="E8" s="2"/>
      <c r="F8" s="2" t="s">
        <v>0</v>
      </c>
      <c r="G8" s="2" t="s">
        <v>49</v>
      </c>
      <c r="I8" s="2"/>
    </row>
    <row r="9" spans="1:9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9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9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9">
      <c r="A12" t="s">
        <v>53</v>
      </c>
      <c r="B12" s="4">
        <f>SUM('Local Option Sales Tax Dist'!B12:M12)</f>
        <v>29303897.160000004</v>
      </c>
      <c r="C12" s="4">
        <f>SUM('Tourist Development Tax'!B12:M12)</f>
        <v>0</v>
      </c>
      <c r="D12" s="4">
        <f>SUM('Addition L. O. Gas'!B12:M12)</f>
        <v>5786629.169999999</v>
      </c>
      <c r="E12" s="4">
        <f>SUM('Voted 1-Cent Local Option Fuel'!B12:M12)</f>
        <v>1414465.9000000004</v>
      </c>
      <c r="F12" s="4">
        <f>SUM('County Non-Voted L. O. Fuel '!B12:M12)</f>
        <v>3824719.4299999997</v>
      </c>
      <c r="G12" s="4">
        <f>SUM('Municipal Non-Voted L. O. Fuel'!B12:M12)</f>
        <v>4040162.8499999996</v>
      </c>
      <c r="H12" s="5">
        <f>SUM('Local Documentry Surtax'!B12:M12)</f>
        <v>0</v>
      </c>
    </row>
    <row r="13" spans="1:9">
      <c r="A13" t="s">
        <v>54</v>
      </c>
      <c r="B13" s="4">
        <f>SUM('Local Option Sales Tax Dist'!B13:M13)</f>
        <v>2475279.0599999996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209782.97999999998</v>
      </c>
      <c r="F13" s="4">
        <f>SUM('County Non-Voted L. O. Fuel '!B13:M13)</f>
        <v>1000954.4299999999</v>
      </c>
      <c r="G13" s="4">
        <f>SUM('Municipal Non-Voted L. O. Fuel'!B13:M13)</f>
        <v>162946.10000000003</v>
      </c>
      <c r="H13" s="5">
        <f>SUM('Local Documentry Surtax'!B13:M13)</f>
        <v>0</v>
      </c>
    </row>
    <row r="14" spans="1:9">
      <c r="A14" t="s">
        <v>55</v>
      </c>
      <c r="B14" s="4">
        <f>SUM('Local Option Sales Tax Dist'!B14:M14)</f>
        <v>46431409.449999996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1105343.7200000002</v>
      </c>
      <c r="F14" s="4">
        <f>SUM('County Non-Voted L. O. Fuel '!B14:M14)</f>
        <v>3673662.4</v>
      </c>
      <c r="G14" s="4">
        <f>SUM('Municipal Non-Voted L. O. Fuel'!B14:M14)</f>
        <v>2471332.62</v>
      </c>
      <c r="H14" s="5">
        <f>SUM('Local Documentry Surtax'!B14:M14)</f>
        <v>0</v>
      </c>
    </row>
    <row r="15" spans="1:9">
      <c r="A15" t="s">
        <v>2</v>
      </c>
      <c r="B15" s="4">
        <f>SUM('Local Option Sales Tax Dist'!B15:M15)</f>
        <v>3197125.3299999996</v>
      </c>
      <c r="C15" s="4">
        <f>SUM('Tourist Development Tax'!B15:M15)</f>
        <v>153257.28</v>
      </c>
      <c r="D15" s="4">
        <f>SUM('Addition L. O. Gas'!B15:M15)</f>
        <v>272609.08999999997</v>
      </c>
      <c r="E15" s="4">
        <f>SUM('Voted 1-Cent Local Option Fuel'!B15:M15)</f>
        <v>86797.5</v>
      </c>
      <c r="F15" s="4">
        <f>SUM('County Non-Voted L. O. Fuel '!B15:M15)</f>
        <v>672920.95000000007</v>
      </c>
      <c r="G15" s="4">
        <f>SUM('Municipal Non-Voted L. O. Fuel'!B15:M15)</f>
        <v>288394.62000000005</v>
      </c>
      <c r="H15" s="5">
        <f>SUM('Local Documentry Surtax'!B15:M15)</f>
        <v>0</v>
      </c>
    </row>
    <row r="16" spans="1:9">
      <c r="A16" t="s">
        <v>56</v>
      </c>
      <c r="B16" s="4">
        <f>SUM('Local Option Sales Tax Dist'!B16:M16)</f>
        <v>94183542.270000011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1809354.2999999998</v>
      </c>
      <c r="F16" s="4">
        <f>SUM('County Non-Voted L. O. Fuel '!B16:M16)</f>
        <v>11639284.299999999</v>
      </c>
      <c r="G16" s="4">
        <f>SUM('Municipal Non-Voted L. O. Fuel'!B16:M16)</f>
        <v>13052519.820000002</v>
      </c>
      <c r="H16" s="5">
        <f>SUM('Local Documentry Surtax'!B16:M16)</f>
        <v>0</v>
      </c>
    </row>
    <row r="17" spans="1:8">
      <c r="A17" t="s">
        <v>57</v>
      </c>
      <c r="B17" s="4">
        <f>SUM('Local Option Sales Tax Dist'!B17:M17)</f>
        <v>124740277.94000001</v>
      </c>
      <c r="C17" s="4">
        <f>SUM('Tourist Development Tax'!B17:M17)</f>
        <v>0</v>
      </c>
      <c r="D17" s="4">
        <f>SUM('Addition L. O. Gas'!B17:M17)</f>
        <v>39125309.399999999</v>
      </c>
      <c r="E17" s="4">
        <f>SUM('Voted 1-Cent Local Option Fuel'!B17:M17)</f>
        <v>9470604.5700000003</v>
      </c>
      <c r="F17" s="4">
        <f>SUM('County Non-Voted L. O. Fuel '!B17:M17)</f>
        <v>32926139.269999996</v>
      </c>
      <c r="G17" s="4">
        <f>SUM('Municipal Non-Voted L. O. Fuel'!B17:M17)</f>
        <v>19755683.399999999</v>
      </c>
      <c r="H17" s="5">
        <f>SUM('Local Documentry Surtax'!B17:M17)</f>
        <v>0</v>
      </c>
    </row>
    <row r="18" spans="1:8">
      <c r="A18" t="s">
        <v>3</v>
      </c>
      <c r="B18" s="4">
        <f>SUM('Local Option Sales Tax Dist'!B18:M18)</f>
        <v>1617673.19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25020.410000000003</v>
      </c>
      <c r="F18" s="4">
        <f>SUM('County Non-Voted L. O. Fuel '!B18:M18)</f>
        <v>324327.21999999997</v>
      </c>
      <c r="G18" s="4">
        <f>SUM('Municipal Non-Voted L. O. Fuel'!B18:M18)</f>
        <v>81640.030000000013</v>
      </c>
      <c r="H18" s="5">
        <f>SUM('Local Documentry Surtax'!B18:M18)</f>
        <v>0</v>
      </c>
    </row>
    <row r="19" spans="1:8">
      <c r="A19" t="s">
        <v>58</v>
      </c>
      <c r="B19" s="4">
        <f>SUM('Local Option Sales Tax Dist'!B19:M19)</f>
        <v>30697485.569999997</v>
      </c>
      <c r="C19" s="4">
        <f>SUM('Tourist Development Tax'!B19:M19)</f>
        <v>0</v>
      </c>
      <c r="D19" s="4">
        <f>SUM('Addition L. O. Gas'!B19:M19)</f>
        <v>4050498.0399999996</v>
      </c>
      <c r="E19" s="4">
        <f>SUM('Voted 1-Cent Local Option Fuel'!B19:M19)</f>
        <v>1039190.42</v>
      </c>
      <c r="F19" s="4">
        <f>SUM('County Non-Voted L. O. Fuel '!B19:M19)</f>
        <v>5181655.6500000004</v>
      </c>
      <c r="G19" s="4">
        <f>SUM('Municipal Non-Voted L. O. Fuel'!B19:M19)</f>
        <v>597572.15</v>
      </c>
      <c r="H19" s="5">
        <f>SUM('Local Documentry Surtax'!B19:M19)</f>
        <v>0</v>
      </c>
    </row>
    <row r="20" spans="1:8">
      <c r="A20" t="s">
        <v>59</v>
      </c>
      <c r="B20" s="4">
        <f>SUM('Local Option Sales Tax Dist'!B20:M20)</f>
        <v>0</v>
      </c>
      <c r="C20" s="4">
        <f>SUM('Tourist Development Tax'!B20:M20)</f>
        <v>1922539.7599999998</v>
      </c>
      <c r="D20" s="4">
        <f>SUM('Addition L. O. Gas'!B20:M20)</f>
        <v>2559273.6799999997</v>
      </c>
      <c r="E20" s="4">
        <f>SUM('Voted 1-Cent Local Option Fuel'!B20:M20)</f>
        <v>627957.93999999994</v>
      </c>
      <c r="F20" s="4">
        <f>SUM('County Non-Voted L. O. Fuel '!B20:M20)</f>
        <v>3176630.1200000006</v>
      </c>
      <c r="G20" s="4">
        <f>SUM('Municipal Non-Voted L. O. Fuel'!B20:M20)</f>
        <v>316091.28999999998</v>
      </c>
      <c r="H20" s="5">
        <f>SUM('Local Documentry Surtax'!B20:M20)</f>
        <v>0</v>
      </c>
    </row>
    <row r="21" spans="1:8">
      <c r="A21" t="s">
        <v>60</v>
      </c>
      <c r="B21" s="4">
        <f>SUM('Local Option Sales Tax Dist'!B21:M21)</f>
        <v>24678196.740000006</v>
      </c>
      <c r="C21" s="4">
        <f>SUM('Tourist Development Tax'!B21:M21)</f>
        <v>0</v>
      </c>
      <c r="D21" s="4">
        <f>SUM('Addition L. O. Gas'!B21:M21)</f>
        <v>3658793.9800000004</v>
      </c>
      <c r="E21" s="4">
        <f>SUM('Voted 1-Cent Local Option Fuel'!B21:M21)</f>
        <v>886965.98</v>
      </c>
      <c r="F21" s="4">
        <f>SUM('County Non-Voted L. O. Fuel '!B21:M21)</f>
        <v>4237822.12</v>
      </c>
      <c r="G21" s="4">
        <f>SUM('Municipal Non-Voted L. O. Fuel'!B21:M21)</f>
        <v>695614.61</v>
      </c>
      <c r="H21" s="5">
        <f>SUM('Local Documentry Surtax'!B21:M21)</f>
        <v>0</v>
      </c>
    </row>
    <row r="22" spans="1:8">
      <c r="A22" t="s">
        <v>61</v>
      </c>
      <c r="B22" s="4">
        <f>SUM('Local Option Sales Tax Dist'!B22:M22)</f>
        <v>34263997.789999999</v>
      </c>
      <c r="C22" s="4">
        <f>SUM('Tourist Development Tax'!B22:M22)</f>
        <v>0</v>
      </c>
      <c r="D22" s="4">
        <f>SUM('Addition L. O. Gas'!B22:M22)</f>
        <v>7162006.8099999996</v>
      </c>
      <c r="E22" s="4">
        <f>SUM('Voted 1-Cent Local Option Fuel'!B22:M22)</f>
        <v>1703536.6800000002</v>
      </c>
      <c r="F22" s="4">
        <f>SUM('County Non-Voted L. O. Fuel '!B22:M22)</f>
        <v>8099419.6899999995</v>
      </c>
      <c r="G22" s="4">
        <f>SUM('Municipal Non-Voted L. O. Fuel'!B22:M22)</f>
        <v>1375802.18</v>
      </c>
      <c r="H22" s="5">
        <f>SUM('Local Documentry Surtax'!B22:M22)</f>
        <v>0</v>
      </c>
    </row>
    <row r="23" spans="1:8">
      <c r="A23" t="s">
        <v>4</v>
      </c>
      <c r="B23" s="4">
        <f>SUM('Local Option Sales Tax Dist'!B23:M23)</f>
        <v>10199094.010000002</v>
      </c>
      <c r="C23" s="4">
        <f>SUM('Tourist Development Tax'!B23:M23)</f>
        <v>1549061.76</v>
      </c>
      <c r="D23" s="4">
        <f>SUM('Addition L. O. Gas'!B23:M23)</f>
        <v>0</v>
      </c>
      <c r="E23" s="4">
        <f>SUM('Voted 1-Cent Local Option Fuel'!B23:M23)</f>
        <v>752729.79999999993</v>
      </c>
      <c r="F23" s="4">
        <f>SUM('County Non-Voted L. O. Fuel '!B23:M23)</f>
        <v>2987810.3899999997</v>
      </c>
      <c r="G23" s="4">
        <f>SUM('Municipal Non-Voted L. O. Fuel'!B23:M23)</f>
        <v>1197384.1499999999</v>
      </c>
      <c r="H23" s="5">
        <f>SUM('Local Documentry Surtax'!B23:M23)</f>
        <v>0</v>
      </c>
    </row>
    <row r="24" spans="1:8">
      <c r="A24" t="s">
        <v>91</v>
      </c>
      <c r="B24" s="4">
        <f>SUM('Local Option Sales Tax Dist'!B24:M24)</f>
        <v>558546571.71000004</v>
      </c>
      <c r="C24" s="4">
        <f>SUM('Tourist Development Tax'!B24:M24)</f>
        <v>0</v>
      </c>
      <c r="D24" s="4">
        <f>SUM('Addition L. O. Gas'!B24:M24)</f>
        <v>29016328.389999993</v>
      </c>
      <c r="E24" s="4">
        <f>SUM('Voted 1-Cent Local Option Fuel'!B24:M24)</f>
        <v>11924933.109999999</v>
      </c>
      <c r="F24" s="4">
        <f>SUM('County Non-Voted L. O. Fuel '!B24:M24)</f>
        <v>46675687.310000002</v>
      </c>
      <c r="G24" s="4">
        <f>SUM('Municipal Non-Voted L. O. Fuel'!B24:M24)</f>
        <v>19625005.039999999</v>
      </c>
      <c r="H24" s="5">
        <f>SUM('Local Documentry Surtax'!B24:M24)</f>
        <v>39147953.019999996</v>
      </c>
    </row>
    <row r="25" spans="1:8">
      <c r="A25" t="s">
        <v>5</v>
      </c>
      <c r="B25" s="4">
        <f>SUM('Local Option Sales Tax Dist'!B25:M25)</f>
        <v>4620660.96</v>
      </c>
      <c r="C25" s="4">
        <f>SUM('Tourist Development Tax'!B25:M25)</f>
        <v>73405.51999999999</v>
      </c>
      <c r="D25" s="4">
        <f>SUM('Addition L. O. Gas'!B25:M25)</f>
        <v>551923.93000000005</v>
      </c>
      <c r="E25" s="4">
        <f>SUM('Voted 1-Cent Local Option Fuel'!B25:M25)</f>
        <v>155932.41</v>
      </c>
      <c r="F25" s="4">
        <f>SUM('County Non-Voted L. O. Fuel '!B25:M25)</f>
        <v>675740.75999999989</v>
      </c>
      <c r="G25" s="4">
        <f>SUM('Municipal Non-Voted L. O. Fuel'!B25:M25)</f>
        <v>190593.52999999997</v>
      </c>
      <c r="H25" s="5">
        <f>SUM('Local Documentry Surtax'!B25:M25)</f>
        <v>0</v>
      </c>
    </row>
    <row r="26" spans="1:8">
      <c r="A26" t="s">
        <v>6</v>
      </c>
      <c r="B26" s="4">
        <f>SUM('Local Option Sales Tax Dist'!B26:M26)</f>
        <v>1141121.08</v>
      </c>
      <c r="C26" s="4">
        <f>SUM('Tourist Development Tax'!B26:M26)</f>
        <v>78500.34</v>
      </c>
      <c r="D26" s="4">
        <f>SUM('Addition L. O. Gas'!B26:M26)</f>
        <v>0</v>
      </c>
      <c r="E26" s="4">
        <f>SUM('Voted 1-Cent Local Option Fuel'!B26:M26)</f>
        <v>36244.29</v>
      </c>
      <c r="F26" s="4">
        <f>SUM('County Non-Voted L. O. Fuel '!B26:M26)</f>
        <v>460344.53999999992</v>
      </c>
      <c r="G26" s="4">
        <f>SUM('Municipal Non-Voted L. O. Fuel'!B26:M26)</f>
        <v>106233.36</v>
      </c>
      <c r="H26" s="5">
        <f>SUM('Local Documentry Surtax'!B26:M26)</f>
        <v>0</v>
      </c>
    </row>
    <row r="27" spans="1:8">
      <c r="A27" t="s">
        <v>62</v>
      </c>
      <c r="B27" s="4">
        <f>SUM('Local Option Sales Tax Dist'!B27:M27)</f>
        <v>188965252.32999998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1209932.2000000002</v>
      </c>
      <c r="F27" s="4">
        <f>SUM('County Non-Voted L. O. Fuel '!B27:M27)</f>
        <v>32163493.700000003</v>
      </c>
      <c r="G27" s="4">
        <f>SUM('Municipal Non-Voted L. O. Fuel'!B27:M27)</f>
        <v>1649276.11</v>
      </c>
      <c r="H27" s="5">
        <f>SUM('Local Documentry Surtax'!B27:M27)</f>
        <v>0</v>
      </c>
    </row>
    <row r="28" spans="1:8">
      <c r="A28" t="s">
        <v>63</v>
      </c>
      <c r="B28" s="4">
        <f>SUM('Local Option Sales Tax Dist'!B28:M28)</f>
        <v>84660463.570000008</v>
      </c>
      <c r="C28" s="4">
        <f>SUM('Tourist Development Tax'!B28:M28)</f>
        <v>0</v>
      </c>
      <c r="D28" s="4">
        <f>SUM('Addition L. O. Gas'!B28:M28)</f>
        <v>4880792.17</v>
      </c>
      <c r="E28" s="4">
        <f>SUM('Voted 1-Cent Local Option Fuel'!B28:M28)</f>
        <v>1616379.58</v>
      </c>
      <c r="F28" s="4">
        <f>SUM('County Non-Voted L. O. Fuel '!B28:M28)</f>
        <v>7548331.5899999999</v>
      </c>
      <c r="G28" s="4">
        <f>SUM('Municipal Non-Voted L. O. Fuel'!B28:M28)</f>
        <v>1433500.3900000001</v>
      </c>
      <c r="H28" s="5">
        <f>SUM('Local Documentry Surtax'!B28:M28)</f>
        <v>0</v>
      </c>
    </row>
    <row r="29" spans="1:8">
      <c r="A29" t="s">
        <v>7</v>
      </c>
      <c r="B29" s="4">
        <f>SUM('Local Option Sales Tax Dist'!B29:M29)</f>
        <v>12713703.399999999</v>
      </c>
      <c r="C29" s="4">
        <f>SUM('Tourist Development Tax'!B29:M29)</f>
        <v>536580.67000000004</v>
      </c>
      <c r="D29" s="4">
        <f>SUM('Addition L. O. Gas'!B29:M29)</f>
        <v>0</v>
      </c>
      <c r="E29" s="4">
        <f>SUM('Voted 1-Cent Local Option Fuel'!B29:M29)</f>
        <v>492537.36000000004</v>
      </c>
      <c r="F29" s="4">
        <f>SUM('County Non-Voted L. O. Fuel '!B29:M29)</f>
        <v>534750.06000000006</v>
      </c>
      <c r="G29" s="4">
        <f>SUM('Municipal Non-Voted L. O. Fuel'!B29:M29)</f>
        <v>2206082.2799999998</v>
      </c>
      <c r="H29" s="5">
        <f>SUM('Local Documentry Surtax'!B29:M29)</f>
        <v>0</v>
      </c>
    </row>
    <row r="30" spans="1:8">
      <c r="A30" t="s">
        <v>8</v>
      </c>
      <c r="B30" s="4">
        <f>SUM('Local Option Sales Tax Dist'!B30:M30)</f>
        <v>2181762.12</v>
      </c>
      <c r="C30" s="4">
        <f>SUM('Tourist Development Tax'!B30:M30)</f>
        <v>1308700.57</v>
      </c>
      <c r="D30" s="4">
        <f>SUM('Addition L. O. Gas'!B30:M30)</f>
        <v>0</v>
      </c>
      <c r="E30" s="4">
        <f>SUM('Voted 1-Cent Local Option Fuel'!B30:M30)</f>
        <v>13318.74</v>
      </c>
      <c r="F30" s="4">
        <f>SUM('County Non-Voted L. O. Fuel '!B30:M30)</f>
        <v>308553.60000000003</v>
      </c>
      <c r="G30" s="4">
        <f>SUM('Municipal Non-Voted L. O. Fuel'!B30:M30)</f>
        <v>102412.83</v>
      </c>
      <c r="H30" s="5">
        <f>SUM('Local Documentry Surtax'!B30:M30)</f>
        <v>0</v>
      </c>
    </row>
    <row r="31" spans="1:8">
      <c r="A31" t="s">
        <v>9</v>
      </c>
      <c r="B31" s="4">
        <f>SUM('Local Option Sales Tax Dist'!B31:M31)</f>
        <v>5972981.370000001</v>
      </c>
      <c r="C31" s="4">
        <f>SUM('Tourist Development Tax'!B31:M31)</f>
        <v>177349.61000000002</v>
      </c>
      <c r="D31" s="4">
        <f>SUM('Addition L. O. Gas'!B31:M31)</f>
        <v>0</v>
      </c>
      <c r="E31" s="4">
        <f>SUM('Voted 1-Cent Local Option Fuel'!B31:M31)</f>
        <v>199245.38999999998</v>
      </c>
      <c r="F31" s="4">
        <f>SUM('County Non-Voted L. O. Fuel '!B31:M31)</f>
        <v>2085616.0300000003</v>
      </c>
      <c r="G31" s="4">
        <f>SUM('Municipal Non-Voted L. O. Fuel'!B31:M31)</f>
        <v>590147.66</v>
      </c>
      <c r="H31" s="5">
        <f>SUM('Local Documentry Surtax'!B31:M31)</f>
        <v>0</v>
      </c>
    </row>
    <row r="32" spans="1:8">
      <c r="A32" t="s">
        <v>10</v>
      </c>
      <c r="B32" s="4">
        <f>SUM('Local Option Sales Tax Dist'!B32:M32)</f>
        <v>1164238.1099999999</v>
      </c>
      <c r="C32" s="4">
        <f>SUM('Tourist Development Tax'!B32:M32)</f>
        <v>53741.41</v>
      </c>
      <c r="D32" s="4">
        <f>SUM('Addition L. O. Gas'!B32:M32)</f>
        <v>0</v>
      </c>
      <c r="E32" s="4">
        <f>SUM('Voted 1-Cent Local Option Fuel'!B32:M32)</f>
        <v>90365.22</v>
      </c>
      <c r="F32" s="4">
        <f>SUM('County Non-Voted L. O. Fuel '!B32:M32)</f>
        <v>436172.23999999993</v>
      </c>
      <c r="G32" s="4">
        <f>SUM('Municipal Non-Voted L. O. Fuel'!B32:M32)</f>
        <v>66561.979999999981</v>
      </c>
      <c r="H32" s="5">
        <f>SUM('Local Documentry Surtax'!B32:M32)</f>
        <v>0</v>
      </c>
    </row>
    <row r="33" spans="1:8">
      <c r="A33" t="s">
        <v>11</v>
      </c>
      <c r="B33" s="4">
        <f>SUM('Local Option Sales Tax Dist'!B33:M33)</f>
        <v>769521.31</v>
      </c>
      <c r="C33" s="4">
        <f>SUM('Tourist Development Tax'!B33:M33)</f>
        <v>27835.249999999996</v>
      </c>
      <c r="D33" s="4">
        <f>SUM('Addition L. O. Gas'!B33:M33)</f>
        <v>0</v>
      </c>
      <c r="E33" s="4">
        <f>SUM('Voted 1-Cent Local Option Fuel'!B33:M33)</f>
        <v>121473.2</v>
      </c>
      <c r="F33" s="4">
        <f>SUM('County Non-Voted L. O. Fuel '!B33:M33)</f>
        <v>540711.03999999992</v>
      </c>
      <c r="G33" s="4">
        <f>SUM('Municipal Non-Voted L. O. Fuel'!B33:M33)</f>
        <v>135177.73000000001</v>
      </c>
      <c r="H33" s="5">
        <f>SUM('Local Documentry Surtax'!B33:M33)</f>
        <v>0</v>
      </c>
    </row>
    <row r="34" spans="1:8">
      <c r="A34" t="s">
        <v>64</v>
      </c>
      <c r="B34" s="4">
        <f>SUM('Local Option Sales Tax Dist'!B34:M34)</f>
        <v>2129024.62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70159.38</v>
      </c>
      <c r="F34" s="4">
        <f>SUM('County Non-Voted L. O. Fuel '!B34:M34)</f>
        <v>388929.75</v>
      </c>
      <c r="G34" s="4">
        <f>SUM('Municipal Non-Voted L. O. Fuel'!B34:M34)</f>
        <v>0</v>
      </c>
      <c r="H34" s="5">
        <f>SUM('Local Documentry Surtax'!B34:M34)</f>
        <v>0</v>
      </c>
    </row>
    <row r="35" spans="1:8">
      <c r="A35" t="s">
        <v>12</v>
      </c>
      <c r="B35" s="4">
        <f>SUM('Local Option Sales Tax Dist'!B35:M35)</f>
        <v>1224254.1700000004</v>
      </c>
      <c r="C35" s="4">
        <f>SUM('Tourist Development Tax'!B35:M35)</f>
        <v>37284.170000000006</v>
      </c>
      <c r="D35" s="4">
        <f>SUM('Addition L. O. Gas'!B35:M35)</f>
        <v>0</v>
      </c>
      <c r="E35" s="4">
        <f>SUM('Voted 1-Cent Local Option Fuel'!B35:M35)</f>
        <v>387330.44000000006</v>
      </c>
      <c r="F35" s="4">
        <f>SUM('County Non-Voted L. O. Fuel '!B35:M35)</f>
        <v>2135946.3200000003</v>
      </c>
      <c r="G35" s="4">
        <f>SUM('Municipal Non-Voted L. O. Fuel'!B35:M35)</f>
        <v>810592.94999999984</v>
      </c>
      <c r="H35" s="5">
        <f>SUM('Local Documentry Surtax'!B35:M35)</f>
        <v>0</v>
      </c>
    </row>
    <row r="36" spans="1:8">
      <c r="A36" t="s">
        <v>13</v>
      </c>
      <c r="B36" s="4">
        <f>SUM('Local Option Sales Tax Dist'!B36:M36)</f>
        <v>2237423.13</v>
      </c>
      <c r="C36" s="4">
        <f>SUM('Tourist Development Tax'!B36:M36)</f>
        <v>50059.79</v>
      </c>
      <c r="D36" s="4">
        <f>SUM('Addition L. O. Gas'!B36:M36)</f>
        <v>531346.09</v>
      </c>
      <c r="E36" s="4">
        <f>SUM('Voted 1-Cent Local Option Fuel'!B36:M36)</f>
        <v>160841.12</v>
      </c>
      <c r="F36" s="4">
        <f>SUM('County Non-Voted L. O. Fuel '!B36:M36)</f>
        <v>764167.82</v>
      </c>
      <c r="G36" s="4">
        <f>SUM('Municipal Non-Voted L. O. Fuel'!B36:M36)</f>
        <v>128780.10999999997</v>
      </c>
      <c r="H36" s="5">
        <f>SUM('Local Documentry Surtax'!B36:M36)</f>
        <v>0</v>
      </c>
    </row>
    <row r="37" spans="1:8">
      <c r="A37" t="s">
        <v>14</v>
      </c>
      <c r="B37" s="4">
        <f>SUM('Local Option Sales Tax Dist'!B37:M37)</f>
        <v>4132232.1799999997</v>
      </c>
      <c r="C37" s="4">
        <f>SUM('Tourist Development Tax'!B37:M37)</f>
        <v>250482.1</v>
      </c>
      <c r="D37" s="4">
        <f>SUM('Addition L. O. Gas'!B37:M37)</f>
        <v>316814.96000000002</v>
      </c>
      <c r="E37" s="4">
        <f>SUM('Voted 1-Cent Local Option Fuel'!B37:M37)</f>
        <v>279602.21000000002</v>
      </c>
      <c r="F37" s="4">
        <f>SUM('County Non-Voted L. O. Fuel '!B37:M37)</f>
        <v>1006017.8499999999</v>
      </c>
      <c r="G37" s="4">
        <f>SUM('Municipal Non-Voted L. O. Fuel'!B37:M37)</f>
        <v>541701.93999999994</v>
      </c>
      <c r="H37" s="5">
        <f>SUM('Local Documentry Surtax'!B37:M37)</f>
        <v>0</v>
      </c>
    </row>
    <row r="38" spans="1:8">
      <c r="A38" t="s">
        <v>65</v>
      </c>
      <c r="B38" s="4">
        <f>SUM('Local Option Sales Tax Dist'!B38:M38)</f>
        <v>11432237.029999999</v>
      </c>
      <c r="C38" s="4">
        <f>SUM('Tourist Development Tax'!B38:M38)</f>
        <v>0</v>
      </c>
      <c r="D38" s="4">
        <f>SUM('Addition L. O. Gas'!B38:M38)</f>
        <v>3462962.5500000003</v>
      </c>
      <c r="E38" s="4">
        <f>SUM('Voted 1-Cent Local Option Fuel'!B38:M38)</f>
        <v>898802.71</v>
      </c>
      <c r="F38" s="4">
        <f>SUM('County Non-Voted L. O. Fuel '!B38:M38)</f>
        <v>4748314.9400000004</v>
      </c>
      <c r="G38" s="4">
        <f>SUM('Municipal Non-Voted L. O. Fuel'!B38:M38)</f>
        <v>249911.31</v>
      </c>
      <c r="H38" s="5">
        <f>SUM('Local Documentry Surtax'!B38:M38)</f>
        <v>0</v>
      </c>
    </row>
    <row r="39" spans="1:8">
      <c r="A39" t="s">
        <v>15</v>
      </c>
      <c r="B39" s="4">
        <f>SUM('Local Option Sales Tax Dist'!B39:M39)</f>
        <v>18501094.289999999</v>
      </c>
      <c r="C39" s="4">
        <f>SUM('Tourist Development Tax'!B39:M39)</f>
        <v>884510.75</v>
      </c>
      <c r="D39" s="4">
        <f>SUM('Addition L. O. Gas'!B39:M39)</f>
        <v>1927049.22</v>
      </c>
      <c r="E39" s="4">
        <f>SUM('Voted 1-Cent Local Option Fuel'!B39:M39)</f>
        <v>544958.44999999995</v>
      </c>
      <c r="F39" s="4">
        <f>SUM('County Non-Voted L. O. Fuel '!B39:M39)</f>
        <v>2462406.48</v>
      </c>
      <c r="G39" s="4">
        <f>SUM('Municipal Non-Voted L. O. Fuel'!B39:M39)</f>
        <v>564620.08000000007</v>
      </c>
      <c r="H39" s="5">
        <f>SUM('Local Documentry Surtax'!B39:M39)</f>
        <v>0</v>
      </c>
    </row>
    <row r="40" spans="1:8">
      <c r="A40" t="s">
        <v>66</v>
      </c>
      <c r="B40" s="4">
        <f>SUM('Local Option Sales Tax Dist'!B40:M40)</f>
        <v>387151705.76999998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7516851.1100000013</v>
      </c>
      <c r="F40" s="4">
        <f>SUM('County Non-Voted L. O. Fuel '!B40:M40)</f>
        <v>28534803.079999998</v>
      </c>
      <c r="G40" s="4">
        <f>SUM('Municipal Non-Voted L. O. Fuel'!B40:M40)</f>
        <v>13262099.41</v>
      </c>
      <c r="H40" s="5">
        <f>SUM('Local Documentry Surtax'!B40:M40)</f>
        <v>0</v>
      </c>
    </row>
    <row r="41" spans="1:8">
      <c r="A41" t="s">
        <v>16</v>
      </c>
      <c r="B41" s="4">
        <f>SUM('Local Option Sales Tax Dist'!B41:M41)</f>
        <v>1254839.05</v>
      </c>
      <c r="C41" s="4">
        <f>SUM('Tourist Development Tax'!B41:M41)</f>
        <v>96981.310000000012</v>
      </c>
      <c r="D41" s="4">
        <f>SUM('Addition L. O. Gas'!B41:M41)</f>
        <v>0</v>
      </c>
      <c r="E41" s="4">
        <f>SUM('Voted 1-Cent Local Option Fuel'!B41:M41)</f>
        <v>118380.77</v>
      </c>
      <c r="F41" s="4">
        <f>SUM('County Non-Voted L. O. Fuel '!B41:M41)</f>
        <v>558925.9</v>
      </c>
      <c r="G41" s="4">
        <f>SUM('Municipal Non-Voted L. O. Fuel'!B41:M41)</f>
        <v>93650.09</v>
      </c>
      <c r="H41" s="5">
        <f>SUM('Local Documentry Surtax'!B41:M41)</f>
        <v>0</v>
      </c>
    </row>
    <row r="42" spans="1:8">
      <c r="A42" t="s">
        <v>67</v>
      </c>
      <c r="B42" s="4">
        <f>SUM('Local Option Sales Tax Dist'!B42:M42)</f>
        <v>26354204.060000002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187456.11000000002</v>
      </c>
      <c r="F42" s="4">
        <f>SUM('County Non-Voted L. O. Fuel '!B42:M42)</f>
        <v>3680188.18</v>
      </c>
      <c r="G42" s="4">
        <f>SUM('Municipal Non-Voted L. O. Fuel'!B42:M42)</f>
        <v>1459807.6199999999</v>
      </c>
      <c r="H42" s="5">
        <f>SUM('Local Documentry Surtax'!B42:M42)</f>
        <v>0</v>
      </c>
    </row>
    <row r="43" spans="1:8">
      <c r="A43" t="s">
        <v>17</v>
      </c>
      <c r="B43" s="4">
        <f>SUM('Local Option Sales Tax Dist'!B43:M43)</f>
        <v>8375502.3300000001</v>
      </c>
      <c r="C43" s="4">
        <f>SUM('Tourist Development Tax'!B43:M43)</f>
        <v>570587.01</v>
      </c>
      <c r="D43" s="4">
        <f>SUM('Addition L. O. Gas'!B43:M43)</f>
        <v>0</v>
      </c>
      <c r="E43" s="4">
        <f>SUM('Voted 1-Cent Local Option Fuel'!B43:M43)</f>
        <v>578698.21000000008</v>
      </c>
      <c r="F43" s="4">
        <f>SUM('County Non-Voted L. O. Fuel '!B43:M43)</f>
        <v>2416299.27</v>
      </c>
      <c r="G43" s="4">
        <f>SUM('Municipal Non-Voted L. O. Fuel'!B43:M43)</f>
        <v>791189.83000000007</v>
      </c>
      <c r="H43" s="5">
        <f>SUM('Local Documentry Surtax'!B43:M43)</f>
        <v>0</v>
      </c>
    </row>
    <row r="44" spans="1:8">
      <c r="A44" t="s">
        <v>18</v>
      </c>
      <c r="B44" s="4">
        <f>SUM('Local Option Sales Tax Dist'!B44:M44)</f>
        <v>1229558.3599999999</v>
      </c>
      <c r="C44" s="4">
        <f>SUM('Tourist Development Tax'!B44:M44)</f>
        <v>73205.48</v>
      </c>
      <c r="D44" s="4">
        <f>SUM('Addition L. O. Gas'!B44:M44)</f>
        <v>385377.88</v>
      </c>
      <c r="E44" s="4">
        <f>SUM('Voted 1-Cent Local Option Fuel'!B44:M44)</f>
        <v>131985.76999999999</v>
      </c>
      <c r="F44" s="4">
        <f>SUM('County Non-Voted L. O. Fuel '!B44:M44)</f>
        <v>648797.74</v>
      </c>
      <c r="G44" s="4">
        <f>SUM('Municipal Non-Voted L. O. Fuel'!B44:M44)</f>
        <v>81994.929999999993</v>
      </c>
      <c r="H44" s="5">
        <f>SUM('Local Documentry Surtax'!B44:M44)</f>
        <v>0</v>
      </c>
    </row>
    <row r="45" spans="1:8">
      <c r="A45" t="s">
        <v>19</v>
      </c>
      <c r="B45" s="4">
        <f>SUM('Local Option Sales Tax Dist'!B45:M45)</f>
        <v>444756.30000000005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13193.51</v>
      </c>
      <c r="F45" s="4">
        <f>SUM('County Non-Voted L. O. Fuel '!B45:M45)</f>
        <v>194442.06999999998</v>
      </c>
      <c r="G45" s="4">
        <f>SUM('Municipal Non-Voted L. O. Fuel'!B45:M45)</f>
        <v>0</v>
      </c>
      <c r="H45" s="5">
        <f>SUM('Local Documentry Surtax'!B45:M45)</f>
        <v>0</v>
      </c>
    </row>
    <row r="46" spans="1:8">
      <c r="A46" t="s">
        <v>68</v>
      </c>
      <c r="B46" s="4">
        <f>SUM('Local Option Sales Tax Dist'!B46:M46)</f>
        <v>49863018.210000001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1659499.0299999998</v>
      </c>
      <c r="F46" s="4">
        <f>SUM('County Non-Voted L. O. Fuel '!B46:M46)</f>
        <v>6125117.5000000009</v>
      </c>
      <c r="G46" s="4">
        <f>SUM('Municipal Non-Voted L. O. Fuel'!B46:M46)</f>
        <v>3102236.95</v>
      </c>
      <c r="H46" s="5">
        <f>SUM('Local Documentry Surtax'!B46:M46)</f>
        <v>0</v>
      </c>
    </row>
    <row r="47" spans="1:8">
      <c r="A47" t="s">
        <v>69</v>
      </c>
      <c r="B47" s="4">
        <f>SUM('Local Option Sales Tax Dist'!B47:M47)</f>
        <v>28759566.049999997</v>
      </c>
      <c r="C47" s="4">
        <f>SUM('Tourist Development Tax'!B47:M47)</f>
        <v>0</v>
      </c>
      <c r="D47" s="4">
        <f>SUM('Addition L. O. Gas'!B47:M47)</f>
        <v>15470051.800000001</v>
      </c>
      <c r="E47" s="4">
        <f>SUM('Voted 1-Cent Local Option Fuel'!B47:M47)</f>
        <v>3809887.7299999995</v>
      </c>
      <c r="F47" s="4">
        <f>SUM('County Non-Voted L. O. Fuel '!B47:M47)</f>
        <v>10121929.719999999</v>
      </c>
      <c r="G47" s="4">
        <f>SUM('Municipal Non-Voted L. O. Fuel'!B47:M47)</f>
        <v>11053655.4</v>
      </c>
      <c r="H47" s="5">
        <f>SUM('Local Documentry Surtax'!B47:M47)</f>
        <v>0</v>
      </c>
    </row>
    <row r="48" spans="1:8">
      <c r="A48" t="s">
        <v>70</v>
      </c>
      <c r="B48" s="4">
        <f>SUM('Local Option Sales Tax Dist'!B48:M48)</f>
        <v>68901883.609999999</v>
      </c>
      <c r="C48" s="4">
        <f>SUM('Tourist Development Tax'!B48:M48)</f>
        <v>0</v>
      </c>
      <c r="D48" s="4">
        <f>SUM('Addition L. O. Gas'!B48:M48)</f>
        <v>6197343.7800000003</v>
      </c>
      <c r="E48" s="4">
        <f>SUM('Voted 1-Cent Local Option Fuel'!B48:M48)</f>
        <v>1495783.65</v>
      </c>
      <c r="F48" s="4">
        <f>SUM('County Non-Voted L. O. Fuel '!B48:M48)</f>
        <v>3880859.6800000006</v>
      </c>
      <c r="G48" s="4">
        <f>SUM('Municipal Non-Voted L. O. Fuel'!B48:M48)</f>
        <v>4434674.209999999</v>
      </c>
      <c r="H48" s="5">
        <f>SUM('Local Documentry Surtax'!B48:M48)</f>
        <v>0</v>
      </c>
    </row>
    <row r="49" spans="1:8">
      <c r="A49" t="s">
        <v>20</v>
      </c>
      <c r="B49" s="4">
        <f>SUM('Local Option Sales Tax Dist'!B49:M49)</f>
        <v>4282006.0199999996</v>
      </c>
      <c r="C49" s="4">
        <f>SUM('Tourist Development Tax'!B49:M49)</f>
        <v>242353.18</v>
      </c>
      <c r="D49" s="4">
        <f>SUM('Addition L. O. Gas'!B49:M49)</f>
        <v>911502.81</v>
      </c>
      <c r="E49" s="4">
        <f>SUM('Voted 1-Cent Local Option Fuel'!B49:M49)</f>
        <v>52156.97</v>
      </c>
      <c r="F49" s="4">
        <f>SUM('County Non-Voted L. O. Fuel '!B49:M49)</f>
        <v>1252063.28</v>
      </c>
      <c r="G49" s="4">
        <f>SUM('Municipal Non-Voted L. O. Fuel'!B49:M49)</f>
        <v>130057.66</v>
      </c>
      <c r="H49" s="5">
        <f>SUM('Local Documentry Surtax'!B49:M49)</f>
        <v>0</v>
      </c>
    </row>
    <row r="50" spans="1:8">
      <c r="A50" t="s">
        <v>21</v>
      </c>
      <c r="B50" s="4">
        <f>SUM('Local Option Sales Tax Dist'!B50:M50)</f>
        <v>790763.01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58513.090000000004</v>
      </c>
      <c r="F50" s="4">
        <f>SUM('County Non-Voted L. O. Fuel '!B50:M50)</f>
        <v>275864.96999999997</v>
      </c>
      <c r="G50" s="4">
        <f>SUM('Municipal Non-Voted L. O. Fuel'!B50:M50)</f>
        <v>48682.07</v>
      </c>
      <c r="H50" s="5">
        <f>SUM('Local Documentry Surtax'!B50:M50)</f>
        <v>0</v>
      </c>
    </row>
    <row r="51" spans="1:8">
      <c r="A51" t="s">
        <v>22</v>
      </c>
      <c r="B51" s="4">
        <f>SUM('Local Option Sales Tax Dist'!B51:M51)</f>
        <v>2004833.5400000003</v>
      </c>
      <c r="C51" s="4">
        <f>SUM('Tourist Development Tax'!B51:M51)</f>
        <v>145536.31999999998</v>
      </c>
      <c r="D51" s="4">
        <f>SUM('Addition L. O. Gas'!B51:M51)</f>
        <v>584561.16</v>
      </c>
      <c r="E51" s="4">
        <f>SUM('Voted 1-Cent Local Option Fuel'!B51:M51)</f>
        <v>333118.95999999996</v>
      </c>
      <c r="F51" s="4">
        <f>SUM('County Non-Voted L. O. Fuel '!B51:M51)</f>
        <v>1293717.9200000002</v>
      </c>
      <c r="G51" s="4">
        <f>SUM('Municipal Non-Voted L. O. Fuel'!B51:M51)</f>
        <v>549972.98</v>
      </c>
      <c r="H51" s="5">
        <f>SUM('Local Documentry Surtax'!B51:M51)</f>
        <v>0</v>
      </c>
    </row>
    <row r="52" spans="1:8">
      <c r="A52" t="s">
        <v>71</v>
      </c>
      <c r="B52" s="4">
        <f>SUM('Local Option Sales Tax Dist'!B52:M52)</f>
        <v>62537258.950000003</v>
      </c>
      <c r="C52" s="4">
        <f>SUM('Tourist Development Tax'!B52:M52)</f>
        <v>0</v>
      </c>
      <c r="D52" s="4">
        <f>SUM('Addition L. O. Gas'!B52:M52)</f>
        <v>7741269.9099999992</v>
      </c>
      <c r="E52" s="4">
        <f>SUM('Voted 1-Cent Local Option Fuel'!B52:M52)</f>
        <v>1923736.9899999998</v>
      </c>
      <c r="F52" s="4">
        <f>SUM('County Non-Voted L. O. Fuel '!B52:M52)</f>
        <v>10698300.810000001</v>
      </c>
      <c r="G52" s="4">
        <f>SUM('Municipal Non-Voted L. O. Fuel'!B52:M52)</f>
        <v>0</v>
      </c>
      <c r="H52" s="5">
        <f>SUM('Local Documentry Surtax'!B52:M52)</f>
        <v>0</v>
      </c>
    </row>
    <row r="53" spans="1:8">
      <c r="A53" t="s">
        <v>23</v>
      </c>
      <c r="B53" s="4">
        <f>SUM('Local Option Sales Tax Dist'!B53:M53)</f>
        <v>50766457.390000001</v>
      </c>
      <c r="C53" s="4">
        <f>SUM('Tourist Development Tax'!B53:M53)</f>
        <v>0</v>
      </c>
      <c r="D53" s="4">
        <f>SUM('Addition L. O. Gas'!B53:M53)</f>
        <v>8307522.4500000002</v>
      </c>
      <c r="E53" s="4">
        <f>SUM('Voted 1-Cent Local Option Fuel'!B53:M53)</f>
        <v>2308466.44</v>
      </c>
      <c r="F53" s="4">
        <f>SUM('County Non-Voted L. O. Fuel '!B53:M53)</f>
        <v>10321527.719999997</v>
      </c>
      <c r="G53" s="4">
        <f>SUM('Municipal Non-Voted L. O. Fuel'!B53:M53)</f>
        <v>2506620.0500000003</v>
      </c>
      <c r="H53" s="5">
        <f>SUM('Local Documentry Surtax'!B53:M53)</f>
        <v>0</v>
      </c>
    </row>
    <row r="54" spans="1:8">
      <c r="A54" t="s">
        <v>24</v>
      </c>
      <c r="B54" s="4">
        <f>SUM('Local Option Sales Tax Dist'!B54:M54)</f>
        <v>5980930.54</v>
      </c>
      <c r="C54" s="4">
        <f>SUM('Tourist Development Tax'!B54:M54)</f>
        <v>0</v>
      </c>
      <c r="D54" s="4">
        <f>SUM('Addition L. O. Gas'!B54:M54)</f>
        <v>3597341.3200000003</v>
      </c>
      <c r="E54" s="4">
        <f>SUM('Voted 1-Cent Local Option Fuel'!B54:M54)</f>
        <v>888170.40999999992</v>
      </c>
      <c r="F54" s="4">
        <f>SUM('County Non-Voted L. O. Fuel '!B54:M54)</f>
        <v>4128289.6599999997</v>
      </c>
      <c r="G54" s="4">
        <f>SUM('Municipal Non-Voted L. O. Fuel'!B54:M54)</f>
        <v>811251.41</v>
      </c>
      <c r="H54" s="5">
        <f>SUM('Local Documentry Surtax'!B54:M54)</f>
        <v>0</v>
      </c>
    </row>
    <row r="55" spans="1:8">
      <c r="A55" t="s">
        <v>72</v>
      </c>
      <c r="B55" s="4">
        <f>SUM('Local Option Sales Tax Dist'!B55:M55)</f>
        <v>56467800.909999996</v>
      </c>
      <c r="C55" s="4">
        <f>SUM('Tourist Development Tax'!B55:M55)</f>
        <v>0</v>
      </c>
      <c r="D55" s="4">
        <f>SUM('Addition L. O. Gas'!B55:M55)</f>
        <v>1438065.35</v>
      </c>
      <c r="E55" s="4">
        <f>SUM('Voted 1-Cent Local Option Fuel'!B55:M55)</f>
        <v>568531.92000000004</v>
      </c>
      <c r="F55" s="4">
        <f>SUM('County Non-Voted L. O. Fuel '!B55:M55)</f>
        <v>1344020.05</v>
      </c>
      <c r="G55" s="4">
        <f>SUM('Municipal Non-Voted L. O. Fuel'!B55:M55)</f>
        <v>1816729.5399999998</v>
      </c>
      <c r="H55" s="5">
        <f>SUM('Local Documentry Surtax'!B55:M55)</f>
        <v>0</v>
      </c>
    </row>
    <row r="56" spans="1:8">
      <c r="A56" t="s">
        <v>73</v>
      </c>
      <c r="B56" s="4">
        <f>SUM('Local Option Sales Tax Dist'!B56:M56)</f>
        <v>13281268.039999999</v>
      </c>
      <c r="C56" s="4">
        <f>SUM('Tourist Development Tax'!B56:M56)</f>
        <v>0</v>
      </c>
      <c r="D56" s="4">
        <f>SUM('Addition L. O. Gas'!B56:M56)</f>
        <v>697303.9</v>
      </c>
      <c r="E56" s="4">
        <f>SUM('Voted 1-Cent Local Option Fuel'!B56:M56)</f>
        <v>466968.61000000004</v>
      </c>
      <c r="F56" s="4">
        <f>SUM('County Non-Voted L. O. Fuel '!B56:M56)</f>
        <v>2221309.77</v>
      </c>
      <c r="G56" s="4">
        <f>SUM('Municipal Non-Voted L. O. Fuel'!B56:M56)</f>
        <v>373481.28</v>
      </c>
      <c r="H56" s="5">
        <f>SUM('Local Documentry Surtax'!B56:M56)</f>
        <v>0</v>
      </c>
    </row>
    <row r="57" spans="1:8">
      <c r="A57" t="s">
        <v>74</v>
      </c>
      <c r="B57" s="4">
        <f>SUM('Local Option Sales Tax Dist'!B57:M57)</f>
        <v>7537893.8200000003</v>
      </c>
      <c r="C57" s="4">
        <f>SUM('Tourist Development Tax'!B57:M57)</f>
        <v>21805135.560000006</v>
      </c>
      <c r="D57" s="4">
        <f>SUM('Addition L. O. Gas'!B57:M57)</f>
        <v>2799766.9200000004</v>
      </c>
      <c r="E57" s="4">
        <f>SUM('Voted 1-Cent Local Option Fuel'!B57:M57)</f>
        <v>1111769.7400000002</v>
      </c>
      <c r="F57" s="4">
        <f>SUM('County Non-Voted L. O. Fuel '!B57:M57)</f>
        <v>3959150.3</v>
      </c>
      <c r="G57" s="4">
        <f>SUM('Municipal Non-Voted L. O. Fuel'!B57:M57)</f>
        <v>2227022.09</v>
      </c>
      <c r="H57" s="5">
        <f>SUM('Local Documentry Surtax'!B57:M57)</f>
        <v>0</v>
      </c>
    </row>
    <row r="58" spans="1:8">
      <c r="A58" t="s">
        <v>25</v>
      </c>
      <c r="B58" s="4">
        <f>SUM('Local Option Sales Tax Dist'!B58:M58)</f>
        <v>6094394.8999999994</v>
      </c>
      <c r="C58" s="4">
        <f>SUM('Tourist Development Tax'!B58:M58)</f>
        <v>336019.87</v>
      </c>
      <c r="D58" s="4">
        <f>SUM('Addition L. O. Gas'!B58:M58)</f>
        <v>1189501.93</v>
      </c>
      <c r="E58" s="4">
        <f>SUM('Voted 1-Cent Local Option Fuel'!B58:M58)</f>
        <v>346663.14999999997</v>
      </c>
      <c r="F58" s="4">
        <f>SUM('County Non-Voted L. O. Fuel '!B58:M58)</f>
        <v>1553238.7899999998</v>
      </c>
      <c r="G58" s="4">
        <f>SUM('Municipal Non-Voted L. O. Fuel'!B58:M58)</f>
        <v>372422.97</v>
      </c>
      <c r="H58" s="5">
        <f>SUM('Local Documentry Surtax'!B58:M58)</f>
        <v>0</v>
      </c>
    </row>
    <row r="59" spans="1:8">
      <c r="A59" t="s">
        <v>75</v>
      </c>
      <c r="B59" s="4">
        <f>SUM('Local Option Sales Tax Dist'!B59:M59)</f>
        <v>272627371.77999997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1254634.93</v>
      </c>
      <c r="F59" s="4">
        <f>SUM('County Non-Voted L. O. Fuel '!B59:M59)</f>
        <v>29149914.559999999</v>
      </c>
      <c r="G59" s="4">
        <f>SUM('Municipal Non-Voted L. O. Fuel'!B59:M59)</f>
        <v>16748478.359999999</v>
      </c>
      <c r="H59" s="5">
        <f>SUM('Local Documentry Surtax'!B59:M59)</f>
        <v>0</v>
      </c>
    </row>
    <row r="60" spans="1:8">
      <c r="A60" t="s">
        <v>76</v>
      </c>
      <c r="B60" s="4">
        <f>SUM('Local Option Sales Tax Dist'!B60:M60)</f>
        <v>95132031.799999997</v>
      </c>
      <c r="C60" s="4">
        <f>SUM('Tourist Development Tax'!B60:M60)</f>
        <v>0</v>
      </c>
      <c r="D60" s="4">
        <f>SUM('Addition L. O. Gas'!B60:M60)</f>
        <v>8530504.0800000001</v>
      </c>
      <c r="E60" s="4">
        <f>SUM('Voted 1-Cent Local Option Fuel'!B60:M60)</f>
        <v>2026767.38</v>
      </c>
      <c r="F60" s="4">
        <f>SUM('County Non-Voted L. O. Fuel '!B60:M60)</f>
        <v>7051115.0799999991</v>
      </c>
      <c r="G60" s="4">
        <f>SUM('Municipal Non-Voted L. O. Fuel'!B60:M60)</f>
        <v>4230669.01</v>
      </c>
      <c r="H60" s="5">
        <f>SUM('Local Documentry Surtax'!B60:M60)</f>
        <v>0</v>
      </c>
    </row>
    <row r="61" spans="1:8">
      <c r="A61" t="s">
        <v>77</v>
      </c>
      <c r="B61" s="4">
        <f>SUM('Local Option Sales Tax Dist'!B61:M61)</f>
        <v>287377469.72000003</v>
      </c>
      <c r="C61" s="4">
        <f>SUM('Tourist Development Tax'!B61:M61)</f>
        <v>0</v>
      </c>
      <c r="D61" s="4">
        <f>SUM('Addition L. O. Gas'!B61:M61)</f>
        <v>27378762.970000006</v>
      </c>
      <c r="E61" s="4">
        <f>SUM('Voted 1-Cent Local Option Fuel'!B61:M61)</f>
        <v>6680616.6799999997</v>
      </c>
      <c r="F61" s="4">
        <f>SUM('County Non-Voted L. O. Fuel '!B61:M61)</f>
        <v>24734529.140000001</v>
      </c>
      <c r="G61" s="4">
        <f>SUM('Municipal Non-Voted L. O. Fuel'!B61:M61)</f>
        <v>12424042.949999999</v>
      </c>
      <c r="H61" s="5">
        <f>SUM('Local Documentry Surtax'!B61:M61)</f>
        <v>0</v>
      </c>
    </row>
    <row r="62" spans="1:8">
      <c r="A62" t="s">
        <v>26</v>
      </c>
      <c r="B62" s="4">
        <f>SUM('Local Option Sales Tax Dist'!B62:M62)</f>
        <v>67435301.799999997</v>
      </c>
      <c r="C62" s="4">
        <f>SUM('Tourist Development Tax'!B62:M62)</f>
        <v>2886874.96</v>
      </c>
      <c r="D62" s="4">
        <f>SUM('Addition L. O. Gas'!B62:M62)</f>
        <v>10042030.119999999</v>
      </c>
      <c r="E62" s="4">
        <f>SUM('Voted 1-Cent Local Option Fuel'!B62:M62)</f>
        <v>2480740.81</v>
      </c>
      <c r="F62" s="4">
        <f>SUM('County Non-Voted L. O. Fuel '!B62:M62)</f>
        <v>12964122.819999998</v>
      </c>
      <c r="G62" s="4">
        <f>SUM('Municipal Non-Voted L. O. Fuel'!B62:M62)</f>
        <v>835689.02999999991</v>
      </c>
      <c r="H62" s="5">
        <f>SUM('Local Documentry Surtax'!B62:M62)</f>
        <v>0</v>
      </c>
    </row>
    <row r="63" spans="1:8">
      <c r="A63" t="s">
        <v>78</v>
      </c>
      <c r="B63" s="4">
        <f>SUM('Local Option Sales Tax Dist'!B63:M63)</f>
        <v>172627779.19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4163606.67</v>
      </c>
      <c r="F63" s="4">
        <f>SUM('County Non-Voted L. O. Fuel '!B63:M63)</f>
        <v>23152320.280000001</v>
      </c>
      <c r="G63" s="4">
        <f>SUM('Municipal Non-Voted L. O. Fuel'!B63:M63)</f>
        <v>0</v>
      </c>
      <c r="H63" s="5">
        <f>SUM('Local Documentry Surtax'!B63:M63)</f>
        <v>0</v>
      </c>
    </row>
    <row r="64" spans="1:8">
      <c r="A64" t="s">
        <v>79</v>
      </c>
      <c r="B64" s="4">
        <f>SUM('Local Option Sales Tax Dist'!B64:M64)</f>
        <v>99077906.100000009</v>
      </c>
      <c r="C64" s="4">
        <f>SUM('Tourist Development Tax'!B64:M64)</f>
        <v>0</v>
      </c>
      <c r="D64" s="4">
        <f>SUM('Addition L. O. Gas'!B64:M64)</f>
        <v>13144451.989999998</v>
      </c>
      <c r="E64" s="4">
        <f>SUM('Voted 1-Cent Local Option Fuel'!B64:M64)</f>
        <v>3748462.62</v>
      </c>
      <c r="F64" s="4">
        <f>SUM('County Non-Voted L. O. Fuel '!B64:M64)</f>
        <v>13544790.379999999</v>
      </c>
      <c r="G64" s="4">
        <f>SUM('Municipal Non-Voted L. O. Fuel'!B64:M64)</f>
        <v>7280790.4499999993</v>
      </c>
      <c r="H64" s="5">
        <f>SUM('Local Documentry Surtax'!B64:M64)</f>
        <v>0</v>
      </c>
    </row>
    <row r="65" spans="1:8">
      <c r="A65" t="s">
        <v>80</v>
      </c>
      <c r="B65" s="4">
        <f>SUM('Local Option Sales Tax Dist'!B65:M65)</f>
        <v>7535917.9199999999</v>
      </c>
      <c r="C65" s="4">
        <f>SUM('Tourist Development Tax'!B65:M65)</f>
        <v>0</v>
      </c>
      <c r="D65" s="4">
        <f>SUM('Addition L. O. Gas'!B65:M65)</f>
        <v>1542988.3599999999</v>
      </c>
      <c r="E65" s="4">
        <f>SUM('Voted 1-Cent Local Option Fuel'!B65:M65)</f>
        <v>406528.67999999993</v>
      </c>
      <c r="F65" s="4">
        <f>SUM('County Non-Voted L. O. Fuel '!B65:M65)</f>
        <v>1792500.96</v>
      </c>
      <c r="G65" s="4">
        <f>SUM('Municipal Non-Voted L. O. Fuel'!B65:M65)</f>
        <v>466013.43999999994</v>
      </c>
      <c r="H65" s="5">
        <f>SUM('Local Documentry Surtax'!B65:M65)</f>
        <v>0</v>
      </c>
    </row>
    <row r="66" spans="1:8">
      <c r="A66" t="s">
        <v>81</v>
      </c>
      <c r="B66" s="4">
        <f>SUM('Local Option Sales Tax Dist'!B66:M66)</f>
        <v>21430302.290000003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234202.33999999997</v>
      </c>
      <c r="F66" s="4">
        <f>SUM('County Non-Voted L. O. Fuel '!B66:M66)</f>
        <v>7458808.459999999</v>
      </c>
      <c r="G66" s="4">
        <f>SUM('Municipal Non-Voted L. O. Fuel'!B66:M66)</f>
        <v>747895.84000000008</v>
      </c>
      <c r="H66" s="5">
        <f>SUM('Local Documentry Surtax'!B66:M66)</f>
        <v>0</v>
      </c>
    </row>
    <row r="67" spans="1:8">
      <c r="A67" t="s">
        <v>82</v>
      </c>
      <c r="B67" s="4">
        <f>SUM('Local Option Sales Tax Dist'!B67:M67)</f>
        <v>25556725.509999998</v>
      </c>
      <c r="C67" s="4">
        <f>SUM('Tourist Development Tax'!B67:M67)</f>
        <v>0</v>
      </c>
      <c r="D67" s="4">
        <f>SUM('Addition L. O. Gas'!B67:M67)</f>
        <v>6504593.0800000001</v>
      </c>
      <c r="E67" s="4">
        <f>SUM('Voted 1-Cent Local Option Fuel'!B67:M67)</f>
        <v>1654513.2999999998</v>
      </c>
      <c r="F67" s="4">
        <f>SUM('County Non-Voted L. O. Fuel '!B67:M67)</f>
        <v>1750475.37</v>
      </c>
      <c r="G67" s="4">
        <f>SUM('Municipal Non-Voted L. O. Fuel'!B67:M67)</f>
        <v>7451607.3200000003</v>
      </c>
      <c r="H67" s="5">
        <f>SUM('Local Documentry Surtax'!B67:M67)</f>
        <v>0</v>
      </c>
    </row>
    <row r="68" spans="1:8">
      <c r="A68" t="s">
        <v>83</v>
      </c>
      <c r="B68" s="4">
        <f>SUM('Local Option Sales Tax Dist'!B68:M68)</f>
        <v>19494981.539999999</v>
      </c>
      <c r="C68" s="4">
        <f>SUM('Tourist Development Tax'!B68:M68)</f>
        <v>0</v>
      </c>
      <c r="D68" s="4">
        <f>SUM('Addition L. O. Gas'!B68:M68)</f>
        <v>3340480.0200000005</v>
      </c>
      <c r="E68" s="4">
        <f>SUM('Voted 1-Cent Local Option Fuel'!B68:M68)</f>
        <v>836899.39</v>
      </c>
      <c r="F68" s="4">
        <f>SUM('County Non-Voted L. O. Fuel '!B68:M68)</f>
        <v>4233387.540000001</v>
      </c>
      <c r="G68" s="4">
        <f>SUM('Municipal Non-Voted L. O. Fuel'!B68:M68)</f>
        <v>421172.55</v>
      </c>
      <c r="H68" s="5">
        <f>SUM('Local Documentry Surtax'!B68:M68)</f>
        <v>0</v>
      </c>
    </row>
    <row r="69" spans="1:8">
      <c r="A69" t="s">
        <v>84</v>
      </c>
      <c r="B69" s="4">
        <f>SUM('Local Option Sales Tax Dist'!B69:M69)</f>
        <v>85805029.030000001</v>
      </c>
      <c r="C69" s="4">
        <f>SUM('Tourist Development Tax'!B69:M69)</f>
        <v>0</v>
      </c>
      <c r="D69" s="4">
        <f>SUM('Addition L. O. Gas'!B69:M69)</f>
        <v>7700383.5200000005</v>
      </c>
      <c r="E69" s="4">
        <f>SUM('Voted 1-Cent Local Option Fuel'!B69:M69)</f>
        <v>1851646.6099999996</v>
      </c>
      <c r="F69" s="4">
        <f>SUM('County Non-Voted L. O. Fuel '!B69:M69)</f>
        <v>6542981.4800000004</v>
      </c>
      <c r="G69" s="4">
        <f>SUM('Municipal Non-Voted L. O. Fuel'!B69:M69)</f>
        <v>3750009.8200000003</v>
      </c>
      <c r="H69" s="5">
        <f>SUM('Local Documentry Surtax'!B69:M69)</f>
        <v>0</v>
      </c>
    </row>
    <row r="70" spans="1:8">
      <c r="A70" t="s">
        <v>85</v>
      </c>
      <c r="B70" s="4">
        <f>SUM('Local Option Sales Tax Dist'!B70:M70)</f>
        <v>76378900.49000001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2289003.71</v>
      </c>
      <c r="F70" s="4">
        <f>SUM('County Non-Voted L. O. Fuel '!B70:M70)</f>
        <v>8100822.2400000002</v>
      </c>
      <c r="G70" s="4">
        <f>SUM('Municipal Non-Voted L. O. Fuel'!B70:M70)</f>
        <v>4636319.6500000004</v>
      </c>
      <c r="H70" s="5">
        <f>SUM('Local Documentry Surtax'!B70:M70)</f>
        <v>0</v>
      </c>
    </row>
    <row r="71" spans="1:8">
      <c r="A71" t="s">
        <v>27</v>
      </c>
      <c r="B71" s="4">
        <f>SUM('Local Option Sales Tax Dist'!B71:M71)</f>
        <v>15969988.120000001</v>
      </c>
      <c r="C71" s="4">
        <f>SUM('Tourist Development Tax'!B71:M71)</f>
        <v>811455.83</v>
      </c>
      <c r="D71" s="4">
        <f>SUM('Addition L. O. Gas'!B71:M71)</f>
        <v>0</v>
      </c>
      <c r="E71" s="4">
        <f>SUM('Voted 1-Cent Local Option Fuel'!B71:M71)</f>
        <v>1046085.14</v>
      </c>
      <c r="F71" s="4">
        <f>SUM('County Non-Voted L. O. Fuel '!B71:M71)</f>
        <v>5156929.53</v>
      </c>
      <c r="G71" s="4">
        <f>SUM('Municipal Non-Voted L. O. Fuel'!B71:M71)</f>
        <v>651731.7300000001</v>
      </c>
      <c r="H71" s="5">
        <f>SUM('Local Documentry Surtax'!B71:M71)</f>
        <v>0</v>
      </c>
    </row>
    <row r="72" spans="1:8">
      <c r="A72" t="s">
        <v>86</v>
      </c>
      <c r="B72" s="4">
        <f>SUM('Local Option Sales Tax Dist'!B72:M72)</f>
        <v>4822823.96</v>
      </c>
      <c r="C72" s="4">
        <f>SUM('Tourist Development Tax'!B72:M72)</f>
        <v>0</v>
      </c>
      <c r="D72" s="4">
        <f>SUM('Addition L. O. Gas'!B72:M72)</f>
        <v>1181116.3699999999</v>
      </c>
      <c r="E72" s="4">
        <f>SUM('Voted 1-Cent Local Option Fuel'!B72:M72)</f>
        <v>345811.49</v>
      </c>
      <c r="F72" s="4">
        <f>SUM('County Non-Voted L. O. Fuel '!B72:M72)</f>
        <v>1645222.21</v>
      </c>
      <c r="G72" s="4">
        <f>SUM('Municipal Non-Voted L. O. Fuel'!B72:M72)</f>
        <v>269808.75</v>
      </c>
      <c r="H72" s="5">
        <f>SUM('Local Documentry Surtax'!B72:M72)</f>
        <v>0</v>
      </c>
    </row>
    <row r="73" spans="1:8">
      <c r="A73" t="s">
        <v>28</v>
      </c>
      <c r="B73" s="4">
        <f>SUM('Local Option Sales Tax Dist'!B73:M73)</f>
        <v>2591123.92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75080.89</v>
      </c>
      <c r="F73" s="4">
        <f>SUM('County Non-Voted L. O. Fuel '!B73:M73)</f>
        <v>753929.42999999993</v>
      </c>
      <c r="G73" s="4">
        <f>SUM('Municipal Non-Voted L. O. Fuel'!B73:M73)</f>
        <v>323112.64</v>
      </c>
      <c r="H73" s="5">
        <f>SUM('Local Documentry Surtax'!B73:M73)</f>
        <v>0</v>
      </c>
    </row>
    <row r="74" spans="1:8">
      <c r="A74" t="s">
        <v>29</v>
      </c>
      <c r="B74" s="4">
        <f>SUM('Local Option Sales Tax Dist'!B74:M74)</f>
        <v>802272.42999999993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78996.890000000014</v>
      </c>
      <c r="F74" s="4">
        <f>SUM('County Non-Voted L. O. Fuel '!B74:M74)</f>
        <v>362926.60000000003</v>
      </c>
      <c r="G74" s="4">
        <f>SUM('Municipal Non-Voted L. O. Fuel'!B74:M74)</f>
        <v>75231.76999999999</v>
      </c>
      <c r="H74" s="5">
        <f>SUM('Local Documentry Surtax'!B74:M74)</f>
        <v>0</v>
      </c>
    </row>
    <row r="75" spans="1:8">
      <c r="A75" t="s">
        <v>87</v>
      </c>
      <c r="B75" s="4">
        <f>SUM('Local Option Sales Tax Dist'!B75:M75)</f>
        <v>44345769.769999996</v>
      </c>
      <c r="C75" s="4">
        <f>SUM('Tourist Development Tax'!B75:M75)</f>
        <v>0</v>
      </c>
      <c r="D75" s="4">
        <f>SUM('Addition L. O. Gas'!B75:M75)</f>
        <v>11061943.630000001</v>
      </c>
      <c r="E75" s="4">
        <f>SUM('Voted 1-Cent Local Option Fuel'!B75:M75)</f>
        <v>2708071.9699999997</v>
      </c>
      <c r="F75" s="4">
        <f>SUM('County Non-Voted L. O. Fuel '!B75:M75)</f>
        <v>8615100.370000001</v>
      </c>
      <c r="G75" s="4">
        <f>SUM('Municipal Non-Voted L. O. Fuel'!B75:M75)</f>
        <v>6436001.7000000002</v>
      </c>
      <c r="H75" s="5">
        <f>SUM('Local Documentry Surtax'!B75:M75)</f>
        <v>0</v>
      </c>
    </row>
    <row r="76" spans="1:8">
      <c r="A76" t="s">
        <v>88</v>
      </c>
      <c r="B76" s="4">
        <f>SUM('Local Option Sales Tax Dist'!B76:M76)</f>
        <v>2710766.7499999995</v>
      </c>
      <c r="C76" s="4">
        <f>SUM('Tourist Development Tax'!B76:M76)</f>
        <v>192422.69999999995</v>
      </c>
      <c r="D76" s="4">
        <f>SUM('Addition L. O. Gas'!B76:M76)</f>
        <v>0</v>
      </c>
      <c r="E76" s="4">
        <f>SUM('Voted 1-Cent Local Option Fuel'!B76:M76)</f>
        <v>147408.78000000003</v>
      </c>
      <c r="F76" s="4">
        <f>SUM('County Non-Voted L. O. Fuel '!B76:M76)</f>
        <v>818701.60000000009</v>
      </c>
      <c r="G76" s="4">
        <f>SUM('Municipal Non-Voted L. O. Fuel'!B76:M76)</f>
        <v>0</v>
      </c>
      <c r="H76" s="5">
        <f>SUM('Local Documentry Surtax'!B76:M76)</f>
        <v>0</v>
      </c>
    </row>
    <row r="77" spans="1:8">
      <c r="A77" t="s">
        <v>89</v>
      </c>
      <c r="B77" s="4">
        <f>SUM('Local Option Sales Tax Dist'!B77:M77)</f>
        <v>25286739.559999999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679457.27</v>
      </c>
      <c r="F77" s="4">
        <f>SUM('County Non-Voted L. O. Fuel '!B77:M77)</f>
        <v>3481189.0199999996</v>
      </c>
      <c r="G77" s="4">
        <f>SUM('Municipal Non-Voted L. O. Fuel'!B77:M77)</f>
        <v>299424.63</v>
      </c>
      <c r="H77" s="5">
        <f>SUM('Local Documentry Surtax'!B77:M77)</f>
        <v>0</v>
      </c>
    </row>
    <row r="78" spans="1:8">
      <c r="A78" t="s">
        <v>30</v>
      </c>
      <c r="B78" s="4">
        <f>SUM('Local Option Sales Tax Dist'!B78:M78)</f>
        <v>2760507.52</v>
      </c>
      <c r="C78" s="4">
        <f>SUM('Tourist Development Tax'!B78:M78)</f>
        <v>161876.01999999999</v>
      </c>
      <c r="D78" s="4">
        <f>SUM('Addition L. O. Gas'!B78:M78)</f>
        <v>0</v>
      </c>
      <c r="E78" s="4">
        <f>SUM('Voted 1-Cent Local Option Fuel'!B78:M78)</f>
        <v>143353.32</v>
      </c>
      <c r="F78" s="4">
        <f>SUM('County Non-Voted L. O. Fuel '!B78:M78)</f>
        <v>683687.02999999991</v>
      </c>
      <c r="G78" s="4">
        <f>SUM('Municipal Non-Voted L. O. Fuel'!B78:M78)</f>
        <v>113522.68999999999</v>
      </c>
      <c r="H78" s="5">
        <f>SUM('Local Documentry Surtax'!B78:M78)</f>
        <v>0</v>
      </c>
    </row>
    <row r="79" spans="1:8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>
      <c r="A80" t="s">
        <v>31</v>
      </c>
      <c r="B80" s="4">
        <f t="shared" ref="B80:H80" si="0">SUM(B12:B78)</f>
        <v>3414028869.9500008</v>
      </c>
      <c r="C80" s="4">
        <f t="shared" si="0"/>
        <v>34425757.220000014</v>
      </c>
      <c r="D80" s="4">
        <f t="shared" si="0"/>
        <v>243049200.83000004</v>
      </c>
      <c r="E80" s="4">
        <f t="shared" si="0"/>
        <v>93755527.050000012</v>
      </c>
      <c r="F80" s="4">
        <f t="shared" si="0"/>
        <v>435882830.50999993</v>
      </c>
      <c r="G80" s="4">
        <f t="shared" si="0"/>
        <v>182712811.93999994</v>
      </c>
      <c r="H80" s="4">
        <f t="shared" si="0"/>
        <v>39147953.019999996</v>
      </c>
    </row>
    <row r="82" spans="1:1">
      <c r="A82" s="3"/>
    </row>
  </sheetData>
  <mergeCells count="4">
    <mergeCell ref="D6:G6"/>
    <mergeCell ref="D3:G3"/>
    <mergeCell ref="D4:G4"/>
    <mergeCell ref="D5:G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4"/>
    <pageSetUpPr fitToPage="1"/>
  </sheetPr>
  <dimension ref="A1:Q84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G23" sqref="G23"/>
    </sheetView>
  </sheetViews>
  <sheetFormatPr defaultRowHeight="12.75"/>
  <cols>
    <col min="1" max="1" width="16.1640625" bestFit="1" customWidth="1"/>
    <col min="2" max="5" width="10.83203125" bestFit="1" customWidth="1"/>
    <col min="6" max="6" width="11.1640625" bestFit="1" customWidth="1"/>
    <col min="7" max="13" width="10.83203125" bestFit="1" customWidth="1"/>
    <col min="14" max="14" width="12.33203125" bestFit="1" customWidth="1"/>
    <col min="17" max="17" width="10.1640625" bestFit="1" customWidth="1"/>
  </cols>
  <sheetData>
    <row r="1" spans="1:14">
      <c r="A1" t="str">
        <f>'SFY 18-19'!A1</f>
        <v>VALIDATED TAX RECEIPTS DATA FOR: JULY, 2018 thru June, 2019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40">
        <v>43282</v>
      </c>
      <c r="C9" s="40">
        <v>43313</v>
      </c>
      <c r="D9" s="40">
        <v>43344</v>
      </c>
      <c r="E9" s="40">
        <v>43374</v>
      </c>
      <c r="F9" s="40">
        <v>43405</v>
      </c>
      <c r="G9" s="40">
        <v>43435</v>
      </c>
      <c r="H9" s="40">
        <v>43466</v>
      </c>
      <c r="I9" s="40">
        <v>43497</v>
      </c>
      <c r="J9" s="40">
        <v>43525</v>
      </c>
      <c r="K9" s="40">
        <v>43556</v>
      </c>
      <c r="L9" s="40">
        <v>43586</v>
      </c>
      <c r="M9" s="40">
        <v>43617</v>
      </c>
      <c r="N9" s="51" t="s">
        <v>100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5">
        <v>1591493.37</v>
      </c>
      <c r="C12" s="5">
        <v>2341245.33</v>
      </c>
      <c r="D12" s="5">
        <v>1549650.81</v>
      </c>
      <c r="E12" s="5">
        <v>1629875.22</v>
      </c>
      <c r="F12" s="5">
        <v>2290435.94</v>
      </c>
      <c r="G12" s="5">
        <v>1674594.6</v>
      </c>
      <c r="H12" s="5">
        <v>1664074.9</v>
      </c>
      <c r="I12" s="4">
        <v>2661378.83</v>
      </c>
      <c r="J12" s="4">
        <v>3176302.78</v>
      </c>
      <c r="K12" s="5">
        <v>3002936.64</v>
      </c>
      <c r="L12" s="28">
        <v>4506616.3899999997</v>
      </c>
      <c r="M12" s="5">
        <v>3215292.35</v>
      </c>
      <c r="N12" s="5">
        <f t="shared" ref="N12:N43" si="0">SUM(B12:M12)</f>
        <v>29303897.160000004</v>
      </c>
    </row>
    <row r="13" spans="1:14">
      <c r="A13" t="s">
        <v>54</v>
      </c>
      <c r="B13" s="5">
        <v>171417.77</v>
      </c>
      <c r="C13" s="5">
        <v>307159.01</v>
      </c>
      <c r="D13" s="5">
        <v>144630.23000000001</v>
      </c>
      <c r="E13" s="5">
        <v>151033.45000000001</v>
      </c>
      <c r="F13" s="5">
        <v>283319.52</v>
      </c>
      <c r="G13" s="5">
        <v>152494.39999999999</v>
      </c>
      <c r="H13" s="5">
        <v>167652.31</v>
      </c>
      <c r="I13" s="4">
        <v>315678.65999999997</v>
      </c>
      <c r="J13" s="4">
        <v>151968.44</v>
      </c>
      <c r="K13" s="5">
        <v>155079.51</v>
      </c>
      <c r="L13" s="5">
        <v>310381.02</v>
      </c>
      <c r="M13" s="5">
        <v>164464.74</v>
      </c>
      <c r="N13" s="5">
        <f t="shared" si="0"/>
        <v>2475279.0599999996</v>
      </c>
    </row>
    <row r="14" spans="1:14">
      <c r="A14" t="s">
        <v>55</v>
      </c>
      <c r="B14" s="5">
        <v>3703478.25</v>
      </c>
      <c r="C14" s="5">
        <v>5545027.5300000003</v>
      </c>
      <c r="D14" s="5">
        <v>4794965.4800000004</v>
      </c>
      <c r="E14" s="5">
        <v>3424304.54</v>
      </c>
      <c r="F14" s="48">
        <v>3427635.22</v>
      </c>
      <c r="G14" s="5">
        <v>2291623.65</v>
      </c>
      <c r="H14" s="5">
        <v>3503055.72</v>
      </c>
      <c r="I14" s="4">
        <v>4632773.9400000004</v>
      </c>
      <c r="J14" s="4">
        <v>3158339.66</v>
      </c>
      <c r="K14" s="5">
        <v>3155054.7</v>
      </c>
      <c r="L14" s="5">
        <v>5051262.57</v>
      </c>
      <c r="M14" s="5">
        <v>3743888.19</v>
      </c>
      <c r="N14" s="5">
        <f t="shared" si="0"/>
        <v>46431409.449999996</v>
      </c>
    </row>
    <row r="15" spans="1:14">
      <c r="A15" t="s">
        <v>2</v>
      </c>
      <c r="B15" s="5">
        <v>227216.2</v>
      </c>
      <c r="C15" s="5">
        <v>359893.17</v>
      </c>
      <c r="D15" s="5">
        <v>192058.95</v>
      </c>
      <c r="E15" s="5">
        <v>256259.14</v>
      </c>
      <c r="F15" s="5">
        <v>340521.15</v>
      </c>
      <c r="G15" s="5">
        <v>213470.03</v>
      </c>
      <c r="H15" s="5">
        <v>221062.3</v>
      </c>
      <c r="I15" s="4">
        <v>393536.83</v>
      </c>
      <c r="J15" s="4">
        <v>195066.83</v>
      </c>
      <c r="K15" s="5">
        <v>207627.8</v>
      </c>
      <c r="L15" s="5">
        <v>365133.09</v>
      </c>
      <c r="M15" s="5">
        <v>225279.84</v>
      </c>
      <c r="N15" s="5">
        <f t="shared" si="0"/>
        <v>3197125.3299999996</v>
      </c>
    </row>
    <row r="16" spans="1:14">
      <c r="A16" t="s">
        <v>56</v>
      </c>
      <c r="B16" s="5">
        <v>6524150.5800000001</v>
      </c>
      <c r="C16" s="5">
        <v>9948946.0299999993</v>
      </c>
      <c r="D16" s="5">
        <v>6735125.3799999999</v>
      </c>
      <c r="E16" s="5">
        <v>6492964.9100000001</v>
      </c>
      <c r="F16" s="5">
        <v>9410265.8699999992</v>
      </c>
      <c r="G16" s="5">
        <v>6428179.29</v>
      </c>
      <c r="H16" s="5">
        <v>6615400.2000000002</v>
      </c>
      <c r="I16" s="4">
        <v>10835048.49</v>
      </c>
      <c r="J16" s="4">
        <v>6624839.5899999999</v>
      </c>
      <c r="K16" s="5">
        <v>6701705.21</v>
      </c>
      <c r="L16" s="5">
        <v>10765009.289999999</v>
      </c>
      <c r="M16" s="5">
        <v>7101907.4299999997</v>
      </c>
      <c r="N16" s="5">
        <f t="shared" si="0"/>
        <v>94183542.270000011</v>
      </c>
    </row>
    <row r="17" spans="1:14">
      <c r="A17" t="s">
        <v>57</v>
      </c>
      <c r="B17" s="5"/>
      <c r="C17" s="5"/>
      <c r="D17" s="5"/>
      <c r="E17" s="5"/>
      <c r="F17" s="5"/>
      <c r="G17" s="5"/>
      <c r="H17" s="5"/>
      <c r="I17" s="4"/>
      <c r="J17" s="4">
        <v>28080270.780000001</v>
      </c>
      <c r="K17" s="5">
        <v>28388097.199999999</v>
      </c>
      <c r="L17" s="5">
        <v>38650886.259999998</v>
      </c>
      <c r="M17" s="5">
        <v>29621023.699999999</v>
      </c>
      <c r="N17" s="5">
        <f t="shared" si="0"/>
        <v>124740277.94000001</v>
      </c>
    </row>
    <row r="18" spans="1:14">
      <c r="A18" t="s">
        <v>3</v>
      </c>
      <c r="B18" s="5">
        <v>86371.61</v>
      </c>
      <c r="C18" s="5">
        <v>208918.29</v>
      </c>
      <c r="D18" s="5">
        <v>83263.539999999994</v>
      </c>
      <c r="E18" s="5">
        <v>76437.3</v>
      </c>
      <c r="F18" s="48">
        <v>155275.89000000001</v>
      </c>
      <c r="G18" s="5">
        <v>83352.100000000006</v>
      </c>
      <c r="H18" s="5">
        <v>127471.97</v>
      </c>
      <c r="I18" s="4">
        <v>240918.71</v>
      </c>
      <c r="J18" s="4">
        <v>103278.7</v>
      </c>
      <c r="K18" s="5">
        <v>103009.02</v>
      </c>
      <c r="L18" s="5">
        <v>242851.09</v>
      </c>
      <c r="M18" s="5">
        <v>106524.97</v>
      </c>
      <c r="N18" s="5">
        <f t="shared" si="0"/>
        <v>1617673.19</v>
      </c>
    </row>
    <row r="19" spans="1:14">
      <c r="A19" t="s">
        <v>58</v>
      </c>
      <c r="B19" s="5">
        <v>2110586.83</v>
      </c>
      <c r="C19" s="5">
        <v>2951651.5</v>
      </c>
      <c r="D19" s="5">
        <v>1992226.47</v>
      </c>
      <c r="E19" s="5">
        <v>1834643.95</v>
      </c>
      <c r="F19" s="48">
        <v>2832305.15</v>
      </c>
      <c r="G19" s="5">
        <v>2172829.11</v>
      </c>
      <c r="H19" s="5">
        <v>2469158.4500000002</v>
      </c>
      <c r="I19" s="4">
        <v>3564487.2</v>
      </c>
      <c r="J19" s="4">
        <v>2416417.2200000002</v>
      </c>
      <c r="K19" s="5">
        <v>2423503.2200000002</v>
      </c>
      <c r="L19" s="5">
        <v>3577238.09</v>
      </c>
      <c r="M19" s="5">
        <v>2352438.38</v>
      </c>
      <c r="N19" s="5">
        <f t="shared" si="0"/>
        <v>30697485.569999997</v>
      </c>
    </row>
    <row r="20" spans="1:14">
      <c r="A20" t="s">
        <v>59</v>
      </c>
      <c r="B20" s="5"/>
      <c r="C20" s="5"/>
      <c r="D20" s="5"/>
      <c r="E20" s="5"/>
      <c r="F20" s="5"/>
      <c r="G20" s="5"/>
      <c r="H20" s="5"/>
      <c r="I20" s="4"/>
      <c r="J20" s="4"/>
      <c r="K20" s="5"/>
      <c r="L20" s="5"/>
      <c r="M20" s="5"/>
      <c r="N20" s="5">
        <f t="shared" si="0"/>
        <v>0</v>
      </c>
    </row>
    <row r="21" spans="1:14">
      <c r="A21" t="s">
        <v>60</v>
      </c>
      <c r="B21" s="5">
        <v>1646246.14</v>
      </c>
      <c r="C21" s="11">
        <v>2811983.78</v>
      </c>
      <c r="D21" s="5">
        <v>1667160.48</v>
      </c>
      <c r="E21" s="5">
        <v>1573407.17</v>
      </c>
      <c r="F21" s="48">
        <v>2685966.57</v>
      </c>
      <c r="G21" s="5">
        <v>1619209.05</v>
      </c>
      <c r="H21" s="5">
        <v>1692507.54</v>
      </c>
      <c r="I21" s="4">
        <v>3126805.1</v>
      </c>
      <c r="J21" s="4">
        <v>1597358.44</v>
      </c>
      <c r="K21" s="5">
        <v>1597354.48</v>
      </c>
      <c r="L21" s="5">
        <v>2930750.44</v>
      </c>
      <c r="M21" s="5">
        <v>1729447.55</v>
      </c>
      <c r="N21" s="5">
        <f t="shared" si="0"/>
        <v>24678196.740000006</v>
      </c>
    </row>
    <row r="22" spans="1:14">
      <c r="A22" t="s">
        <v>61</v>
      </c>
      <c r="B22" s="5"/>
      <c r="C22" s="5"/>
      <c r="D22" s="5"/>
      <c r="E22" s="5"/>
      <c r="F22" s="5"/>
      <c r="G22" s="5"/>
      <c r="H22" s="5"/>
      <c r="I22" s="4"/>
      <c r="J22" s="4">
        <v>7986083.9800000004</v>
      </c>
      <c r="K22" s="5">
        <v>8359202.2699999996</v>
      </c>
      <c r="L22" s="5">
        <v>10322876.460000001</v>
      </c>
      <c r="M22" s="5">
        <v>7595835.0800000001</v>
      </c>
      <c r="N22" s="5">
        <f t="shared" si="0"/>
        <v>34263997.789999999</v>
      </c>
    </row>
    <row r="23" spans="1:14">
      <c r="A23" t="s">
        <v>4</v>
      </c>
      <c r="B23" s="5">
        <v>720386.22</v>
      </c>
      <c r="C23" s="5">
        <v>1119551.7</v>
      </c>
      <c r="D23" s="5">
        <v>718298.58</v>
      </c>
      <c r="E23" s="5">
        <v>705339.75</v>
      </c>
      <c r="F23" s="48">
        <v>1031902.4</v>
      </c>
      <c r="G23" s="5">
        <v>709504.74</v>
      </c>
      <c r="H23" s="5">
        <v>728289.51</v>
      </c>
      <c r="I23" s="4">
        <v>1153489.96</v>
      </c>
      <c r="J23" s="4">
        <v>697888.52</v>
      </c>
      <c r="K23" s="5">
        <v>722917.18</v>
      </c>
      <c r="L23" s="5">
        <v>1141962.1399999999</v>
      </c>
      <c r="M23" s="5">
        <v>749563.31</v>
      </c>
      <c r="N23" s="5">
        <f t="shared" si="0"/>
        <v>10199094.010000002</v>
      </c>
    </row>
    <row r="24" spans="1:14">
      <c r="A24" t="s">
        <v>91</v>
      </c>
      <c r="B24" s="5">
        <v>39594281.189999998</v>
      </c>
      <c r="C24" s="5">
        <v>53963984.079999998</v>
      </c>
      <c r="D24" s="5">
        <v>39371603.670000002</v>
      </c>
      <c r="E24" s="5">
        <v>38413411.899999999</v>
      </c>
      <c r="F24" s="48">
        <v>52142906.689999998</v>
      </c>
      <c r="G24" s="5">
        <v>39645209.020000003</v>
      </c>
      <c r="H24" s="5">
        <v>42325851.850000001</v>
      </c>
      <c r="I24" s="4">
        <v>65355127.890000001</v>
      </c>
      <c r="J24" s="4">
        <v>41802313.039999999</v>
      </c>
      <c r="K24" s="5">
        <v>41951241.920000002</v>
      </c>
      <c r="L24" s="5">
        <v>61196077.280000001</v>
      </c>
      <c r="M24" s="5">
        <v>42784563.18</v>
      </c>
      <c r="N24" s="5">
        <f t="shared" si="0"/>
        <v>558546571.71000004</v>
      </c>
    </row>
    <row r="25" spans="1:14">
      <c r="A25" t="s">
        <v>5</v>
      </c>
      <c r="B25" s="5">
        <v>266713.90000000002</v>
      </c>
      <c r="C25" s="5">
        <v>523448.08</v>
      </c>
      <c r="D25" s="5">
        <v>242737</v>
      </c>
      <c r="E25" s="5">
        <v>253746.75</v>
      </c>
      <c r="F25" s="48">
        <v>506088.31</v>
      </c>
      <c r="G25" s="5">
        <v>308314.02</v>
      </c>
      <c r="H25" s="5">
        <v>285452.36</v>
      </c>
      <c r="I25" s="4">
        <v>589623.23</v>
      </c>
      <c r="J25" s="4">
        <v>336652.73</v>
      </c>
      <c r="K25" s="5">
        <v>366831.18</v>
      </c>
      <c r="L25" s="5">
        <v>623186.43000000005</v>
      </c>
      <c r="M25" s="5">
        <v>317866.96999999997</v>
      </c>
      <c r="N25" s="5">
        <f t="shared" si="0"/>
        <v>4620660.96</v>
      </c>
    </row>
    <row r="26" spans="1:14">
      <c r="A26" t="s">
        <v>6</v>
      </c>
      <c r="B26" s="5">
        <v>76326.61</v>
      </c>
      <c r="C26" s="5">
        <v>155894.39999999999</v>
      </c>
      <c r="D26" s="5">
        <v>70111.429999999993</v>
      </c>
      <c r="E26" s="5">
        <v>68803.63</v>
      </c>
      <c r="F26" s="48">
        <v>143486.29999999999</v>
      </c>
      <c r="G26" s="5">
        <v>67719.289999999994</v>
      </c>
      <c r="H26" s="5">
        <v>59213.43</v>
      </c>
      <c r="I26" s="4">
        <v>153051.70000000001</v>
      </c>
      <c r="J26" s="4">
        <v>65322.65</v>
      </c>
      <c r="K26" s="5">
        <v>61801.82</v>
      </c>
      <c r="L26" s="5">
        <v>153658.84</v>
      </c>
      <c r="M26" s="5">
        <v>65730.98</v>
      </c>
      <c r="N26" s="5">
        <f t="shared" si="0"/>
        <v>1141121.08</v>
      </c>
    </row>
    <row r="27" spans="1:14">
      <c r="A27" t="s">
        <v>62</v>
      </c>
      <c r="B27" s="5">
        <v>13739158.82</v>
      </c>
      <c r="C27" s="5">
        <v>18994067.780000001</v>
      </c>
      <c r="D27" s="5">
        <v>13655359.689999999</v>
      </c>
      <c r="E27" s="5">
        <v>13504020.359999999</v>
      </c>
      <c r="F27" s="48">
        <v>18567167.989999998</v>
      </c>
      <c r="G27" s="5">
        <v>13963236.119999999</v>
      </c>
      <c r="H27" s="5">
        <v>14008141.41</v>
      </c>
      <c r="I27" s="4">
        <v>21285882.640000001</v>
      </c>
      <c r="J27" s="4">
        <v>13173839.5</v>
      </c>
      <c r="K27" s="5">
        <v>13348643.82</v>
      </c>
      <c r="L27" s="5">
        <v>20400933.789999999</v>
      </c>
      <c r="M27" s="5">
        <v>14324800.41</v>
      </c>
      <c r="N27" s="5">
        <f t="shared" si="0"/>
        <v>188965252.32999998</v>
      </c>
    </row>
    <row r="28" spans="1:14">
      <c r="A28" t="s">
        <v>63</v>
      </c>
      <c r="B28" s="5">
        <v>6447175.5899999999</v>
      </c>
      <c r="C28" s="5">
        <v>9459109.3800000008</v>
      </c>
      <c r="D28" s="5">
        <v>6773918.6200000001</v>
      </c>
      <c r="E28" s="5">
        <v>5945171.5800000001</v>
      </c>
      <c r="F28" s="48">
        <v>7997499.2800000003</v>
      </c>
      <c r="G28" s="5">
        <v>5832336.04</v>
      </c>
      <c r="H28" s="5">
        <v>5958339.1399999997</v>
      </c>
      <c r="I28" s="4">
        <v>9259663.3800000008</v>
      </c>
      <c r="J28" s="4">
        <v>5467541.2800000003</v>
      </c>
      <c r="K28" s="5">
        <v>5784965.3799999999</v>
      </c>
      <c r="L28" s="5">
        <v>9329344.7799999993</v>
      </c>
      <c r="M28" s="5">
        <v>6405399.1200000001</v>
      </c>
      <c r="N28" s="5">
        <f t="shared" si="0"/>
        <v>84660463.570000008</v>
      </c>
    </row>
    <row r="29" spans="1:14">
      <c r="A29" t="s">
        <v>7</v>
      </c>
      <c r="B29" s="5">
        <v>818225.11</v>
      </c>
      <c r="C29" s="5">
        <v>1459972.39</v>
      </c>
      <c r="D29" s="5">
        <v>892115.95</v>
      </c>
      <c r="E29" s="5">
        <v>805799.32</v>
      </c>
      <c r="F29" s="48">
        <v>1333440.58</v>
      </c>
      <c r="G29" s="5">
        <v>817796.41</v>
      </c>
      <c r="H29" s="5">
        <v>859613.44</v>
      </c>
      <c r="I29" s="4">
        <v>1565823.05</v>
      </c>
      <c r="J29" s="4">
        <v>820308.49</v>
      </c>
      <c r="K29" s="5">
        <v>854788.36</v>
      </c>
      <c r="L29" s="5">
        <v>1559277.46</v>
      </c>
      <c r="M29" s="5">
        <v>926542.84</v>
      </c>
      <c r="N29" s="5">
        <f t="shared" si="0"/>
        <v>12713703.399999999</v>
      </c>
    </row>
    <row r="30" spans="1:14">
      <c r="A30" t="s">
        <v>8</v>
      </c>
      <c r="B30" s="5">
        <v>188221.44</v>
      </c>
      <c r="C30" s="5">
        <v>336681.71</v>
      </c>
      <c r="D30" s="5">
        <v>247613.75</v>
      </c>
      <c r="E30" s="5">
        <v>158461.81</v>
      </c>
      <c r="F30" s="48">
        <v>175065.12</v>
      </c>
      <c r="G30" s="5">
        <v>93515.79</v>
      </c>
      <c r="H30" s="5">
        <v>141132.78</v>
      </c>
      <c r="I30" s="4">
        <v>182555.26</v>
      </c>
      <c r="J30" s="4">
        <v>118804.22</v>
      </c>
      <c r="K30" s="5">
        <v>127981.07</v>
      </c>
      <c r="L30" s="5">
        <v>259221.35</v>
      </c>
      <c r="M30" s="5">
        <v>152507.82</v>
      </c>
      <c r="N30" s="5">
        <f t="shared" si="0"/>
        <v>2181762.12</v>
      </c>
    </row>
    <row r="31" spans="1:14">
      <c r="A31" t="s">
        <v>9</v>
      </c>
      <c r="B31" s="5">
        <v>348957.63</v>
      </c>
      <c r="C31" s="5">
        <v>714822.24</v>
      </c>
      <c r="D31" s="5">
        <v>339522.48</v>
      </c>
      <c r="E31" s="5">
        <v>323575.78000000003</v>
      </c>
      <c r="F31" s="48">
        <v>657176.14</v>
      </c>
      <c r="G31" s="5">
        <v>352480.79</v>
      </c>
      <c r="H31" s="5">
        <v>428784.79</v>
      </c>
      <c r="I31" s="4">
        <v>798590.46</v>
      </c>
      <c r="J31" s="4">
        <v>403052.96</v>
      </c>
      <c r="K31" s="5">
        <v>384266.07</v>
      </c>
      <c r="L31" s="5">
        <v>797761.69</v>
      </c>
      <c r="M31" s="5">
        <v>423990.34</v>
      </c>
      <c r="N31" s="5">
        <f t="shared" si="0"/>
        <v>5972981.370000001</v>
      </c>
    </row>
    <row r="32" spans="1:14">
      <c r="A32" t="s">
        <v>10</v>
      </c>
      <c r="B32" s="5">
        <v>68618.259999999995</v>
      </c>
      <c r="C32" s="5">
        <v>163082.51999999999</v>
      </c>
      <c r="D32" s="5">
        <v>72147.199999999997</v>
      </c>
      <c r="E32" s="5">
        <v>62710.31</v>
      </c>
      <c r="F32" s="48">
        <v>150273.1</v>
      </c>
      <c r="G32" s="5">
        <v>55867.22</v>
      </c>
      <c r="H32" s="5">
        <v>62184.88</v>
      </c>
      <c r="I32" s="4">
        <v>150238.43</v>
      </c>
      <c r="J32" s="4">
        <v>67725.320000000007</v>
      </c>
      <c r="K32" s="5">
        <v>68574.009999999995</v>
      </c>
      <c r="L32" s="5">
        <v>169058.21</v>
      </c>
      <c r="M32" s="5">
        <v>73758.649999999994</v>
      </c>
      <c r="N32" s="5">
        <f t="shared" si="0"/>
        <v>1164238.1099999999</v>
      </c>
    </row>
    <row r="33" spans="1:14">
      <c r="A33" t="s">
        <v>11</v>
      </c>
      <c r="B33" s="5">
        <v>48190.559999999998</v>
      </c>
      <c r="C33" s="5">
        <v>127190.73</v>
      </c>
      <c r="D33" s="5">
        <v>36505.589999999997</v>
      </c>
      <c r="E33" s="5">
        <v>41379.32</v>
      </c>
      <c r="F33" s="48">
        <v>96235.46</v>
      </c>
      <c r="G33" s="5">
        <v>37531.65</v>
      </c>
      <c r="H33" s="5">
        <v>34129.879999999997</v>
      </c>
      <c r="I33" s="4">
        <v>107235.67</v>
      </c>
      <c r="J33" s="4">
        <v>40159.39</v>
      </c>
      <c r="K33" s="5">
        <v>41381.800000000003</v>
      </c>
      <c r="L33" s="5">
        <v>110499.62</v>
      </c>
      <c r="M33" s="5">
        <v>49081.64</v>
      </c>
      <c r="N33" s="5">
        <f t="shared" si="0"/>
        <v>769521.31</v>
      </c>
    </row>
    <row r="34" spans="1:14">
      <c r="A34" t="s">
        <v>64</v>
      </c>
      <c r="B34" s="5">
        <v>156822.25</v>
      </c>
      <c r="C34" s="5">
        <v>324114.53999999998</v>
      </c>
      <c r="D34" s="5">
        <v>236373.08</v>
      </c>
      <c r="E34" s="5">
        <v>152822.20000000001</v>
      </c>
      <c r="F34" s="48">
        <v>173338.44</v>
      </c>
      <c r="G34" s="5">
        <v>84028.38</v>
      </c>
      <c r="H34" s="5">
        <v>148306.64000000001</v>
      </c>
      <c r="I34" s="4">
        <v>219911.19</v>
      </c>
      <c r="J34" s="4">
        <v>124479.58</v>
      </c>
      <c r="K34" s="5">
        <v>123146.45</v>
      </c>
      <c r="L34" s="5">
        <v>235652.35</v>
      </c>
      <c r="M34" s="5">
        <v>150029.51999999999</v>
      </c>
      <c r="N34" s="5">
        <f t="shared" si="0"/>
        <v>2129024.62</v>
      </c>
    </row>
    <row r="35" spans="1:14">
      <c r="A35" t="s">
        <v>12</v>
      </c>
      <c r="B35" s="5">
        <v>80770.13</v>
      </c>
      <c r="C35" s="5">
        <v>143121.76</v>
      </c>
      <c r="D35" s="5">
        <v>92682.76</v>
      </c>
      <c r="E35" s="5">
        <v>77211.66</v>
      </c>
      <c r="F35" s="48">
        <v>137431.57</v>
      </c>
      <c r="G35" s="5">
        <v>83325.649999999994</v>
      </c>
      <c r="H35" s="5">
        <v>73873.429999999993</v>
      </c>
      <c r="I35" s="4">
        <v>151774.66</v>
      </c>
      <c r="J35" s="4">
        <v>75949.95</v>
      </c>
      <c r="K35" s="5">
        <v>70934.92</v>
      </c>
      <c r="L35" s="5">
        <v>151579.79999999999</v>
      </c>
      <c r="M35" s="5">
        <v>85597.88</v>
      </c>
      <c r="N35" s="5">
        <f t="shared" si="0"/>
        <v>1224254.1700000004</v>
      </c>
    </row>
    <row r="36" spans="1:14">
      <c r="A36" t="s">
        <v>13</v>
      </c>
      <c r="B36" s="5">
        <v>143657.16</v>
      </c>
      <c r="C36" s="5">
        <v>277189.09999999998</v>
      </c>
      <c r="D36" s="5">
        <v>128410.36</v>
      </c>
      <c r="E36" s="5">
        <v>123366.83</v>
      </c>
      <c r="F36" s="48">
        <v>263908.61</v>
      </c>
      <c r="G36" s="5">
        <v>132309.44</v>
      </c>
      <c r="H36" s="5">
        <v>139679.56</v>
      </c>
      <c r="I36" s="4">
        <v>291817.58</v>
      </c>
      <c r="J36" s="4">
        <v>138895.21</v>
      </c>
      <c r="K36" s="5">
        <v>148606.22</v>
      </c>
      <c r="L36" s="5">
        <v>296128.09999999998</v>
      </c>
      <c r="M36" s="5">
        <v>153454.96</v>
      </c>
      <c r="N36" s="5">
        <f t="shared" si="0"/>
        <v>2237423.13</v>
      </c>
    </row>
    <row r="37" spans="1:14">
      <c r="A37" t="s">
        <v>14</v>
      </c>
      <c r="B37" s="5">
        <v>253961.51</v>
      </c>
      <c r="C37" s="5">
        <v>471459.74</v>
      </c>
      <c r="D37" s="5">
        <v>255754.42</v>
      </c>
      <c r="E37" s="5">
        <v>252718.14</v>
      </c>
      <c r="F37" s="48">
        <v>455907.64</v>
      </c>
      <c r="G37" s="5">
        <v>253264.92</v>
      </c>
      <c r="H37" s="5">
        <v>281642.83</v>
      </c>
      <c r="I37" s="4">
        <v>510810.48</v>
      </c>
      <c r="J37" s="4">
        <v>285405.65000000002</v>
      </c>
      <c r="K37" s="5">
        <v>290958.86</v>
      </c>
      <c r="L37" s="5">
        <v>531272.13</v>
      </c>
      <c r="M37" s="41">
        <v>289075.86</v>
      </c>
      <c r="N37" s="5">
        <f t="shared" si="0"/>
        <v>4132232.1799999997</v>
      </c>
    </row>
    <row r="38" spans="1:14">
      <c r="A38" t="s">
        <v>65</v>
      </c>
      <c r="B38" s="5">
        <v>746951.23</v>
      </c>
      <c r="C38" s="5">
        <v>1275238.03</v>
      </c>
      <c r="D38" s="5">
        <v>752004.72</v>
      </c>
      <c r="E38" s="5">
        <v>709632.24</v>
      </c>
      <c r="F38" s="48">
        <v>1204995.8799999999</v>
      </c>
      <c r="G38" s="5">
        <v>765748.67</v>
      </c>
      <c r="H38" s="5">
        <v>788110.53</v>
      </c>
      <c r="I38" s="4">
        <v>1390931.21</v>
      </c>
      <c r="J38" s="4">
        <v>779686.08</v>
      </c>
      <c r="K38" s="5">
        <v>802357.72</v>
      </c>
      <c r="L38" s="5">
        <v>1381711.44</v>
      </c>
      <c r="M38" s="5">
        <v>834869.28</v>
      </c>
      <c r="N38" s="5">
        <f t="shared" si="0"/>
        <v>11432237.029999999</v>
      </c>
    </row>
    <row r="39" spans="1:14">
      <c r="A39" t="s">
        <v>15</v>
      </c>
      <c r="B39" s="5">
        <v>1180100.82</v>
      </c>
      <c r="C39" s="5">
        <v>2014509.43</v>
      </c>
      <c r="D39" s="5">
        <v>1159745.1000000001</v>
      </c>
      <c r="E39" s="5">
        <v>1065163.54</v>
      </c>
      <c r="F39" s="48">
        <v>1929494.08</v>
      </c>
      <c r="G39" s="5">
        <v>1172900.1000000001</v>
      </c>
      <c r="H39" s="5">
        <v>1264220.17</v>
      </c>
      <c r="I39" s="4">
        <v>2287269.4300000002</v>
      </c>
      <c r="J39" s="4">
        <v>1316010.03</v>
      </c>
      <c r="K39" s="5">
        <v>1379769.87</v>
      </c>
      <c r="L39" s="5">
        <v>2399571.73</v>
      </c>
      <c r="M39" s="5">
        <v>1332339.99</v>
      </c>
      <c r="N39" s="5">
        <f t="shared" si="0"/>
        <v>18501094.289999999</v>
      </c>
    </row>
    <row r="40" spans="1:14">
      <c r="A40" t="s">
        <v>66</v>
      </c>
      <c r="B40" s="5">
        <v>19147715.09</v>
      </c>
      <c r="C40" s="5">
        <v>26871859.809999999</v>
      </c>
      <c r="D40" s="5">
        <v>19422456.690000001</v>
      </c>
      <c r="E40" s="5">
        <v>18864945.420000002</v>
      </c>
      <c r="F40" s="48">
        <v>26859194.050000001</v>
      </c>
      <c r="G40" s="5">
        <v>19846440.739999998</v>
      </c>
      <c r="H40" s="5">
        <v>20122188.600000001</v>
      </c>
      <c r="I40" s="4">
        <v>32370231.57</v>
      </c>
      <c r="J40" s="4">
        <v>44347396.799999997</v>
      </c>
      <c r="K40" s="5">
        <v>45940149.270000003</v>
      </c>
      <c r="L40" s="5">
        <v>66455608.539999999</v>
      </c>
      <c r="M40" s="5">
        <v>46903519.189999998</v>
      </c>
      <c r="N40" s="5">
        <f t="shared" si="0"/>
        <v>387151705.76999998</v>
      </c>
    </row>
    <row r="41" spans="1:14">
      <c r="A41" t="s">
        <v>16</v>
      </c>
      <c r="B41" s="5">
        <v>61953.919999999998</v>
      </c>
      <c r="C41" s="5">
        <v>167380.69</v>
      </c>
      <c r="D41" s="5">
        <v>74890.03</v>
      </c>
      <c r="E41" s="5">
        <v>54106.39</v>
      </c>
      <c r="F41" s="48">
        <v>147027.91</v>
      </c>
      <c r="G41" s="5">
        <v>63601.87</v>
      </c>
      <c r="H41" s="5">
        <v>80453.08</v>
      </c>
      <c r="I41" s="4">
        <v>204259.05</v>
      </c>
      <c r="J41" s="4">
        <v>54932.639999999999</v>
      </c>
      <c r="K41" s="5">
        <v>73543.08</v>
      </c>
      <c r="L41" s="5">
        <v>192549.83</v>
      </c>
      <c r="M41" s="5">
        <v>80140.56</v>
      </c>
      <c r="N41" s="5">
        <f t="shared" si="0"/>
        <v>1254839.05</v>
      </c>
    </row>
    <row r="42" spans="1:14">
      <c r="A42" t="s">
        <v>67</v>
      </c>
      <c r="B42" s="5">
        <v>1700552.67</v>
      </c>
      <c r="C42" s="5">
        <v>2546923.5</v>
      </c>
      <c r="D42" s="5">
        <v>1679975.75</v>
      </c>
      <c r="E42" s="5">
        <v>1734490.51</v>
      </c>
      <c r="F42" s="48">
        <v>2574235.1800000002</v>
      </c>
      <c r="G42" s="5">
        <v>1788431.74</v>
      </c>
      <c r="H42" s="5">
        <v>1936855.25</v>
      </c>
      <c r="I42" s="4">
        <v>3335302.27</v>
      </c>
      <c r="J42" s="4">
        <v>1959599.44</v>
      </c>
      <c r="K42" s="5">
        <v>2013205.38</v>
      </c>
      <c r="L42" s="5">
        <v>3044222.69</v>
      </c>
      <c r="M42" s="5">
        <v>2040409.68</v>
      </c>
      <c r="N42" s="5">
        <f t="shared" si="0"/>
        <v>26354204.060000002</v>
      </c>
    </row>
    <row r="43" spans="1:14">
      <c r="A43" t="s">
        <v>17</v>
      </c>
      <c r="B43" s="5">
        <v>511544.91</v>
      </c>
      <c r="C43" s="5">
        <v>893207.28</v>
      </c>
      <c r="D43" s="5">
        <v>542867.57999999996</v>
      </c>
      <c r="E43" s="5">
        <v>481819.26</v>
      </c>
      <c r="F43" s="48">
        <v>769191.89</v>
      </c>
      <c r="G43" s="5">
        <v>486443.73</v>
      </c>
      <c r="H43" s="5">
        <v>715829.3</v>
      </c>
      <c r="I43" s="4">
        <v>1074036.25</v>
      </c>
      <c r="J43" s="4">
        <v>592218.89</v>
      </c>
      <c r="K43" s="5">
        <v>618114.49</v>
      </c>
      <c r="L43" s="5">
        <v>1041625.05</v>
      </c>
      <c r="M43" s="5">
        <v>648603.69999999995</v>
      </c>
      <c r="N43" s="5">
        <f t="shared" si="0"/>
        <v>8375502.3300000001</v>
      </c>
    </row>
    <row r="44" spans="1:14">
      <c r="A44" t="s">
        <v>18</v>
      </c>
      <c r="B44" s="5">
        <v>65798.009999999995</v>
      </c>
      <c r="C44" s="5">
        <v>155553.4</v>
      </c>
      <c r="D44" s="5">
        <v>82312.39</v>
      </c>
      <c r="E44" s="5">
        <v>78522.05</v>
      </c>
      <c r="F44" s="48">
        <v>139838.46</v>
      </c>
      <c r="G44" s="5">
        <v>69020.649999999994</v>
      </c>
      <c r="H44" s="5">
        <v>68462.070000000007</v>
      </c>
      <c r="I44" s="4">
        <v>163135.01999999999</v>
      </c>
      <c r="J44" s="4">
        <v>99069.96</v>
      </c>
      <c r="K44" s="5">
        <v>63359.19</v>
      </c>
      <c r="L44" s="5">
        <v>160434.44</v>
      </c>
      <c r="M44" s="5">
        <v>84052.72</v>
      </c>
      <c r="N44" s="5">
        <f t="shared" ref="N44:N75" si="1">SUM(B44:M44)</f>
        <v>1229558.3599999999</v>
      </c>
    </row>
    <row r="45" spans="1:14">
      <c r="A45" t="s">
        <v>19</v>
      </c>
      <c r="B45" s="5">
        <v>25192.78</v>
      </c>
      <c r="C45" s="5">
        <v>59862.5</v>
      </c>
      <c r="D45" s="5">
        <v>22956.43</v>
      </c>
      <c r="E45" s="5">
        <v>25950.2</v>
      </c>
      <c r="F45" s="48">
        <v>59629.3</v>
      </c>
      <c r="G45" s="5">
        <v>23371.79</v>
      </c>
      <c r="H45" s="5">
        <v>23642.35</v>
      </c>
      <c r="I45" s="4">
        <v>64249.54</v>
      </c>
      <c r="J45" s="4">
        <v>23035.86</v>
      </c>
      <c r="K45" s="5">
        <v>25359.77</v>
      </c>
      <c r="L45" s="5">
        <v>65629.06</v>
      </c>
      <c r="M45" s="5">
        <v>25876.720000000001</v>
      </c>
      <c r="N45" s="5">
        <f t="shared" si="1"/>
        <v>444756.30000000005</v>
      </c>
    </row>
    <row r="46" spans="1:14">
      <c r="A46" t="s">
        <v>68</v>
      </c>
      <c r="B46" s="5">
        <v>3456119.92</v>
      </c>
      <c r="C46" s="5">
        <v>5131521.3600000003</v>
      </c>
      <c r="D46" s="5">
        <v>3376100.56</v>
      </c>
      <c r="E46" s="5">
        <v>3285999.63</v>
      </c>
      <c r="F46" s="48">
        <v>4995297.5199999996</v>
      </c>
      <c r="G46" s="5">
        <v>3493690.79</v>
      </c>
      <c r="H46" s="5">
        <v>3574819.69</v>
      </c>
      <c r="I46" s="4">
        <v>5882415.2699999996</v>
      </c>
      <c r="J46" s="4">
        <v>3506056.08</v>
      </c>
      <c r="K46" s="5">
        <v>3556700.87</v>
      </c>
      <c r="L46" s="5">
        <v>5867195.3499999996</v>
      </c>
      <c r="M46" s="5">
        <v>3737101.17</v>
      </c>
      <c r="N46" s="5">
        <f t="shared" si="1"/>
        <v>49863018.210000001</v>
      </c>
    </row>
    <row r="47" spans="1:14">
      <c r="A47" t="s">
        <v>69</v>
      </c>
      <c r="B47" s="5"/>
      <c r="C47" s="5"/>
      <c r="D47" s="5"/>
      <c r="E47" s="5"/>
      <c r="F47" s="5"/>
      <c r="G47" s="5"/>
      <c r="H47" s="5"/>
      <c r="I47" s="4"/>
      <c r="J47" s="4">
        <v>6383696.4500000002</v>
      </c>
      <c r="K47" s="5">
        <v>6821089.9299999997</v>
      </c>
      <c r="L47" s="5">
        <v>8936579.0199999996</v>
      </c>
      <c r="M47" s="5">
        <v>6618200.6500000004</v>
      </c>
      <c r="N47" s="5">
        <f t="shared" si="1"/>
        <v>28759566.049999997</v>
      </c>
    </row>
    <row r="48" spans="1:14">
      <c r="A48" t="s">
        <v>70</v>
      </c>
      <c r="B48" s="5">
        <v>4793998.3</v>
      </c>
      <c r="C48" s="5">
        <v>7053797.5199999996</v>
      </c>
      <c r="D48" s="5">
        <v>4709787.59</v>
      </c>
      <c r="E48" s="5">
        <v>4689899.42</v>
      </c>
      <c r="F48" s="48">
        <v>6937819.9299999997</v>
      </c>
      <c r="G48" s="5">
        <v>4915299.7300000004</v>
      </c>
      <c r="H48" s="5">
        <v>5069428.37</v>
      </c>
      <c r="I48" s="4">
        <v>8119985.2000000002</v>
      </c>
      <c r="J48" s="4">
        <v>4739886.53</v>
      </c>
      <c r="K48" s="5">
        <v>4967274.6900000004</v>
      </c>
      <c r="L48" s="5">
        <v>7781842.1100000003</v>
      </c>
      <c r="M48" s="5">
        <v>5122864.22</v>
      </c>
      <c r="N48" s="5">
        <f t="shared" si="1"/>
        <v>68901883.609999999</v>
      </c>
    </row>
    <row r="49" spans="1:17">
      <c r="A49" t="s">
        <v>20</v>
      </c>
      <c r="B49" s="5">
        <v>269467.64</v>
      </c>
      <c r="C49" s="5">
        <v>499562.4</v>
      </c>
      <c r="D49" s="5">
        <v>275419.05</v>
      </c>
      <c r="E49" s="5">
        <v>261078.79</v>
      </c>
      <c r="F49" s="48">
        <v>476924.31</v>
      </c>
      <c r="G49" s="5">
        <v>276890.40000000002</v>
      </c>
      <c r="H49" s="5">
        <v>280500.09000000003</v>
      </c>
      <c r="I49" s="4">
        <v>535455.46</v>
      </c>
      <c r="J49" s="4">
        <v>268490.44</v>
      </c>
      <c r="K49" s="5">
        <v>283927.93</v>
      </c>
      <c r="L49" s="5">
        <v>551744.19999999995</v>
      </c>
      <c r="M49" s="5">
        <v>302545.31</v>
      </c>
      <c r="N49" s="5">
        <f t="shared" si="1"/>
        <v>4282006.0199999996</v>
      </c>
    </row>
    <row r="50" spans="1:17">
      <c r="A50" t="s">
        <v>21</v>
      </c>
      <c r="B50" s="5">
        <v>37958.71</v>
      </c>
      <c r="C50" s="5">
        <v>111318.45</v>
      </c>
      <c r="D50" s="5">
        <v>43026.38</v>
      </c>
      <c r="E50" s="5">
        <v>35792.32</v>
      </c>
      <c r="F50" s="48">
        <v>104814.72</v>
      </c>
      <c r="G50" s="5">
        <v>38692.31</v>
      </c>
      <c r="H50" s="5">
        <v>42784.2</v>
      </c>
      <c r="I50" s="4">
        <v>128169.04</v>
      </c>
      <c r="J50" s="4">
        <v>39553.050000000003</v>
      </c>
      <c r="K50" s="5">
        <v>37405.480000000003</v>
      </c>
      <c r="L50" s="5">
        <v>126119.36</v>
      </c>
      <c r="M50" s="5">
        <v>45128.99</v>
      </c>
      <c r="N50" s="5">
        <f t="shared" si="1"/>
        <v>790763.01</v>
      </c>
    </row>
    <row r="51" spans="1:17">
      <c r="A51" t="s">
        <v>22</v>
      </c>
      <c r="B51" s="5">
        <v>120268.1</v>
      </c>
      <c r="C51" s="5">
        <v>271254.84000000003</v>
      </c>
      <c r="D51" s="5">
        <v>122453.68</v>
      </c>
      <c r="E51" s="5">
        <v>120169.25</v>
      </c>
      <c r="F51" s="48">
        <v>252387.24</v>
      </c>
      <c r="G51" s="5">
        <v>115117.47</v>
      </c>
      <c r="H51" s="5">
        <v>112127.97</v>
      </c>
      <c r="I51" s="4">
        <v>271477.52</v>
      </c>
      <c r="J51" s="4">
        <v>109129.57</v>
      </c>
      <c r="K51" s="5">
        <v>110681.28</v>
      </c>
      <c r="L51" s="5">
        <v>269860.26</v>
      </c>
      <c r="M51" s="5">
        <v>129906.36</v>
      </c>
      <c r="N51" s="5">
        <f t="shared" si="1"/>
        <v>2004833.5400000003</v>
      </c>
    </row>
    <row r="52" spans="1:17">
      <c r="A52" t="s">
        <v>71</v>
      </c>
      <c r="B52" s="5">
        <v>4541940.72</v>
      </c>
      <c r="C52" s="5">
        <v>6284389.1200000001</v>
      </c>
      <c r="D52" s="5">
        <v>4289978.5199999996</v>
      </c>
      <c r="E52" s="5">
        <v>3908888.37</v>
      </c>
      <c r="F52" s="48">
        <v>5887142.3799999999</v>
      </c>
      <c r="G52" s="5">
        <v>4319587.79</v>
      </c>
      <c r="H52" s="5">
        <v>4780011.93</v>
      </c>
      <c r="I52" s="4">
        <v>6833180.7999999998</v>
      </c>
      <c r="J52" s="4">
        <v>4565187.2300000004</v>
      </c>
      <c r="K52" s="5">
        <v>4790443.63</v>
      </c>
      <c r="L52" s="5">
        <v>7465446.6500000004</v>
      </c>
      <c r="M52" s="5">
        <v>4871061.8099999996</v>
      </c>
      <c r="N52" s="5">
        <f t="shared" si="1"/>
        <v>62537258.950000003</v>
      </c>
    </row>
    <row r="53" spans="1:17">
      <c r="A53" t="s">
        <v>23</v>
      </c>
      <c r="B53" s="5">
        <v>3459946.41</v>
      </c>
      <c r="C53" s="5">
        <v>5382431.3300000001</v>
      </c>
      <c r="D53" s="5">
        <v>3412759.71</v>
      </c>
      <c r="E53" s="5">
        <v>3357093.4</v>
      </c>
      <c r="F53" s="5">
        <v>5150891.16</v>
      </c>
      <c r="G53" s="5">
        <v>3549539.78</v>
      </c>
      <c r="H53" s="5">
        <v>3633613.04</v>
      </c>
      <c r="I53" s="4">
        <v>5980374.4900000002</v>
      </c>
      <c r="J53" s="4">
        <v>3456758.26</v>
      </c>
      <c r="K53" s="5">
        <v>3617905.1</v>
      </c>
      <c r="L53" s="5">
        <v>5970543.6699999999</v>
      </c>
      <c r="M53" s="5">
        <v>3794601.04</v>
      </c>
      <c r="N53" s="5">
        <f t="shared" si="1"/>
        <v>50766457.390000001</v>
      </c>
    </row>
    <row r="54" spans="1:17">
      <c r="A54" t="s">
        <v>24</v>
      </c>
      <c r="B54" s="5"/>
      <c r="C54" s="5"/>
      <c r="D54" s="5"/>
      <c r="E54" s="5"/>
      <c r="F54" s="5"/>
      <c r="G54" s="5"/>
      <c r="H54" s="5"/>
      <c r="I54" s="4"/>
      <c r="J54" s="4">
        <v>1378615.97</v>
      </c>
      <c r="K54" s="5">
        <v>1352466.09</v>
      </c>
      <c r="L54" s="5">
        <v>1830352.4</v>
      </c>
      <c r="M54" s="5">
        <v>1419496.08</v>
      </c>
      <c r="N54" s="5">
        <f t="shared" si="1"/>
        <v>5980930.54</v>
      </c>
    </row>
    <row r="55" spans="1:17">
      <c r="A55" t="s">
        <v>72</v>
      </c>
      <c r="B55" s="5">
        <v>3966191.13</v>
      </c>
      <c r="C55" s="5">
        <v>4940059.4800000004</v>
      </c>
      <c r="D55" s="5">
        <v>4582685.92</v>
      </c>
      <c r="E55" s="5">
        <v>3724093.52</v>
      </c>
      <c r="F55" s="48">
        <v>3732218.75</v>
      </c>
      <c r="G55" s="5">
        <v>4008949.31</v>
      </c>
      <c r="H55" s="5">
        <v>3969823.21</v>
      </c>
      <c r="I55" s="4">
        <v>5450645.5899999999</v>
      </c>
      <c r="J55" s="4">
        <v>4909863.71</v>
      </c>
      <c r="K55" s="5">
        <v>5289845.51</v>
      </c>
      <c r="L55" s="5">
        <v>6708297.5499999998</v>
      </c>
      <c r="M55" s="5">
        <v>5185127.2300000004</v>
      </c>
      <c r="N55" s="5">
        <f t="shared" si="1"/>
        <v>56467800.909999996</v>
      </c>
    </row>
    <row r="56" spans="1:17">
      <c r="A56" t="s">
        <v>73</v>
      </c>
      <c r="B56" s="5">
        <v>1002935.01</v>
      </c>
      <c r="C56" s="5">
        <v>1475972.57</v>
      </c>
      <c r="D56" s="5">
        <v>1048982.98</v>
      </c>
      <c r="E56" s="5">
        <v>836516.53</v>
      </c>
      <c r="F56" s="48">
        <v>1366792.3</v>
      </c>
      <c r="G56" s="5">
        <v>922078.9</v>
      </c>
      <c r="H56" s="5">
        <v>850830.99</v>
      </c>
      <c r="I56" s="4">
        <v>1415750.28</v>
      </c>
      <c r="J56" s="4">
        <v>855841.68</v>
      </c>
      <c r="K56" s="5">
        <v>891583.94</v>
      </c>
      <c r="L56" s="5">
        <v>1550760.43</v>
      </c>
      <c r="M56" s="5">
        <v>1063222.43</v>
      </c>
      <c r="N56" s="5">
        <f t="shared" si="1"/>
        <v>13281268.039999999</v>
      </c>
    </row>
    <row r="57" spans="1:17">
      <c r="A57" t="s">
        <v>74</v>
      </c>
      <c r="B57" s="5"/>
      <c r="C57" s="5"/>
      <c r="D57" s="5"/>
      <c r="E57" s="5"/>
      <c r="F57" s="5"/>
      <c r="G57" s="5"/>
      <c r="H57" s="5"/>
      <c r="I57" s="4"/>
      <c r="J57" s="4">
        <v>1443464.1</v>
      </c>
      <c r="K57" s="5">
        <v>1616776.1</v>
      </c>
      <c r="L57" s="5">
        <v>2458563.9300000002</v>
      </c>
      <c r="M57" s="5">
        <v>2019089.69</v>
      </c>
      <c r="N57" s="5">
        <f t="shared" si="1"/>
        <v>7537893.8200000003</v>
      </c>
    </row>
    <row r="58" spans="1:17">
      <c r="A58" t="s">
        <v>25</v>
      </c>
      <c r="B58" s="5">
        <v>413674.43</v>
      </c>
      <c r="C58" s="5">
        <v>649606.22</v>
      </c>
      <c r="D58" s="5">
        <v>404284.46</v>
      </c>
      <c r="E58" s="5">
        <v>383720.23</v>
      </c>
      <c r="F58" s="48">
        <v>605766.16</v>
      </c>
      <c r="G58" s="5">
        <v>417443.32</v>
      </c>
      <c r="H58" s="5">
        <v>434974.6</v>
      </c>
      <c r="I58" s="4">
        <v>712834.05</v>
      </c>
      <c r="J58" s="4">
        <v>454189.29</v>
      </c>
      <c r="K58" s="5">
        <v>468218.92</v>
      </c>
      <c r="L58" s="5">
        <v>693381.87</v>
      </c>
      <c r="M58" s="5">
        <v>456301.35</v>
      </c>
      <c r="N58" s="5">
        <f t="shared" si="1"/>
        <v>6094394.8999999994</v>
      </c>
    </row>
    <row r="59" spans="1:17">
      <c r="A59" t="s">
        <v>75</v>
      </c>
      <c r="B59" s="5">
        <v>19768693.34</v>
      </c>
      <c r="C59" s="5">
        <v>25097301.789999999</v>
      </c>
      <c r="D59" s="5">
        <v>20771709.199999999</v>
      </c>
      <c r="E59" s="5">
        <v>19375685.050000001</v>
      </c>
      <c r="F59" s="48">
        <v>23290450.43</v>
      </c>
      <c r="G59" s="5">
        <v>21176213.359999999</v>
      </c>
      <c r="H59" s="5">
        <v>21848769.670000002</v>
      </c>
      <c r="I59" s="4">
        <v>27025778.59</v>
      </c>
      <c r="J59" s="4">
        <v>21073610.649999999</v>
      </c>
      <c r="K59" s="5">
        <v>21507566.510000002</v>
      </c>
      <c r="L59" s="5">
        <v>28954027.41</v>
      </c>
      <c r="M59" s="5">
        <v>22737565.780000001</v>
      </c>
      <c r="N59" s="5">
        <f t="shared" si="1"/>
        <v>272627371.77999997</v>
      </c>
      <c r="Q59" s="9"/>
    </row>
    <row r="60" spans="1:17">
      <c r="A60" t="s">
        <v>76</v>
      </c>
      <c r="B60" s="5">
        <v>6638821.8300000001</v>
      </c>
      <c r="C60" s="5">
        <v>9753007.6699999999</v>
      </c>
      <c r="D60" s="5">
        <v>7114502.29</v>
      </c>
      <c r="E60" s="5">
        <v>6315458.6799999997</v>
      </c>
      <c r="F60" s="48">
        <v>8750265.5999999996</v>
      </c>
      <c r="G60" s="5">
        <v>6559685.7199999997</v>
      </c>
      <c r="H60" s="5">
        <v>6767423.3300000001</v>
      </c>
      <c r="I60" s="4">
        <v>10643537.91</v>
      </c>
      <c r="J60" s="4">
        <v>6846959.0199999996</v>
      </c>
      <c r="K60" s="5">
        <v>6979885.2300000004</v>
      </c>
      <c r="L60" s="5">
        <v>11258862.390000001</v>
      </c>
      <c r="M60" s="5">
        <v>7503622.1299999999</v>
      </c>
      <c r="N60" s="5">
        <f t="shared" si="1"/>
        <v>95132031.799999997</v>
      </c>
      <c r="Q60" s="9"/>
    </row>
    <row r="61" spans="1:17">
      <c r="A61" t="s">
        <v>77</v>
      </c>
      <c r="B61" s="5">
        <v>19627854.559999999</v>
      </c>
      <c r="C61" s="5">
        <v>27068236.550000001</v>
      </c>
      <c r="D61" s="5">
        <v>19018357.16</v>
      </c>
      <c r="E61" s="5">
        <v>18685002.600000001</v>
      </c>
      <c r="F61" s="5">
        <v>26546948.510000002</v>
      </c>
      <c r="G61" s="5">
        <v>20942160.390000001</v>
      </c>
      <c r="H61" s="5">
        <v>21710123.969999999</v>
      </c>
      <c r="I61" s="4">
        <v>34133189.520000003</v>
      </c>
      <c r="J61" s="4">
        <v>22462688.68</v>
      </c>
      <c r="K61" s="5">
        <v>22377051.280000001</v>
      </c>
      <c r="L61" s="5">
        <v>32426296.920000002</v>
      </c>
      <c r="M61" s="5">
        <v>22379559.579999998</v>
      </c>
      <c r="N61" s="5">
        <f t="shared" si="1"/>
        <v>287377469.72000003</v>
      </c>
    </row>
    <row r="62" spans="1:17">
      <c r="A62" t="s">
        <v>26</v>
      </c>
      <c r="B62" s="5">
        <v>4406591.88</v>
      </c>
      <c r="C62" s="5">
        <v>6960819.3700000001</v>
      </c>
      <c r="D62" s="5">
        <v>4388837.3899999997</v>
      </c>
      <c r="E62" s="5">
        <v>4177609.89</v>
      </c>
      <c r="F62" s="48">
        <v>6875586.7400000002</v>
      </c>
      <c r="G62" s="5">
        <v>4428303.49</v>
      </c>
      <c r="H62" s="5">
        <v>4630592.41</v>
      </c>
      <c r="I62" s="4">
        <v>8296799.1100000003</v>
      </c>
      <c r="J62" s="4">
        <v>4900791.51</v>
      </c>
      <c r="K62" s="5">
        <v>5109458.88</v>
      </c>
      <c r="L62" s="5">
        <v>8132395.6900000004</v>
      </c>
      <c r="M62" s="5">
        <v>5127515.4400000004</v>
      </c>
      <c r="N62" s="5">
        <f t="shared" si="1"/>
        <v>67435301.799999997</v>
      </c>
    </row>
    <row r="63" spans="1:17">
      <c r="A63" t="s">
        <v>78</v>
      </c>
      <c r="B63" s="5">
        <v>12105112.02</v>
      </c>
      <c r="C63" s="5">
        <v>17776219.859999999</v>
      </c>
      <c r="D63" s="5">
        <v>12499819.23</v>
      </c>
      <c r="E63" s="5">
        <v>11448935.82</v>
      </c>
      <c r="F63" s="48">
        <v>16303293.609999999</v>
      </c>
      <c r="G63" s="5">
        <v>11838381.43</v>
      </c>
      <c r="H63" s="5">
        <v>11831175.27</v>
      </c>
      <c r="I63" s="4">
        <v>19789897.039999999</v>
      </c>
      <c r="J63" s="4">
        <v>12244245.57</v>
      </c>
      <c r="K63" s="5">
        <v>12890673.15</v>
      </c>
      <c r="L63" s="5">
        <v>19955084.710000001</v>
      </c>
      <c r="M63" s="5">
        <v>13944941.48</v>
      </c>
      <c r="N63" s="5">
        <f t="shared" si="1"/>
        <v>172627779.19</v>
      </c>
    </row>
    <row r="64" spans="1:17">
      <c r="A64" t="s">
        <v>79</v>
      </c>
      <c r="B64" s="5">
        <v>6534085.9000000004</v>
      </c>
      <c r="C64" s="5">
        <v>9849431.4700000007</v>
      </c>
      <c r="D64" s="5">
        <v>7038528.8200000003</v>
      </c>
      <c r="E64" s="5">
        <v>6190518.4000000004</v>
      </c>
      <c r="F64" s="48">
        <v>9784720.4399999995</v>
      </c>
      <c r="G64" s="5">
        <v>6647942.5899999999</v>
      </c>
      <c r="H64" s="5">
        <v>6700785.9900000002</v>
      </c>
      <c r="I64" s="4">
        <v>11322454.59</v>
      </c>
      <c r="J64" s="4">
        <v>10628440.539999999</v>
      </c>
      <c r="K64" s="5">
        <v>3836165.98</v>
      </c>
      <c r="L64" s="5">
        <v>11580521.85</v>
      </c>
      <c r="M64" s="5">
        <v>8964309.5299999993</v>
      </c>
      <c r="N64" s="5">
        <f t="shared" si="1"/>
        <v>99077906.100000009</v>
      </c>
    </row>
    <row r="65" spans="1:17">
      <c r="A65" t="s">
        <v>80</v>
      </c>
      <c r="B65" s="5">
        <v>495274.13</v>
      </c>
      <c r="C65" s="5">
        <v>900780.82</v>
      </c>
      <c r="D65" s="5">
        <v>563291.82999999996</v>
      </c>
      <c r="E65" s="5">
        <v>457970.92</v>
      </c>
      <c r="F65" s="48">
        <v>834535.94</v>
      </c>
      <c r="G65" s="5">
        <v>477766.8</v>
      </c>
      <c r="H65" s="5">
        <v>467306.9</v>
      </c>
      <c r="I65" s="4">
        <v>928050.23</v>
      </c>
      <c r="J65" s="4">
        <v>480786.88</v>
      </c>
      <c r="K65" s="5">
        <v>484594.79</v>
      </c>
      <c r="L65" s="5">
        <v>953552.55</v>
      </c>
      <c r="M65" s="5">
        <v>492006.13</v>
      </c>
      <c r="N65" s="5">
        <f t="shared" si="1"/>
        <v>7535917.9199999999</v>
      </c>
      <c r="Q65" s="5"/>
    </row>
    <row r="66" spans="1:17">
      <c r="A66" t="s">
        <v>81</v>
      </c>
      <c r="B66" s="5">
        <v>1568604.18</v>
      </c>
      <c r="C66" s="5">
        <v>2172761.4900000002</v>
      </c>
      <c r="D66" s="5">
        <v>1705680.41</v>
      </c>
      <c r="E66" s="5">
        <v>1389084.64</v>
      </c>
      <c r="F66" s="5">
        <v>2041233.89</v>
      </c>
      <c r="G66" s="5">
        <v>1461246.86</v>
      </c>
      <c r="H66" s="5">
        <v>1392051.64</v>
      </c>
      <c r="I66" s="4">
        <v>2404641.12</v>
      </c>
      <c r="J66" s="4">
        <v>1469504.47</v>
      </c>
      <c r="K66" s="5">
        <v>1519708.7</v>
      </c>
      <c r="L66" s="5">
        <v>2565415.86</v>
      </c>
      <c r="M66" s="5">
        <v>1740369.03</v>
      </c>
      <c r="N66" s="5">
        <f t="shared" si="1"/>
        <v>21430302.290000003</v>
      </c>
      <c r="Q66" s="5"/>
    </row>
    <row r="67" spans="1:17">
      <c r="A67" t="s">
        <v>82</v>
      </c>
      <c r="B67" s="5">
        <v>1286622.28</v>
      </c>
      <c r="C67" s="5">
        <v>2121125.23</v>
      </c>
      <c r="D67" s="5">
        <v>1310507.82</v>
      </c>
      <c r="E67" s="5">
        <v>1300335.01</v>
      </c>
      <c r="F67" s="48">
        <v>2051667.76</v>
      </c>
      <c r="G67" s="5">
        <v>1398220.36</v>
      </c>
      <c r="H67" s="5">
        <v>1360987.45</v>
      </c>
      <c r="I67" s="4">
        <v>2441829.87</v>
      </c>
      <c r="J67" s="4">
        <v>2569865.04</v>
      </c>
      <c r="K67" s="5">
        <v>2679665.48</v>
      </c>
      <c r="L67" s="5">
        <v>4286416.7699999996</v>
      </c>
      <c r="M67" s="5">
        <v>2749482.44</v>
      </c>
      <c r="N67" s="5">
        <f t="shared" si="1"/>
        <v>25556725.509999998</v>
      </c>
    </row>
    <row r="68" spans="1:17">
      <c r="A68" t="s">
        <v>83</v>
      </c>
      <c r="B68" s="5">
        <v>1357654.35</v>
      </c>
      <c r="C68" s="5">
        <v>2381055.77</v>
      </c>
      <c r="D68" s="5">
        <v>1451346.25</v>
      </c>
      <c r="E68" s="5">
        <v>1406451.89</v>
      </c>
      <c r="F68" s="48">
        <v>1942521.29</v>
      </c>
      <c r="G68" s="5">
        <v>1284302.24</v>
      </c>
      <c r="H68" s="5">
        <v>1231992.25</v>
      </c>
      <c r="I68" s="4">
        <v>2467207.7799999998</v>
      </c>
      <c r="J68" s="4">
        <v>1024980.46</v>
      </c>
      <c r="K68" s="5">
        <v>1233829.78</v>
      </c>
      <c r="L68" s="5">
        <v>2344807.6</v>
      </c>
      <c r="M68" s="5">
        <v>1368831.88</v>
      </c>
      <c r="N68" s="5">
        <f t="shared" si="1"/>
        <v>19494981.539999999</v>
      </c>
    </row>
    <row r="69" spans="1:17">
      <c r="A69" t="s">
        <v>84</v>
      </c>
      <c r="B69" s="5">
        <v>6148040.1600000001</v>
      </c>
      <c r="C69" s="5">
        <v>8063262.1100000003</v>
      </c>
      <c r="D69" s="5">
        <v>5720670.21</v>
      </c>
      <c r="E69" s="5">
        <v>5217245.96</v>
      </c>
      <c r="F69" s="48">
        <v>7467436.5300000003</v>
      </c>
      <c r="G69" s="5">
        <v>5910694.1500000004</v>
      </c>
      <c r="H69" s="5">
        <v>5814169.6900000004</v>
      </c>
      <c r="I69" s="4">
        <v>10082741.52</v>
      </c>
      <c r="J69" s="4">
        <v>7041853.4800000004</v>
      </c>
      <c r="K69" s="5">
        <v>7086213.5199999996</v>
      </c>
      <c r="L69" s="5">
        <v>10311971.67</v>
      </c>
      <c r="M69" s="5">
        <v>6940730.0300000003</v>
      </c>
      <c r="N69" s="5">
        <f t="shared" si="1"/>
        <v>85805029.030000001</v>
      </c>
    </row>
    <row r="70" spans="1:17">
      <c r="A70" t="s">
        <v>85</v>
      </c>
      <c r="B70" s="5">
        <v>5333575.88</v>
      </c>
      <c r="C70" s="5">
        <v>8030971.6699999999</v>
      </c>
      <c r="D70" s="5">
        <v>5471317.2699999996</v>
      </c>
      <c r="E70" s="5">
        <v>5336489.55</v>
      </c>
      <c r="F70" s="5">
        <v>7694851.5099999998</v>
      </c>
      <c r="G70" s="5">
        <v>5494612.6600000001</v>
      </c>
      <c r="H70" s="5">
        <v>5582119.0700000003</v>
      </c>
      <c r="I70" s="4">
        <v>8968032.6099999994</v>
      </c>
      <c r="J70" s="4">
        <v>5161571.3499999996</v>
      </c>
      <c r="K70" s="5">
        <v>5428691.9900000002</v>
      </c>
      <c r="L70" s="5">
        <v>8277457.0999999996</v>
      </c>
      <c r="M70" s="5">
        <v>5599209.8300000001</v>
      </c>
      <c r="N70" s="5">
        <f t="shared" si="1"/>
        <v>76378900.49000001</v>
      </c>
    </row>
    <row r="71" spans="1:17">
      <c r="A71" t="s">
        <v>27</v>
      </c>
      <c r="B71" s="5">
        <v>1029697.36</v>
      </c>
      <c r="C71" s="5">
        <v>1628311.37</v>
      </c>
      <c r="D71" s="5">
        <v>1011583.08</v>
      </c>
      <c r="E71" s="5">
        <v>1003433.44</v>
      </c>
      <c r="F71" s="48">
        <v>1636316.48</v>
      </c>
      <c r="G71" s="5">
        <v>1170182.57</v>
      </c>
      <c r="H71" s="5">
        <v>1106904.3799999999</v>
      </c>
      <c r="I71" s="4">
        <v>1808003.65</v>
      </c>
      <c r="J71" s="4">
        <v>1222612.6000000001</v>
      </c>
      <c r="K71" s="5">
        <v>1245030.3999999999</v>
      </c>
      <c r="L71" s="5">
        <v>1922506.06</v>
      </c>
      <c r="M71" s="5">
        <v>1185406.73</v>
      </c>
      <c r="N71" s="5">
        <f t="shared" si="1"/>
        <v>15969988.120000001</v>
      </c>
    </row>
    <row r="72" spans="1:17">
      <c r="A72" t="s">
        <v>86</v>
      </c>
      <c r="B72" s="5">
        <v>335763.3</v>
      </c>
      <c r="C72" s="5">
        <v>555886.02</v>
      </c>
      <c r="D72" s="5">
        <v>319033.59999999998</v>
      </c>
      <c r="E72" s="5">
        <v>308678.42</v>
      </c>
      <c r="F72" s="48">
        <v>540106.43999999994</v>
      </c>
      <c r="G72" s="5">
        <v>300259.02</v>
      </c>
      <c r="H72" s="5">
        <v>332861.44</v>
      </c>
      <c r="I72" s="4">
        <v>581913.01</v>
      </c>
      <c r="J72" s="4">
        <v>305231.53000000003</v>
      </c>
      <c r="K72" s="5">
        <v>327354.96999999997</v>
      </c>
      <c r="L72" s="5">
        <v>585167.42000000004</v>
      </c>
      <c r="M72" s="5">
        <v>330568.78999999998</v>
      </c>
      <c r="N72" s="5">
        <f t="shared" si="1"/>
        <v>4822823.96</v>
      </c>
    </row>
    <row r="73" spans="1:17">
      <c r="A73" t="s">
        <v>28</v>
      </c>
      <c r="B73" s="5">
        <v>194289.6</v>
      </c>
      <c r="C73" s="5">
        <v>306322.12</v>
      </c>
      <c r="D73" s="5">
        <v>213944.7</v>
      </c>
      <c r="E73" s="5">
        <v>187210.1</v>
      </c>
      <c r="F73" s="48">
        <v>266798.01</v>
      </c>
      <c r="G73" s="5">
        <v>151039.1</v>
      </c>
      <c r="H73" s="5">
        <v>169003.46</v>
      </c>
      <c r="I73" s="4">
        <v>286345.05</v>
      </c>
      <c r="J73" s="4">
        <v>148292.73000000001</v>
      </c>
      <c r="K73" s="5">
        <v>165992.43</v>
      </c>
      <c r="L73" s="5">
        <v>310342.98</v>
      </c>
      <c r="M73" s="5">
        <v>191543.64</v>
      </c>
      <c r="N73" s="5">
        <f t="shared" si="1"/>
        <v>2591123.92</v>
      </c>
    </row>
    <row r="74" spans="1:17">
      <c r="A74" t="s">
        <v>29</v>
      </c>
      <c r="B74" s="5">
        <v>46075.08</v>
      </c>
      <c r="C74" s="5">
        <v>108718.24</v>
      </c>
      <c r="D74" s="5">
        <v>46008.78</v>
      </c>
      <c r="E74" s="5">
        <v>47007.8</v>
      </c>
      <c r="F74" s="48">
        <v>102411.97</v>
      </c>
      <c r="G74" s="5">
        <v>45432.18</v>
      </c>
      <c r="H74" s="5">
        <v>44341.919999999998</v>
      </c>
      <c r="I74" s="4">
        <v>108726.49</v>
      </c>
      <c r="J74" s="4">
        <v>46501.62</v>
      </c>
      <c r="K74" s="5">
        <v>52255.14</v>
      </c>
      <c r="L74" s="5">
        <v>107422.11</v>
      </c>
      <c r="M74" s="5">
        <v>47371.1</v>
      </c>
      <c r="N74" s="5">
        <f t="shared" si="1"/>
        <v>802272.42999999993</v>
      </c>
    </row>
    <row r="75" spans="1:17">
      <c r="A75" t="s">
        <v>87</v>
      </c>
      <c r="B75" s="5">
        <v>3103335.17</v>
      </c>
      <c r="C75" s="5">
        <v>4709303.24</v>
      </c>
      <c r="D75" s="5">
        <v>3327315.7</v>
      </c>
      <c r="E75" s="5">
        <v>3013433.34</v>
      </c>
      <c r="F75" s="48">
        <v>4305881.3</v>
      </c>
      <c r="G75" s="5">
        <v>3057623.87</v>
      </c>
      <c r="H75" s="5">
        <v>3004664.16</v>
      </c>
      <c r="I75" s="4">
        <v>4866773.34</v>
      </c>
      <c r="J75" s="4">
        <v>3278126.6</v>
      </c>
      <c r="K75" s="5">
        <v>3300727.74</v>
      </c>
      <c r="L75" s="5">
        <v>5100567.01</v>
      </c>
      <c r="M75" s="5">
        <v>3278018.3</v>
      </c>
      <c r="N75" s="5">
        <f t="shared" si="1"/>
        <v>44345769.769999996</v>
      </c>
    </row>
    <row r="76" spans="1:17">
      <c r="A76" t="s">
        <v>88</v>
      </c>
      <c r="B76" s="5">
        <v>166952.47</v>
      </c>
      <c r="C76" s="5">
        <v>334140.5</v>
      </c>
      <c r="D76" s="5">
        <v>182036.86</v>
      </c>
      <c r="E76" s="5">
        <v>162248.48000000001</v>
      </c>
      <c r="F76" s="48">
        <v>309580.21999999997</v>
      </c>
      <c r="G76" s="5">
        <v>164011.94</v>
      </c>
      <c r="H76" s="5">
        <v>168987.98</v>
      </c>
      <c r="I76" s="4">
        <v>334494.18</v>
      </c>
      <c r="J76" s="4">
        <v>163943.21</v>
      </c>
      <c r="K76" s="5">
        <v>167517.76000000001</v>
      </c>
      <c r="L76" s="5">
        <v>366247.42</v>
      </c>
      <c r="M76" s="5">
        <v>190605.73</v>
      </c>
      <c r="N76" s="5">
        <f>SUM(B76:M76)</f>
        <v>2710766.7499999995</v>
      </c>
    </row>
    <row r="77" spans="1:17">
      <c r="A77" t="s">
        <v>89</v>
      </c>
      <c r="B77" s="5">
        <v>2251499.2400000002</v>
      </c>
      <c r="C77" s="5">
        <v>3614299.27</v>
      </c>
      <c r="D77" s="5">
        <v>3105599.43</v>
      </c>
      <c r="E77" s="5">
        <v>2021419.35</v>
      </c>
      <c r="F77" s="48">
        <v>2012441.7</v>
      </c>
      <c r="G77" s="5">
        <v>1672525.41</v>
      </c>
      <c r="H77" s="5">
        <v>1404857.54</v>
      </c>
      <c r="I77" s="4">
        <v>1781853.43</v>
      </c>
      <c r="J77" s="4">
        <v>1360960.82</v>
      </c>
      <c r="K77" s="5">
        <v>1555553.67</v>
      </c>
      <c r="L77" s="5">
        <v>2329749.88</v>
      </c>
      <c r="M77" s="5">
        <v>2175979.8199999998</v>
      </c>
      <c r="N77" s="5">
        <f>SUM(B77:M77)</f>
        <v>25286739.559999999</v>
      </c>
    </row>
    <row r="78" spans="1:17">
      <c r="A78" t="s">
        <v>30</v>
      </c>
      <c r="B78" s="5">
        <v>128291.31</v>
      </c>
      <c r="C78" s="5">
        <v>254586</v>
      </c>
      <c r="D78" s="5">
        <v>136228.89000000001</v>
      </c>
      <c r="E78" s="5">
        <v>119672.04</v>
      </c>
      <c r="F78" s="48">
        <v>226387.29</v>
      </c>
      <c r="G78" s="5">
        <v>144178.49</v>
      </c>
      <c r="H78" s="5">
        <v>186735.14</v>
      </c>
      <c r="I78" s="4">
        <v>347391.48</v>
      </c>
      <c r="J78" s="4">
        <v>241224.51</v>
      </c>
      <c r="K78" s="5">
        <v>256224.01</v>
      </c>
      <c r="L78" s="5">
        <v>485286.51</v>
      </c>
      <c r="M78" s="5">
        <v>234301.85</v>
      </c>
      <c r="N78" s="5">
        <f>SUM(B78:M78)</f>
        <v>2760507.52</v>
      </c>
    </row>
    <row r="79" spans="1:17">
      <c r="A79" t="s">
        <v>1</v>
      </c>
      <c r="F79" s="5"/>
    </row>
    <row r="80" spans="1:17">
      <c r="A80" t="s">
        <v>31</v>
      </c>
      <c r="B80" s="5">
        <f t="shared" ref="B80:M80" si="2">SUM(B12:B78)</f>
        <v>217041570.97000003</v>
      </c>
      <c r="C80" s="5">
        <f t="shared" si="2"/>
        <v>310179503.28000009</v>
      </c>
      <c r="D80" s="5">
        <f t="shared" si="2"/>
        <v>221691242.38</v>
      </c>
      <c r="E80" s="5">
        <f t="shared" si="2"/>
        <v>208109237.46999994</v>
      </c>
      <c r="F80" s="5">
        <f t="shared" si="2"/>
        <v>291434649.82000005</v>
      </c>
      <c r="G80" s="5">
        <f t="shared" si="2"/>
        <v>217670223.43000013</v>
      </c>
      <c r="H80" s="5">
        <f t="shared" si="2"/>
        <v>225499548.41999993</v>
      </c>
      <c r="I80" s="5">
        <f t="shared" si="2"/>
        <v>352385585.9000001</v>
      </c>
      <c r="J80" s="5">
        <f t="shared" si="2"/>
        <v>301063138.24000007</v>
      </c>
      <c r="K80" s="5">
        <f t="shared" si="2"/>
        <v>301364948.75999999</v>
      </c>
      <c r="L80" s="5">
        <f t="shared" si="2"/>
        <v>450884758.16000015</v>
      </c>
      <c r="M80" s="5">
        <f t="shared" si="2"/>
        <v>316704463.12</v>
      </c>
      <c r="N80" s="5">
        <f>SUM(B80:M80)</f>
        <v>3414028869.9500003</v>
      </c>
    </row>
    <row r="84" ht="10.9" customHeight="1"/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5"/>
    <pageSetUpPr fitToPage="1"/>
  </sheetPr>
  <dimension ref="A1:V81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P15" sqref="P15"/>
    </sheetView>
  </sheetViews>
  <sheetFormatPr defaultRowHeight="12.75"/>
  <cols>
    <col min="1" max="1" width="16.1640625" bestFit="1" customWidth="1"/>
    <col min="2" max="3" width="9.1640625" bestFit="1" customWidth="1"/>
    <col min="4" max="4" width="11.1640625" bestFit="1" customWidth="1"/>
    <col min="5" max="5" width="9.1640625" style="11" bestFit="1" customWidth="1"/>
    <col min="6" max="6" width="9.1640625" bestFit="1" customWidth="1"/>
    <col min="7" max="7" width="9.1640625" customWidth="1"/>
    <col min="8" max="12" width="9.1640625" bestFit="1" customWidth="1"/>
    <col min="13" max="13" width="9.1640625" style="18" bestFit="1" customWidth="1"/>
    <col min="14" max="14" width="10.1640625" bestFit="1" customWidth="1"/>
    <col min="18" max="18" width="9.5" style="11" bestFit="1" customWidth="1"/>
    <col min="19" max="19" width="11.1640625" style="5" bestFit="1" customWidth="1"/>
  </cols>
  <sheetData>
    <row r="1" spans="1:19">
      <c r="A1" t="str">
        <f>'SFY 18-19'!A1</f>
        <v>VALIDATED TAX RECEIPTS DATA FOR: JULY, 2018 thru June, 2019</v>
      </c>
      <c r="E1"/>
      <c r="M1"/>
      <c r="N1" t="s">
        <v>90</v>
      </c>
      <c r="R1"/>
      <c r="S1"/>
    </row>
    <row r="2" spans="1:19">
      <c r="E2"/>
      <c r="M2"/>
      <c r="R2"/>
      <c r="S2"/>
    </row>
    <row r="3" spans="1:19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R3"/>
      <c r="S3"/>
    </row>
    <row r="4" spans="1:19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R4"/>
      <c r="S4"/>
    </row>
    <row r="5" spans="1:19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R5"/>
      <c r="S5"/>
    </row>
    <row r="6" spans="1:19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R6"/>
      <c r="S6"/>
    </row>
    <row r="7" spans="1:19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1:19">
      <c r="B8" s="44"/>
      <c r="E8"/>
      <c r="M8"/>
      <c r="R8"/>
      <c r="S8"/>
    </row>
    <row r="9" spans="1:19">
      <c r="B9" s="40">
        <f>'Local Option Sales Tax Dist'!B9</f>
        <v>43282</v>
      </c>
      <c r="C9" s="40">
        <f>'Local Option Sales Tax Dist'!C9</f>
        <v>43313</v>
      </c>
      <c r="D9" s="40">
        <f>'Local Option Sales Tax Dist'!D9</f>
        <v>43344</v>
      </c>
      <c r="E9" s="40">
        <f>'Local Option Sales Tax Dist'!E9</f>
        <v>43374</v>
      </c>
      <c r="F9" s="40">
        <f>'Local Option Sales Tax Dist'!F9</f>
        <v>43405</v>
      </c>
      <c r="G9" s="40">
        <f>'Local Option Sales Tax Dist'!G9</f>
        <v>43435</v>
      </c>
      <c r="H9" s="40">
        <f>'Local Option Sales Tax Dist'!H9</f>
        <v>43466</v>
      </c>
      <c r="I9" s="40">
        <f>'Local Option Sales Tax Dist'!I9</f>
        <v>43497</v>
      </c>
      <c r="J9" s="40">
        <f>'Local Option Sales Tax Dist'!J9</f>
        <v>43525</v>
      </c>
      <c r="K9" s="40">
        <f>'Local Option Sales Tax Dist'!K9</f>
        <v>43556</v>
      </c>
      <c r="L9" s="40">
        <f>'Local Option Sales Tax Dist'!L9</f>
        <v>43586</v>
      </c>
      <c r="M9" s="40">
        <f>'Local Option Sales Tax Dist'!M9</f>
        <v>43617</v>
      </c>
      <c r="N9" s="40" t="str">
        <f>'Local Option Sales Tax Dist'!N9</f>
        <v>SFY18-19</v>
      </c>
      <c r="R9"/>
      <c r="S9"/>
    </row>
    <row r="10" spans="1:19">
      <c r="A10" t="s">
        <v>0</v>
      </c>
    </row>
    <row r="11" spans="1:19">
      <c r="A11" t="s">
        <v>1</v>
      </c>
    </row>
    <row r="12" spans="1:19">
      <c r="A12" t="s">
        <v>53</v>
      </c>
      <c r="B12" s="4" t="s">
        <v>98</v>
      </c>
      <c r="C12" t="s">
        <v>98</v>
      </c>
      <c r="D12" s="10" t="s">
        <v>98</v>
      </c>
      <c r="E12" s="10" t="s">
        <v>98</v>
      </c>
      <c r="F12" s="10" t="s">
        <v>98</v>
      </c>
      <c r="G12" s="4" t="s">
        <v>98</v>
      </c>
      <c r="H12" s="46" t="s">
        <v>98</v>
      </c>
      <c r="I12" s="2" t="s">
        <v>98</v>
      </c>
      <c r="J12" s="4" t="s">
        <v>98</v>
      </c>
      <c r="K12" s="4" t="s">
        <v>98</v>
      </c>
      <c r="L12" s="4" t="s">
        <v>98</v>
      </c>
      <c r="M12" s="4" t="s">
        <v>98</v>
      </c>
      <c r="N12" s="5">
        <f t="shared" ref="N12:N40" si="0">SUM(B12:M12)</f>
        <v>0</v>
      </c>
    </row>
    <row r="13" spans="1:19">
      <c r="A13" t="s">
        <v>54</v>
      </c>
      <c r="B13" s="4" t="s">
        <v>98</v>
      </c>
      <c r="C13" t="s">
        <v>98</v>
      </c>
      <c r="D13" s="10" t="s">
        <v>98</v>
      </c>
      <c r="E13" s="10" t="s">
        <v>98</v>
      </c>
      <c r="F13" s="10" t="s">
        <v>98</v>
      </c>
      <c r="G13" s="4" t="s">
        <v>98</v>
      </c>
      <c r="H13" s="46" t="s">
        <v>98</v>
      </c>
      <c r="I13" s="2" t="s">
        <v>98</v>
      </c>
      <c r="J13" s="4" t="s">
        <v>98</v>
      </c>
      <c r="K13" s="4" t="s">
        <v>98</v>
      </c>
      <c r="L13" s="4" t="s">
        <v>98</v>
      </c>
      <c r="M13" s="4" t="s">
        <v>98</v>
      </c>
      <c r="N13" s="5">
        <f t="shared" si="0"/>
        <v>0</v>
      </c>
    </row>
    <row r="14" spans="1:19">
      <c r="A14" t="s">
        <v>55</v>
      </c>
      <c r="B14" s="4" t="s">
        <v>98</v>
      </c>
      <c r="C14" t="s">
        <v>98</v>
      </c>
      <c r="D14" s="10" t="s">
        <v>98</v>
      </c>
      <c r="E14" s="10" t="s">
        <v>98</v>
      </c>
      <c r="F14" s="43" t="s">
        <v>98</v>
      </c>
      <c r="G14" s="4" t="s">
        <v>98</v>
      </c>
      <c r="H14" s="46" t="s">
        <v>98</v>
      </c>
      <c r="I14" s="2" t="s">
        <v>98</v>
      </c>
      <c r="J14" s="4" t="s">
        <v>98</v>
      </c>
      <c r="K14" s="4" t="s">
        <v>98</v>
      </c>
      <c r="L14" s="4" t="s">
        <v>98</v>
      </c>
      <c r="M14" s="4" t="s">
        <v>98</v>
      </c>
      <c r="N14" s="5">
        <f t="shared" si="0"/>
        <v>0</v>
      </c>
    </row>
    <row r="15" spans="1:19">
      <c r="A15" t="s">
        <v>2</v>
      </c>
      <c r="B15" s="29">
        <v>13182.55</v>
      </c>
      <c r="C15" s="29">
        <v>12038.68</v>
      </c>
      <c r="D15" s="29">
        <v>11549.56</v>
      </c>
      <c r="E15" s="12">
        <v>13744.18</v>
      </c>
      <c r="F15" s="46">
        <v>11274.37</v>
      </c>
      <c r="G15" s="29">
        <v>13717.58</v>
      </c>
      <c r="H15" s="46">
        <v>13419.74</v>
      </c>
      <c r="I15" s="29">
        <v>10530.36</v>
      </c>
      <c r="J15" s="29">
        <v>11582.74</v>
      </c>
      <c r="K15" s="29">
        <v>11876.79</v>
      </c>
      <c r="L15" s="29">
        <v>17060.990000000002</v>
      </c>
      <c r="M15" s="12">
        <v>13279.74</v>
      </c>
      <c r="N15" s="5">
        <f>SUM(B15:M15)</f>
        <v>153257.28</v>
      </c>
    </row>
    <row r="16" spans="1:19">
      <c r="A16" t="s">
        <v>56</v>
      </c>
      <c r="B16" s="4" t="s">
        <v>98</v>
      </c>
      <c r="C16" t="s">
        <v>98</v>
      </c>
      <c r="D16" s="10" t="s">
        <v>98</v>
      </c>
      <c r="E16" s="10" t="s">
        <v>98</v>
      </c>
      <c r="F16" s="10" t="s">
        <v>98</v>
      </c>
      <c r="G16" s="4" t="s">
        <v>98</v>
      </c>
      <c r="H16" s="46" t="s">
        <v>98</v>
      </c>
      <c r="I16" s="2" t="s">
        <v>98</v>
      </c>
      <c r="J16" s="4" t="s">
        <v>98</v>
      </c>
      <c r="K16" s="4" t="s">
        <v>98</v>
      </c>
      <c r="L16" s="4" t="s">
        <v>98</v>
      </c>
      <c r="M16" s="4" t="s">
        <v>98</v>
      </c>
      <c r="N16" s="5">
        <f t="shared" si="0"/>
        <v>0</v>
      </c>
    </row>
    <row r="17" spans="1:20">
      <c r="A17" t="s">
        <v>57</v>
      </c>
      <c r="B17" s="4" t="s">
        <v>98</v>
      </c>
      <c r="C17" t="s">
        <v>98</v>
      </c>
      <c r="D17" s="10" t="s">
        <v>98</v>
      </c>
      <c r="E17" s="10" t="s">
        <v>98</v>
      </c>
      <c r="F17" s="10" t="s">
        <v>98</v>
      </c>
      <c r="G17" s="4" t="s">
        <v>98</v>
      </c>
      <c r="H17" s="46" t="s">
        <v>98</v>
      </c>
      <c r="I17" s="2" t="s">
        <v>98</v>
      </c>
      <c r="J17" s="4" t="s">
        <v>98</v>
      </c>
      <c r="K17" s="4" t="s">
        <v>98</v>
      </c>
      <c r="L17" s="4" t="s">
        <v>98</v>
      </c>
      <c r="M17" s="4" t="s">
        <v>98</v>
      </c>
      <c r="N17" s="5">
        <f t="shared" si="0"/>
        <v>0</v>
      </c>
    </row>
    <row r="18" spans="1:20">
      <c r="A18" t="s">
        <v>3</v>
      </c>
      <c r="B18" s="4" t="s">
        <v>98</v>
      </c>
      <c r="C18" t="s">
        <v>98</v>
      </c>
      <c r="D18" s="10" t="s">
        <v>98</v>
      </c>
      <c r="E18" s="10" t="s">
        <v>98</v>
      </c>
      <c r="F18" s="10" t="s">
        <v>98</v>
      </c>
      <c r="G18" s="4" t="s">
        <v>98</v>
      </c>
      <c r="H18" s="46" t="s">
        <v>98</v>
      </c>
      <c r="I18" s="2" t="s">
        <v>98</v>
      </c>
      <c r="J18" s="4" t="s">
        <v>98</v>
      </c>
      <c r="K18" s="4" t="s">
        <v>98</v>
      </c>
      <c r="L18" s="4" t="s">
        <v>98</v>
      </c>
      <c r="M18" s="4" t="s">
        <v>98</v>
      </c>
      <c r="N18" s="5">
        <f t="shared" si="0"/>
        <v>0</v>
      </c>
      <c r="R18" s="25"/>
    </row>
    <row r="19" spans="1:20">
      <c r="A19" t="s">
        <v>58</v>
      </c>
      <c r="B19" s="4" t="s">
        <v>98</v>
      </c>
      <c r="C19" t="s">
        <v>98</v>
      </c>
      <c r="D19" s="10" t="s">
        <v>98</v>
      </c>
      <c r="E19" s="10" t="s">
        <v>98</v>
      </c>
      <c r="F19" s="10" t="s">
        <v>98</v>
      </c>
      <c r="G19" s="4" t="s">
        <v>98</v>
      </c>
      <c r="H19" s="46" t="s">
        <v>98</v>
      </c>
      <c r="I19" s="2" t="s">
        <v>98</v>
      </c>
      <c r="J19" s="4" t="s">
        <v>98</v>
      </c>
      <c r="K19" s="4" t="s">
        <v>98</v>
      </c>
      <c r="L19" s="4" t="s">
        <v>98</v>
      </c>
      <c r="M19" s="4" t="s">
        <v>98</v>
      </c>
      <c r="N19" s="5">
        <f t="shared" si="0"/>
        <v>0</v>
      </c>
      <c r="Q19" s="20"/>
      <c r="R19" s="25"/>
    </row>
    <row r="20" spans="1:20">
      <c r="A20" t="s">
        <v>59</v>
      </c>
      <c r="B20" s="29">
        <v>138501.24</v>
      </c>
      <c r="C20" s="29">
        <v>165952.92000000001</v>
      </c>
      <c r="D20" s="29">
        <v>226507.69</v>
      </c>
      <c r="E20" s="12">
        <v>161016.72</v>
      </c>
      <c r="F20" s="46">
        <v>121483.46</v>
      </c>
      <c r="G20" s="29">
        <v>115105.21</v>
      </c>
      <c r="H20" s="46">
        <v>133947.51999999999</v>
      </c>
      <c r="I20" s="29">
        <v>126136.66</v>
      </c>
      <c r="J20" s="29">
        <v>165543.78</v>
      </c>
      <c r="K20" s="29">
        <v>200447.21</v>
      </c>
      <c r="L20" s="29">
        <v>213824.89</v>
      </c>
      <c r="M20" s="12">
        <v>154072.46</v>
      </c>
      <c r="N20" s="5">
        <f>SUM(B20:M20)</f>
        <v>1922539.7599999998</v>
      </c>
      <c r="Q20" s="20"/>
      <c r="R20" s="25"/>
    </row>
    <row r="21" spans="1:20">
      <c r="A21" t="s">
        <v>60</v>
      </c>
      <c r="B21" s="4" t="s">
        <v>98</v>
      </c>
      <c r="C21" t="s">
        <v>98</v>
      </c>
      <c r="D21" s="10" t="s">
        <v>98</v>
      </c>
      <c r="E21" s="10" t="s">
        <v>98</v>
      </c>
      <c r="F21" s="10" t="s">
        <v>98</v>
      </c>
      <c r="G21" s="4" t="s">
        <v>98</v>
      </c>
      <c r="H21" s="46" t="s">
        <v>98</v>
      </c>
      <c r="I21" s="2" t="s">
        <v>98</v>
      </c>
      <c r="J21" s="4" t="s">
        <v>98</v>
      </c>
      <c r="K21" s="4" t="s">
        <v>98</v>
      </c>
      <c r="L21" s="4" t="s">
        <v>98</v>
      </c>
      <c r="M21" s="4" t="s">
        <v>98</v>
      </c>
      <c r="N21" s="5">
        <f>SUM(B21:M21)</f>
        <v>0</v>
      </c>
      <c r="Q21" s="20"/>
      <c r="R21" s="25"/>
    </row>
    <row r="22" spans="1:20">
      <c r="A22" t="s">
        <v>61</v>
      </c>
      <c r="B22" s="4" t="s">
        <v>98</v>
      </c>
      <c r="C22" t="s">
        <v>98</v>
      </c>
      <c r="D22" s="10" t="s">
        <v>98</v>
      </c>
      <c r="E22" s="10" t="s">
        <v>98</v>
      </c>
      <c r="F22" s="10" t="s">
        <v>98</v>
      </c>
      <c r="G22" s="4" t="s">
        <v>98</v>
      </c>
      <c r="H22" s="46" t="s">
        <v>98</v>
      </c>
      <c r="I22" s="2" t="s">
        <v>98</v>
      </c>
      <c r="J22" s="4" t="s">
        <v>98</v>
      </c>
      <c r="K22" s="4" t="s">
        <v>98</v>
      </c>
      <c r="L22" s="4" t="s">
        <v>98</v>
      </c>
      <c r="M22" s="4" t="s">
        <v>98</v>
      </c>
      <c r="N22" s="5">
        <f t="shared" si="0"/>
        <v>0</v>
      </c>
      <c r="Q22" s="20"/>
      <c r="R22" s="25"/>
    </row>
    <row r="23" spans="1:20">
      <c r="A23" t="s">
        <v>4</v>
      </c>
      <c r="B23" s="29">
        <v>127219.04</v>
      </c>
      <c r="C23" s="29">
        <v>138643.04999999999</v>
      </c>
      <c r="D23" s="29">
        <v>121954.04</v>
      </c>
      <c r="E23" s="12">
        <v>105317.93</v>
      </c>
      <c r="F23" s="46">
        <v>110960.21</v>
      </c>
      <c r="G23" s="29">
        <v>145524.16</v>
      </c>
      <c r="H23" s="46">
        <v>151927.26999999999</v>
      </c>
      <c r="I23" s="29">
        <v>111843.25</v>
      </c>
      <c r="J23" s="29">
        <v>118896.45</v>
      </c>
      <c r="K23" s="29">
        <v>128302.05</v>
      </c>
      <c r="L23" s="29">
        <v>165950.6</v>
      </c>
      <c r="M23" s="12">
        <v>122523.71</v>
      </c>
      <c r="N23" s="5">
        <f>SUM(B23:M23)</f>
        <v>1549061.76</v>
      </c>
      <c r="Q23" s="20"/>
      <c r="R23" s="25"/>
    </row>
    <row r="24" spans="1:20">
      <c r="A24" t="s">
        <v>91</v>
      </c>
      <c r="B24" s="4" t="s">
        <v>98</v>
      </c>
      <c r="C24" t="s">
        <v>98</v>
      </c>
      <c r="D24" s="10" t="s">
        <v>98</v>
      </c>
      <c r="E24" s="10" t="s">
        <v>98</v>
      </c>
      <c r="F24" s="10" t="s">
        <v>98</v>
      </c>
      <c r="G24" s="4" t="s">
        <v>98</v>
      </c>
      <c r="H24" s="46" t="s">
        <v>98</v>
      </c>
      <c r="I24" s="2" t="s">
        <v>98</v>
      </c>
      <c r="J24" s="4" t="s">
        <v>98</v>
      </c>
      <c r="K24" s="4" t="s">
        <v>98</v>
      </c>
      <c r="L24" s="4" t="s">
        <v>98</v>
      </c>
      <c r="M24" s="4" t="s">
        <v>98</v>
      </c>
      <c r="N24" s="5">
        <f t="shared" si="0"/>
        <v>0</v>
      </c>
      <c r="Q24" s="20"/>
      <c r="R24" s="25"/>
    </row>
    <row r="25" spans="1:20" s="5" customFormat="1">
      <c r="A25" s="5" t="s">
        <v>5</v>
      </c>
      <c r="B25" s="4">
        <v>5551.56</v>
      </c>
      <c r="C25" s="5">
        <v>4287.8</v>
      </c>
      <c r="D25" s="10">
        <v>4953.8100000000004</v>
      </c>
      <c r="E25" s="10">
        <v>4661.76</v>
      </c>
      <c r="F25" s="46">
        <v>4232.8500000000004</v>
      </c>
      <c r="G25" s="4">
        <v>4997.33</v>
      </c>
      <c r="H25" s="46">
        <v>5045.43</v>
      </c>
      <c r="I25" s="4">
        <v>5343.1</v>
      </c>
      <c r="J25" s="4">
        <v>6365.56</v>
      </c>
      <c r="K25" s="4">
        <v>8324.9699999999993</v>
      </c>
      <c r="L25" s="4">
        <v>12164.03</v>
      </c>
      <c r="M25" s="4">
        <v>7477.32</v>
      </c>
      <c r="N25" s="5">
        <f t="shared" si="0"/>
        <v>73405.51999999999</v>
      </c>
      <c r="Q25" s="20"/>
      <c r="R25" s="20"/>
    </row>
    <row r="26" spans="1:20" s="5" customFormat="1">
      <c r="A26" s="5" t="s">
        <v>6</v>
      </c>
      <c r="B26" s="4">
        <v>5939.53</v>
      </c>
      <c r="C26" s="5">
        <v>7585.73</v>
      </c>
      <c r="D26" s="10">
        <v>8577.27</v>
      </c>
      <c r="E26" s="10">
        <v>7772.29</v>
      </c>
      <c r="F26" s="46">
        <v>8205.84</v>
      </c>
      <c r="G26" s="4">
        <v>5163.84</v>
      </c>
      <c r="H26" s="46">
        <v>5063.63</v>
      </c>
      <c r="I26" s="4">
        <v>3684.42</v>
      </c>
      <c r="J26" s="4">
        <v>5593.06</v>
      </c>
      <c r="K26" s="4">
        <v>6851.68</v>
      </c>
      <c r="L26" s="4">
        <v>7807.25</v>
      </c>
      <c r="M26" s="4">
        <v>6255.8</v>
      </c>
      <c r="N26" s="5">
        <f t="shared" si="0"/>
        <v>78500.34</v>
      </c>
      <c r="Q26" s="20"/>
      <c r="R26" s="20"/>
    </row>
    <row r="27" spans="1:20">
      <c r="A27" t="s">
        <v>62</v>
      </c>
      <c r="B27" s="4" t="s">
        <v>98</v>
      </c>
      <c r="C27" t="s">
        <v>98</v>
      </c>
      <c r="D27" s="10" t="s">
        <v>98</v>
      </c>
      <c r="E27" s="10" t="s">
        <v>98</v>
      </c>
      <c r="F27" s="10" t="s">
        <v>98</v>
      </c>
      <c r="G27" s="4" t="s">
        <v>98</v>
      </c>
      <c r="H27" s="46" t="s">
        <v>98</v>
      </c>
      <c r="I27" s="4" t="s">
        <v>98</v>
      </c>
      <c r="J27" s="4" t="s">
        <v>98</v>
      </c>
      <c r="K27" s="4" t="s">
        <v>98</v>
      </c>
      <c r="L27" s="4" t="s">
        <v>98</v>
      </c>
      <c r="M27" s="4" t="s">
        <v>98</v>
      </c>
      <c r="N27" s="5">
        <f t="shared" si="0"/>
        <v>0</v>
      </c>
      <c r="Q27" s="20"/>
      <c r="R27" s="25"/>
      <c r="T27" s="22"/>
    </row>
    <row r="28" spans="1:20">
      <c r="A28" t="s">
        <v>63</v>
      </c>
      <c r="B28" s="4" t="s">
        <v>98</v>
      </c>
      <c r="C28" t="s">
        <v>98</v>
      </c>
      <c r="D28" s="10" t="s">
        <v>98</v>
      </c>
      <c r="E28" s="10" t="s">
        <v>98</v>
      </c>
      <c r="F28" s="10" t="s">
        <v>98</v>
      </c>
      <c r="G28" s="4" t="s">
        <v>98</v>
      </c>
      <c r="H28" s="46" t="s">
        <v>98</v>
      </c>
      <c r="I28" s="4" t="s">
        <v>98</v>
      </c>
      <c r="J28" s="4" t="s">
        <v>98</v>
      </c>
      <c r="K28" s="4" t="s">
        <v>98</v>
      </c>
      <c r="L28" s="4" t="s">
        <v>98</v>
      </c>
      <c r="M28" s="4" t="s">
        <v>98</v>
      </c>
      <c r="N28" s="5">
        <f t="shared" si="0"/>
        <v>0</v>
      </c>
      <c r="Q28" s="20"/>
      <c r="R28" s="25"/>
      <c r="T28" s="22"/>
    </row>
    <row r="29" spans="1:20">
      <c r="A29" t="s">
        <v>7</v>
      </c>
      <c r="B29" s="29">
        <v>211692.22</v>
      </c>
      <c r="C29" s="29">
        <v>324888.45</v>
      </c>
      <c r="D29" s="29" t="s">
        <v>98</v>
      </c>
      <c r="E29" s="12" t="s">
        <v>98</v>
      </c>
      <c r="F29" s="46" t="s">
        <v>98</v>
      </c>
      <c r="G29" s="29" t="s">
        <v>98</v>
      </c>
      <c r="H29" s="46" t="s">
        <v>98</v>
      </c>
      <c r="I29" s="29" t="s">
        <v>98</v>
      </c>
      <c r="J29" s="29" t="s">
        <v>98</v>
      </c>
      <c r="K29" s="29" t="s">
        <v>98</v>
      </c>
      <c r="L29" s="29" t="s">
        <v>98</v>
      </c>
      <c r="M29" s="35" t="s">
        <v>98</v>
      </c>
      <c r="N29" s="5">
        <f>SUM(B29:M29)</f>
        <v>536580.67000000004</v>
      </c>
      <c r="Q29" s="20"/>
      <c r="R29" s="25"/>
      <c r="T29" s="22"/>
    </row>
    <row r="30" spans="1:20">
      <c r="A30" t="s">
        <v>8</v>
      </c>
      <c r="B30" s="29">
        <v>140130.14000000001</v>
      </c>
      <c r="C30" s="29">
        <v>269049.32</v>
      </c>
      <c r="D30" s="29">
        <v>215933.34</v>
      </c>
      <c r="E30" s="12">
        <v>111322.92</v>
      </c>
      <c r="F30" s="46">
        <v>70419.47</v>
      </c>
      <c r="G30" s="29">
        <v>38416.89</v>
      </c>
      <c r="H30" s="46">
        <v>87784.31</v>
      </c>
      <c r="I30" s="29">
        <v>46715</v>
      </c>
      <c r="J30" s="29">
        <v>52063.46</v>
      </c>
      <c r="K30" s="29">
        <v>66632.44</v>
      </c>
      <c r="L30" s="29">
        <v>127975.2</v>
      </c>
      <c r="M30" s="35">
        <v>82258.080000000002</v>
      </c>
      <c r="N30" s="5">
        <f>SUM(B30:M30)</f>
        <v>1308700.57</v>
      </c>
      <c r="Q30" s="20"/>
      <c r="R30" s="25"/>
      <c r="T30" s="22"/>
    </row>
    <row r="31" spans="1:20">
      <c r="A31" t="s">
        <v>9</v>
      </c>
      <c r="B31" s="29">
        <v>12797.64</v>
      </c>
      <c r="C31" s="29">
        <v>11470.58</v>
      </c>
      <c r="D31" s="29">
        <v>11332.19</v>
      </c>
      <c r="E31" s="12">
        <v>11478.87</v>
      </c>
      <c r="F31" s="46">
        <v>8508.67</v>
      </c>
      <c r="G31" s="29">
        <v>17353.810000000001</v>
      </c>
      <c r="H31" s="46">
        <v>25050.7</v>
      </c>
      <c r="I31" s="29">
        <v>13722.78</v>
      </c>
      <c r="J31" s="29">
        <v>15601.24</v>
      </c>
      <c r="K31" s="29">
        <v>15902.3</v>
      </c>
      <c r="L31" s="29">
        <v>18963.009999999998</v>
      </c>
      <c r="M31" s="35">
        <v>15167.82</v>
      </c>
      <c r="N31" s="5">
        <f>SUM(B31:M31)</f>
        <v>177349.61000000002</v>
      </c>
      <c r="Q31" s="20"/>
      <c r="R31" s="25"/>
      <c r="T31" s="22"/>
    </row>
    <row r="32" spans="1:20">
      <c r="A32" t="s">
        <v>10</v>
      </c>
      <c r="B32" s="29">
        <v>4590.96</v>
      </c>
      <c r="C32" s="29">
        <v>7381.01</v>
      </c>
      <c r="D32" s="29">
        <v>5148.63</v>
      </c>
      <c r="E32" s="12">
        <v>2738.69</v>
      </c>
      <c r="F32" s="46">
        <v>3758.02</v>
      </c>
      <c r="G32" s="29">
        <v>3344.32</v>
      </c>
      <c r="H32" s="46">
        <v>2679.21</v>
      </c>
      <c r="I32" s="29">
        <v>2314.56</v>
      </c>
      <c r="J32" s="29">
        <v>2955.46</v>
      </c>
      <c r="K32" s="29">
        <v>6008.53</v>
      </c>
      <c r="L32" s="29">
        <v>6633.08</v>
      </c>
      <c r="M32" s="35">
        <v>6188.94</v>
      </c>
      <c r="N32" s="5">
        <f>SUM(B32:M32)</f>
        <v>53741.41</v>
      </c>
      <c r="Q32" s="20"/>
      <c r="R32" s="25"/>
      <c r="T32" s="22"/>
    </row>
    <row r="33" spans="1:20">
      <c r="A33" t="s">
        <v>11</v>
      </c>
      <c r="B33" s="4">
        <v>611.19000000000005</v>
      </c>
      <c r="C33" s="21">
        <v>436.64</v>
      </c>
      <c r="D33" s="10">
        <v>432.94</v>
      </c>
      <c r="E33" s="10">
        <v>318.52999999999997</v>
      </c>
      <c r="F33" s="46">
        <v>396.7</v>
      </c>
      <c r="G33" s="4">
        <v>416.48</v>
      </c>
      <c r="H33" s="46">
        <v>858.89</v>
      </c>
      <c r="I33" s="30">
        <v>11617.91</v>
      </c>
      <c r="J33" s="4">
        <v>4019.63</v>
      </c>
      <c r="K33" s="4">
        <v>5751.89</v>
      </c>
      <c r="L33" s="30">
        <v>2058.44</v>
      </c>
      <c r="M33" s="4">
        <v>916.01</v>
      </c>
      <c r="N33" s="5">
        <f t="shared" si="0"/>
        <v>27835.249999999996</v>
      </c>
      <c r="Q33" s="20"/>
      <c r="R33" s="25"/>
      <c r="T33" s="22"/>
    </row>
    <row r="34" spans="1:20">
      <c r="A34" t="s">
        <v>64</v>
      </c>
      <c r="B34" s="4" t="s">
        <v>98</v>
      </c>
      <c r="C34" s="21" t="s">
        <v>98</v>
      </c>
      <c r="D34" s="10" t="s">
        <v>98</v>
      </c>
      <c r="E34" s="10" t="s">
        <v>98</v>
      </c>
      <c r="F34" s="10" t="s">
        <v>98</v>
      </c>
      <c r="G34" s="4" t="s">
        <v>98</v>
      </c>
      <c r="H34" s="46" t="s">
        <v>98</v>
      </c>
      <c r="I34" s="30" t="s">
        <v>98</v>
      </c>
      <c r="J34" s="4" t="s">
        <v>98</v>
      </c>
      <c r="K34" s="4" t="s">
        <v>98</v>
      </c>
      <c r="L34" s="30" t="s">
        <v>98</v>
      </c>
      <c r="M34" s="4" t="s">
        <v>98</v>
      </c>
      <c r="N34" s="5">
        <f t="shared" si="0"/>
        <v>0</v>
      </c>
      <c r="Q34" s="20"/>
      <c r="R34" s="25"/>
      <c r="T34" s="22"/>
    </row>
    <row r="35" spans="1:20">
      <c r="A35" t="s">
        <v>12</v>
      </c>
      <c r="B35" s="29">
        <v>2786.95</v>
      </c>
      <c r="C35" s="29">
        <v>1135.49</v>
      </c>
      <c r="D35" s="29">
        <v>1703.72</v>
      </c>
      <c r="E35" s="12">
        <v>2733.4</v>
      </c>
      <c r="F35" s="46">
        <v>2549.35</v>
      </c>
      <c r="G35" s="29">
        <v>2293.48</v>
      </c>
      <c r="H35" s="46">
        <v>2969.53</v>
      </c>
      <c r="I35" s="29">
        <v>2503.35</v>
      </c>
      <c r="J35" s="29">
        <v>3421.9</v>
      </c>
      <c r="K35" s="29">
        <v>4447.04</v>
      </c>
      <c r="L35" s="29">
        <v>6667.73</v>
      </c>
      <c r="M35" s="35">
        <v>4072.23</v>
      </c>
      <c r="N35" s="5">
        <f>SUM(B35:M35)</f>
        <v>37284.170000000006</v>
      </c>
      <c r="Q35" s="20"/>
      <c r="R35" s="25"/>
      <c r="T35" s="19"/>
    </row>
    <row r="36" spans="1:20">
      <c r="A36" t="s">
        <v>13</v>
      </c>
      <c r="B36" s="30">
        <v>3612.45</v>
      </c>
      <c r="C36" s="30">
        <v>2639.25</v>
      </c>
      <c r="D36" s="30">
        <v>2379.25</v>
      </c>
      <c r="E36" s="10">
        <v>2144.48</v>
      </c>
      <c r="F36" s="10">
        <v>2194.83</v>
      </c>
      <c r="G36" s="30">
        <v>2876.14</v>
      </c>
      <c r="H36" s="46">
        <v>3863.29</v>
      </c>
      <c r="I36" s="30">
        <v>5232.2</v>
      </c>
      <c r="J36" s="30">
        <v>6667.96</v>
      </c>
      <c r="K36" s="30">
        <v>5976.71</v>
      </c>
      <c r="L36" s="30">
        <v>7970.76</v>
      </c>
      <c r="M36" s="30">
        <v>4502.47</v>
      </c>
      <c r="N36" s="5">
        <f>SUM(B36:M36)</f>
        <v>50059.79</v>
      </c>
      <c r="Q36" s="20"/>
      <c r="R36" s="25"/>
      <c r="T36" s="19"/>
    </row>
    <row r="37" spans="1:20">
      <c r="A37" t="s">
        <v>14</v>
      </c>
      <c r="B37" s="29">
        <v>22269.78</v>
      </c>
      <c r="C37" s="29">
        <v>18355.78</v>
      </c>
      <c r="D37" s="29">
        <v>15058.9</v>
      </c>
      <c r="E37" s="12">
        <v>16854.89</v>
      </c>
      <c r="F37" s="46">
        <v>14270.47</v>
      </c>
      <c r="G37" s="29">
        <v>15482.65</v>
      </c>
      <c r="H37" s="46">
        <v>18179.22</v>
      </c>
      <c r="I37" s="29">
        <v>9844.49</v>
      </c>
      <c r="J37" s="29">
        <v>31861.37</v>
      </c>
      <c r="K37" s="29">
        <v>31039.26</v>
      </c>
      <c r="L37" s="29">
        <v>31746.52</v>
      </c>
      <c r="M37" s="35">
        <v>25518.77</v>
      </c>
      <c r="N37" s="5">
        <f>SUM(B37:M37)</f>
        <v>250482.1</v>
      </c>
      <c r="Q37" s="20"/>
      <c r="R37" s="25"/>
      <c r="T37" s="19"/>
    </row>
    <row r="38" spans="1:20">
      <c r="A38" t="s">
        <v>65</v>
      </c>
      <c r="B38" t="s">
        <v>98</v>
      </c>
      <c r="C38" t="s">
        <v>98</v>
      </c>
      <c r="D38" t="s">
        <v>98</v>
      </c>
      <c r="E38" s="10" t="s">
        <v>98</v>
      </c>
      <c r="F38" s="10" t="s">
        <v>98</v>
      </c>
      <c r="G38" t="s">
        <v>98</v>
      </c>
      <c r="H38" s="46" t="s">
        <v>98</v>
      </c>
      <c r="I38" s="30" t="s">
        <v>98</v>
      </c>
      <c r="J38" t="s">
        <v>98</v>
      </c>
      <c r="K38" t="s">
        <v>98</v>
      </c>
      <c r="L38" s="30" t="s">
        <v>98</v>
      </c>
      <c r="M38" s="18" t="s">
        <v>98</v>
      </c>
      <c r="N38" s="5">
        <f>SUM(B38:M38)</f>
        <v>0</v>
      </c>
      <c r="Q38" s="20"/>
      <c r="S38" s="13"/>
      <c r="T38" s="19"/>
    </row>
    <row r="39" spans="1:20">
      <c r="A39" t="s">
        <v>15</v>
      </c>
      <c r="B39" s="29">
        <v>26838.59</v>
      </c>
      <c r="C39" s="29">
        <v>27228.52</v>
      </c>
      <c r="D39" s="29">
        <v>27044.32</v>
      </c>
      <c r="E39" s="12">
        <v>42138.16</v>
      </c>
      <c r="F39" s="12">
        <v>46656.88</v>
      </c>
      <c r="G39" s="29">
        <v>54327.1</v>
      </c>
      <c r="H39" s="46">
        <v>71994.27</v>
      </c>
      <c r="I39" s="29">
        <v>64625.96</v>
      </c>
      <c r="J39" s="29">
        <v>121869.88</v>
      </c>
      <c r="K39" s="29">
        <v>125752.81</v>
      </c>
      <c r="L39" s="29">
        <v>206212.71</v>
      </c>
      <c r="M39" s="35">
        <v>69821.55</v>
      </c>
      <c r="N39" s="5">
        <f>SUM(B39:M39)</f>
        <v>884510.75</v>
      </c>
      <c r="Q39" s="25"/>
      <c r="S39" s="13"/>
      <c r="T39" s="19"/>
    </row>
    <row r="40" spans="1:20">
      <c r="A40" t="s">
        <v>66</v>
      </c>
      <c r="B40" s="30" t="s">
        <v>98</v>
      </c>
      <c r="C40" s="30" t="s">
        <v>98</v>
      </c>
      <c r="D40" s="30" t="s">
        <v>98</v>
      </c>
      <c r="E40" s="10" t="s">
        <v>98</v>
      </c>
      <c r="F40" s="10" t="s">
        <v>98</v>
      </c>
      <c r="G40" s="30" t="s">
        <v>98</v>
      </c>
      <c r="H40" s="46" t="s">
        <v>98</v>
      </c>
      <c r="I40" s="4" t="s">
        <v>98</v>
      </c>
      <c r="J40" s="21" t="s">
        <v>98</v>
      </c>
      <c r="K40" s="30" t="s">
        <v>98</v>
      </c>
      <c r="L40" s="30" t="s">
        <v>98</v>
      </c>
      <c r="M40" s="30" t="s">
        <v>98</v>
      </c>
      <c r="N40" s="5">
        <f t="shared" si="0"/>
        <v>0</v>
      </c>
      <c r="Q40" s="25"/>
      <c r="S40" s="13"/>
      <c r="T40" s="19"/>
    </row>
    <row r="41" spans="1:20">
      <c r="A41" t="s">
        <v>16</v>
      </c>
      <c r="B41" s="29">
        <v>5271.67</v>
      </c>
      <c r="C41" s="29">
        <v>7014.57</v>
      </c>
      <c r="D41" s="29">
        <v>8458.25</v>
      </c>
      <c r="E41" s="12">
        <v>4830.29</v>
      </c>
      <c r="F41" s="46">
        <v>4475.3500000000004</v>
      </c>
      <c r="G41" s="29">
        <v>5795.06</v>
      </c>
      <c r="H41" s="46">
        <v>17853.560000000001</v>
      </c>
      <c r="I41" s="29">
        <v>3667.05</v>
      </c>
      <c r="J41" s="29">
        <v>9379.2000000000007</v>
      </c>
      <c r="K41" s="29">
        <v>8724.6</v>
      </c>
      <c r="L41" s="29">
        <v>12550.38</v>
      </c>
      <c r="M41" s="35">
        <v>8961.33</v>
      </c>
      <c r="N41" s="5">
        <f>SUM(B41:M41)</f>
        <v>96981.310000000012</v>
      </c>
      <c r="Q41" s="25"/>
      <c r="S41" s="13"/>
      <c r="T41" s="19"/>
    </row>
    <row r="42" spans="1:20">
      <c r="A42" t="s">
        <v>67</v>
      </c>
      <c r="B42" s="5" t="s">
        <v>98</v>
      </c>
      <c r="C42" s="21" t="s">
        <v>98</v>
      </c>
      <c r="D42" s="10" t="s">
        <v>98</v>
      </c>
      <c r="E42" s="10" t="s">
        <v>98</v>
      </c>
      <c r="F42" s="10" t="s">
        <v>98</v>
      </c>
      <c r="G42" s="30" t="s">
        <v>98</v>
      </c>
      <c r="H42" s="46" t="s">
        <v>98</v>
      </c>
      <c r="I42" s="30" t="s">
        <v>98</v>
      </c>
      <c r="J42" s="21" t="s">
        <v>98</v>
      </c>
      <c r="K42" s="30" t="s">
        <v>98</v>
      </c>
      <c r="L42" s="30" t="s">
        <v>98</v>
      </c>
      <c r="M42" s="26" t="s">
        <v>98</v>
      </c>
      <c r="N42" s="5">
        <f>SUM(B42:M42)</f>
        <v>0</v>
      </c>
      <c r="Q42" s="25"/>
      <c r="S42" s="13"/>
      <c r="T42" s="19"/>
    </row>
    <row r="43" spans="1:20">
      <c r="A43" t="s">
        <v>17</v>
      </c>
      <c r="B43" s="29">
        <v>33161.94</v>
      </c>
      <c r="C43" s="29">
        <v>34607.120000000003</v>
      </c>
      <c r="D43" s="29">
        <v>37141.870000000003</v>
      </c>
      <c r="E43" s="12">
        <v>28624.05</v>
      </c>
      <c r="F43" s="46">
        <v>29782.11</v>
      </c>
      <c r="G43" s="29">
        <v>35496.239999999998</v>
      </c>
      <c r="H43" s="46">
        <v>64215.68</v>
      </c>
      <c r="I43" s="29">
        <v>55098.19</v>
      </c>
      <c r="J43" s="29">
        <v>70714.69</v>
      </c>
      <c r="K43" s="29">
        <v>54219.06</v>
      </c>
      <c r="L43" s="29">
        <v>70989.66</v>
      </c>
      <c r="M43" s="35">
        <v>56536.4</v>
      </c>
      <c r="N43" s="5">
        <f>SUM(B43:M43)</f>
        <v>570587.01</v>
      </c>
      <c r="Q43" s="25"/>
      <c r="S43" s="13"/>
      <c r="T43" s="19"/>
    </row>
    <row r="44" spans="1:20">
      <c r="A44" t="s">
        <v>18</v>
      </c>
      <c r="B44" s="29">
        <v>4973.82</v>
      </c>
      <c r="C44" s="29">
        <v>5230.45</v>
      </c>
      <c r="D44" s="29">
        <v>6603.55</v>
      </c>
      <c r="E44" s="12">
        <v>4761.82</v>
      </c>
      <c r="F44" s="46">
        <v>4841.8900000000003</v>
      </c>
      <c r="G44" s="29">
        <v>12966.5</v>
      </c>
      <c r="H44" s="46">
        <v>8972.99</v>
      </c>
      <c r="I44" s="29">
        <v>4417.8999999999996</v>
      </c>
      <c r="J44" s="29">
        <v>4247.93</v>
      </c>
      <c r="K44" s="29">
        <v>4395.51</v>
      </c>
      <c r="L44" s="29">
        <v>6790.34</v>
      </c>
      <c r="M44" s="35">
        <v>5002.78</v>
      </c>
      <c r="N44" s="5">
        <f>SUM(B44:M44)</f>
        <v>73205.48</v>
      </c>
      <c r="Q44" s="25"/>
      <c r="S44" s="13"/>
      <c r="T44" s="19"/>
    </row>
    <row r="45" spans="1:20">
      <c r="A45" t="s">
        <v>19</v>
      </c>
      <c r="B45" s="4" t="s">
        <v>98</v>
      </c>
      <c r="C45" s="21" t="s">
        <v>98</v>
      </c>
      <c r="D45" s="10" t="s">
        <v>98</v>
      </c>
      <c r="E45" s="10" t="s">
        <v>98</v>
      </c>
      <c r="F45" s="10" t="s">
        <v>98</v>
      </c>
      <c r="G45" s="4" t="s">
        <v>98</v>
      </c>
      <c r="H45" s="46" t="s">
        <v>98</v>
      </c>
      <c r="I45" s="30" t="s">
        <v>98</v>
      </c>
      <c r="J45" s="4" t="s">
        <v>98</v>
      </c>
      <c r="K45" s="30" t="s">
        <v>98</v>
      </c>
      <c r="L45" s="30" t="s">
        <v>98</v>
      </c>
      <c r="M45" s="30" t="s">
        <v>98</v>
      </c>
      <c r="N45" s="5">
        <f t="shared" ref="N45:N75" si="1">SUM(B45:M45)</f>
        <v>0</v>
      </c>
      <c r="Q45" s="25"/>
      <c r="S45" s="13"/>
      <c r="T45" s="19"/>
    </row>
    <row r="46" spans="1:20">
      <c r="A46" t="s">
        <v>68</v>
      </c>
      <c r="B46" s="4" t="s">
        <v>98</v>
      </c>
      <c r="C46" s="21" t="s">
        <v>98</v>
      </c>
      <c r="D46" s="10" t="s">
        <v>98</v>
      </c>
      <c r="E46" s="10" t="s">
        <v>98</v>
      </c>
      <c r="F46" s="10" t="s">
        <v>98</v>
      </c>
      <c r="G46" s="4" t="s">
        <v>98</v>
      </c>
      <c r="H46" s="46" t="s">
        <v>98</v>
      </c>
      <c r="I46" s="30" t="s">
        <v>98</v>
      </c>
      <c r="J46" s="4" t="s">
        <v>98</v>
      </c>
      <c r="K46" s="4" t="s">
        <v>98</v>
      </c>
      <c r="L46" s="30" t="s">
        <v>98</v>
      </c>
      <c r="M46" s="30" t="s">
        <v>98</v>
      </c>
      <c r="N46" s="5">
        <f t="shared" si="1"/>
        <v>0</v>
      </c>
      <c r="Q46" s="25"/>
      <c r="S46" s="13"/>
      <c r="T46" s="19"/>
    </row>
    <row r="47" spans="1:20">
      <c r="A47" t="s">
        <v>69</v>
      </c>
      <c r="B47" s="4" t="s">
        <v>98</v>
      </c>
      <c r="C47" s="21" t="s">
        <v>98</v>
      </c>
      <c r="D47" s="10" t="s">
        <v>98</v>
      </c>
      <c r="E47" s="10" t="s">
        <v>98</v>
      </c>
      <c r="F47" s="10" t="s">
        <v>98</v>
      </c>
      <c r="G47" s="4" t="s">
        <v>98</v>
      </c>
      <c r="H47" s="46" t="s">
        <v>98</v>
      </c>
      <c r="I47" s="30" t="s">
        <v>98</v>
      </c>
      <c r="J47" s="4" t="s">
        <v>98</v>
      </c>
      <c r="K47" s="4" t="s">
        <v>98</v>
      </c>
      <c r="L47" s="30" t="s">
        <v>98</v>
      </c>
      <c r="M47" s="4" t="s">
        <v>98</v>
      </c>
      <c r="N47" s="5">
        <f t="shared" si="1"/>
        <v>0</v>
      </c>
      <c r="R47" s="17"/>
      <c r="S47" s="13"/>
      <c r="T47" s="19"/>
    </row>
    <row r="48" spans="1:20">
      <c r="A48" t="s">
        <v>70</v>
      </c>
      <c r="B48" s="4" t="s">
        <v>98</v>
      </c>
      <c r="C48" s="21" t="s">
        <v>98</v>
      </c>
      <c r="D48" s="10" t="s">
        <v>98</v>
      </c>
      <c r="E48" s="10" t="s">
        <v>98</v>
      </c>
      <c r="F48" s="10" t="s">
        <v>98</v>
      </c>
      <c r="G48" s="4" t="s">
        <v>98</v>
      </c>
      <c r="H48" s="46" t="s">
        <v>98</v>
      </c>
      <c r="I48" s="30" t="s">
        <v>98</v>
      </c>
      <c r="J48" s="4" t="s">
        <v>98</v>
      </c>
      <c r="K48" s="4" t="s">
        <v>98</v>
      </c>
      <c r="L48" s="30" t="s">
        <v>98</v>
      </c>
      <c r="M48" s="4" t="s">
        <v>98</v>
      </c>
      <c r="N48" s="5">
        <f t="shared" si="1"/>
        <v>0</v>
      </c>
      <c r="R48" s="17"/>
      <c r="S48" s="13"/>
      <c r="T48" s="19"/>
    </row>
    <row r="49" spans="1:22">
      <c r="A49" t="s">
        <v>20</v>
      </c>
      <c r="B49" s="29">
        <v>18324.509999999998</v>
      </c>
      <c r="C49" s="29">
        <v>24329.78</v>
      </c>
      <c r="D49" s="29">
        <v>19203.53</v>
      </c>
      <c r="E49" s="12">
        <v>17998.080000000002</v>
      </c>
      <c r="F49" s="46">
        <v>15245.75</v>
      </c>
      <c r="G49" s="29">
        <v>14876.21</v>
      </c>
      <c r="H49" s="46">
        <v>16579.55</v>
      </c>
      <c r="I49" s="29">
        <v>15874.7</v>
      </c>
      <c r="J49" s="29">
        <v>20336.080000000002</v>
      </c>
      <c r="K49" s="29">
        <v>25322.37</v>
      </c>
      <c r="L49" s="29">
        <v>32128.5</v>
      </c>
      <c r="M49" s="35">
        <v>22134.12</v>
      </c>
      <c r="N49" s="5">
        <f t="shared" ref="N49:N54" si="2">SUM(B49:M49)</f>
        <v>242353.18</v>
      </c>
      <c r="R49" s="17"/>
      <c r="S49" s="13"/>
      <c r="T49" s="19"/>
    </row>
    <row r="50" spans="1:22">
      <c r="A50" t="s">
        <v>21</v>
      </c>
      <c r="B50" s="4" t="s">
        <v>98</v>
      </c>
      <c r="C50" s="21" t="s">
        <v>98</v>
      </c>
      <c r="D50" s="10" t="s">
        <v>98</v>
      </c>
      <c r="E50" s="10" t="s">
        <v>98</v>
      </c>
      <c r="F50" s="10" t="s">
        <v>98</v>
      </c>
      <c r="G50" s="4" t="s">
        <v>98</v>
      </c>
      <c r="H50" s="46" t="s">
        <v>98</v>
      </c>
      <c r="I50" s="30" t="s">
        <v>98</v>
      </c>
      <c r="J50" s="4" t="s">
        <v>98</v>
      </c>
      <c r="K50" s="4" t="s">
        <v>98</v>
      </c>
      <c r="L50" s="30" t="s">
        <v>98</v>
      </c>
      <c r="M50" s="4" t="s">
        <v>98</v>
      </c>
      <c r="N50" s="5">
        <f t="shared" si="2"/>
        <v>0</v>
      </c>
      <c r="R50" s="17"/>
      <c r="S50" s="13"/>
      <c r="T50" s="19"/>
    </row>
    <row r="51" spans="1:22">
      <c r="A51" t="s">
        <v>22</v>
      </c>
      <c r="B51" s="29">
        <v>11337.51</v>
      </c>
      <c r="C51" s="29">
        <v>17202.349999999999</v>
      </c>
      <c r="D51" s="29">
        <v>13291.67</v>
      </c>
      <c r="E51" s="12">
        <v>8561.2900000000009</v>
      </c>
      <c r="F51" s="46">
        <v>9178.89</v>
      </c>
      <c r="G51" s="29">
        <v>16185.28</v>
      </c>
      <c r="H51" s="46">
        <v>11210.57</v>
      </c>
      <c r="I51" s="29">
        <v>8004.22</v>
      </c>
      <c r="J51" s="29">
        <v>8970.23</v>
      </c>
      <c r="K51" s="29">
        <v>11064.58</v>
      </c>
      <c r="L51" s="29">
        <v>17367.150000000001</v>
      </c>
      <c r="M51" s="35">
        <v>13162.58</v>
      </c>
      <c r="N51" s="5">
        <f t="shared" si="2"/>
        <v>145536.31999999998</v>
      </c>
      <c r="R51" s="17"/>
      <c r="S51" s="13"/>
      <c r="T51" s="19"/>
    </row>
    <row r="52" spans="1:22">
      <c r="A52" t="s">
        <v>71</v>
      </c>
      <c r="B52" s="4" t="s">
        <v>98</v>
      </c>
      <c r="C52" s="21" t="s">
        <v>98</v>
      </c>
      <c r="D52" s="10" t="s">
        <v>98</v>
      </c>
      <c r="E52" s="10" t="s">
        <v>98</v>
      </c>
      <c r="F52" s="10" t="s">
        <v>98</v>
      </c>
      <c r="G52" s="4" t="s">
        <v>98</v>
      </c>
      <c r="H52" s="46" t="s">
        <v>98</v>
      </c>
      <c r="I52" s="30" t="s">
        <v>98</v>
      </c>
      <c r="J52" s="4" t="s">
        <v>98</v>
      </c>
      <c r="K52" s="4" t="s">
        <v>98</v>
      </c>
      <c r="L52" s="30" t="s">
        <v>98</v>
      </c>
      <c r="M52" s="4" t="s">
        <v>98</v>
      </c>
      <c r="N52" s="5">
        <f t="shared" si="2"/>
        <v>0</v>
      </c>
      <c r="R52" s="17"/>
      <c r="S52" s="13"/>
      <c r="T52" s="19"/>
    </row>
    <row r="53" spans="1:22">
      <c r="A53" t="s">
        <v>23</v>
      </c>
      <c r="B53" s="4" t="s">
        <v>98</v>
      </c>
      <c r="C53" s="4" t="s">
        <v>98</v>
      </c>
      <c r="D53" s="4" t="s">
        <v>98</v>
      </c>
      <c r="E53" s="4" t="s">
        <v>98</v>
      </c>
      <c r="F53" s="4" t="s">
        <v>98</v>
      </c>
      <c r="G53" s="4" t="s">
        <v>98</v>
      </c>
      <c r="H53" s="46" t="s">
        <v>98</v>
      </c>
      <c r="I53" s="4" t="s">
        <v>98</v>
      </c>
      <c r="J53" s="4" t="s">
        <v>98</v>
      </c>
      <c r="K53" s="4" t="s">
        <v>98</v>
      </c>
      <c r="L53" s="4" t="s">
        <v>98</v>
      </c>
      <c r="M53" s="4" t="s">
        <v>98</v>
      </c>
      <c r="N53" s="5">
        <f t="shared" si="2"/>
        <v>0</v>
      </c>
      <c r="R53" s="13"/>
    </row>
    <row r="54" spans="1:22">
      <c r="A54" t="s">
        <v>24</v>
      </c>
      <c r="B54" s="4" t="s">
        <v>98</v>
      </c>
      <c r="C54" s="21" t="s">
        <v>98</v>
      </c>
      <c r="D54" s="10" t="s">
        <v>98</v>
      </c>
      <c r="E54" s="10" t="s">
        <v>98</v>
      </c>
      <c r="F54" s="10" t="s">
        <v>98</v>
      </c>
      <c r="G54" s="4" t="s">
        <v>98</v>
      </c>
      <c r="H54" s="46" t="s">
        <v>98</v>
      </c>
      <c r="I54" s="30" t="s">
        <v>98</v>
      </c>
      <c r="J54" s="4" t="s">
        <v>98</v>
      </c>
      <c r="K54" s="4" t="s">
        <v>98</v>
      </c>
      <c r="L54" s="30" t="s">
        <v>98</v>
      </c>
      <c r="M54" s="30" t="s">
        <v>98</v>
      </c>
      <c r="N54" s="5">
        <f t="shared" si="2"/>
        <v>0</v>
      </c>
      <c r="R54" s="13"/>
    </row>
    <row r="55" spans="1:22">
      <c r="A55" t="s">
        <v>72</v>
      </c>
      <c r="B55" s="4" t="s">
        <v>98</v>
      </c>
      <c r="C55" s="21" t="s">
        <v>98</v>
      </c>
      <c r="D55" s="30" t="s">
        <v>98</v>
      </c>
      <c r="E55" s="10" t="s">
        <v>98</v>
      </c>
      <c r="F55" s="10" t="s">
        <v>98</v>
      </c>
      <c r="G55" s="30" t="s">
        <v>98</v>
      </c>
      <c r="H55" s="46" t="s">
        <v>98</v>
      </c>
      <c r="I55" s="4" t="s">
        <v>98</v>
      </c>
      <c r="J55" s="4" t="s">
        <v>98</v>
      </c>
      <c r="K55" s="4" t="s">
        <v>98</v>
      </c>
      <c r="L55" s="30" t="s">
        <v>98</v>
      </c>
      <c r="M55" s="4" t="s">
        <v>98</v>
      </c>
      <c r="N55" s="5">
        <f t="shared" si="1"/>
        <v>0</v>
      </c>
      <c r="R55" s="13"/>
    </row>
    <row r="56" spans="1:22">
      <c r="A56" t="s">
        <v>73</v>
      </c>
      <c r="B56" s="4" t="s">
        <v>98</v>
      </c>
      <c r="C56" s="21" t="s">
        <v>98</v>
      </c>
      <c r="D56" t="s">
        <v>98</v>
      </c>
      <c r="E56" s="10" t="s">
        <v>98</v>
      </c>
      <c r="F56" s="10" t="s">
        <v>98</v>
      </c>
      <c r="G56" s="10" t="s">
        <v>98</v>
      </c>
      <c r="H56" s="46" t="s">
        <v>98</v>
      </c>
      <c r="I56" s="4" t="s">
        <v>98</v>
      </c>
      <c r="J56" s="4" t="s">
        <v>98</v>
      </c>
      <c r="K56" s="4" t="s">
        <v>98</v>
      </c>
      <c r="L56" s="30" t="s">
        <v>98</v>
      </c>
      <c r="M56" s="4" t="s">
        <v>98</v>
      </c>
      <c r="N56" s="5">
        <f t="shared" si="1"/>
        <v>0</v>
      </c>
      <c r="R56" s="13"/>
    </row>
    <row r="57" spans="1:22">
      <c r="A57" t="s">
        <v>74</v>
      </c>
      <c r="B57" s="4">
        <v>2165970.13</v>
      </c>
      <c r="C57" s="21">
        <v>3891381.79</v>
      </c>
      <c r="D57">
        <v>4435804.7</v>
      </c>
      <c r="E57" s="10">
        <v>2244463.62</v>
      </c>
      <c r="F57" s="10">
        <v>1593007.19</v>
      </c>
      <c r="G57" s="10">
        <v>1309682.33</v>
      </c>
      <c r="H57" s="46">
        <v>828040.56</v>
      </c>
      <c r="I57" s="4">
        <v>541907.43000000005</v>
      </c>
      <c r="J57" s="4">
        <v>591499.87</v>
      </c>
      <c r="K57" s="4">
        <v>929605.46</v>
      </c>
      <c r="L57" s="30">
        <v>1638833.47</v>
      </c>
      <c r="M57" s="4">
        <v>1634939.01</v>
      </c>
      <c r="N57" s="5">
        <f t="shared" si="1"/>
        <v>21805135.560000006</v>
      </c>
      <c r="R57" s="13"/>
    </row>
    <row r="58" spans="1:22">
      <c r="A58" t="s">
        <v>25</v>
      </c>
      <c r="B58" s="29">
        <v>21271.54</v>
      </c>
      <c r="C58" s="29">
        <v>19013.38</v>
      </c>
      <c r="D58" s="29">
        <v>16686.75</v>
      </c>
      <c r="E58" s="12">
        <v>16182.52</v>
      </c>
      <c r="F58" s="46">
        <v>15711.99</v>
      </c>
      <c r="G58" s="29">
        <v>23899</v>
      </c>
      <c r="H58" s="46">
        <v>33818.11</v>
      </c>
      <c r="I58" s="29">
        <v>38217.25</v>
      </c>
      <c r="J58" s="29">
        <v>41904.22</v>
      </c>
      <c r="K58" s="29">
        <v>41336.949999999997</v>
      </c>
      <c r="L58" s="29">
        <v>42839.66</v>
      </c>
      <c r="M58" s="12">
        <v>25138.5</v>
      </c>
      <c r="N58" s="5">
        <f>SUM(B58:M58)</f>
        <v>336019.87</v>
      </c>
      <c r="R58" s="13"/>
    </row>
    <row r="59" spans="1:22">
      <c r="A59" t="s">
        <v>75</v>
      </c>
      <c r="B59" s="4" t="s">
        <v>98</v>
      </c>
      <c r="C59" s="21" t="s">
        <v>98</v>
      </c>
      <c r="D59" t="s">
        <v>98</v>
      </c>
      <c r="E59" s="10" t="s">
        <v>98</v>
      </c>
      <c r="F59" s="10" t="s">
        <v>98</v>
      </c>
      <c r="G59" s="10" t="s">
        <v>98</v>
      </c>
      <c r="H59" s="46" t="s">
        <v>98</v>
      </c>
      <c r="I59" s="4" t="s">
        <v>98</v>
      </c>
      <c r="J59" s="4" t="s">
        <v>98</v>
      </c>
      <c r="K59" s="4" t="s">
        <v>98</v>
      </c>
      <c r="L59" s="30" t="s">
        <v>98</v>
      </c>
      <c r="M59" s="4" t="s">
        <v>98</v>
      </c>
      <c r="N59" s="5">
        <f t="shared" si="1"/>
        <v>0</v>
      </c>
    </row>
    <row r="60" spans="1:22">
      <c r="A60" t="s">
        <v>76</v>
      </c>
      <c r="B60" s="4" t="s">
        <v>98</v>
      </c>
      <c r="C60" s="21" t="s">
        <v>98</v>
      </c>
      <c r="D60" t="s">
        <v>98</v>
      </c>
      <c r="E60" s="10" t="s">
        <v>98</v>
      </c>
      <c r="F60" s="10" t="s">
        <v>98</v>
      </c>
      <c r="G60" s="4" t="s">
        <v>98</v>
      </c>
      <c r="H60" s="46" t="s">
        <v>98</v>
      </c>
      <c r="I60" s="4" t="s">
        <v>98</v>
      </c>
      <c r="J60" s="4" t="s">
        <v>98</v>
      </c>
      <c r="K60" s="4" t="s">
        <v>98</v>
      </c>
      <c r="L60" s="30" t="s">
        <v>98</v>
      </c>
      <c r="M60" s="4" t="s">
        <v>98</v>
      </c>
      <c r="N60" s="5">
        <f t="shared" si="1"/>
        <v>0</v>
      </c>
      <c r="V60" s="12"/>
    </row>
    <row r="61" spans="1:22">
      <c r="A61" t="s">
        <v>77</v>
      </c>
      <c r="B61" s="4" t="s">
        <v>98</v>
      </c>
      <c r="C61" s="21" t="s">
        <v>98</v>
      </c>
      <c r="D61" t="s">
        <v>98</v>
      </c>
      <c r="E61" s="10" t="s">
        <v>98</v>
      </c>
      <c r="F61" s="10" t="s">
        <v>98</v>
      </c>
      <c r="G61" s="4" t="s">
        <v>98</v>
      </c>
      <c r="H61" s="46" t="s">
        <v>98</v>
      </c>
      <c r="I61" s="4" t="s">
        <v>98</v>
      </c>
      <c r="J61" s="4" t="s">
        <v>98</v>
      </c>
      <c r="K61" s="4" t="s">
        <v>98</v>
      </c>
      <c r="L61" s="30" t="s">
        <v>98</v>
      </c>
      <c r="M61" s="4" t="s">
        <v>98</v>
      </c>
      <c r="N61" s="5">
        <f t="shared" si="1"/>
        <v>0</v>
      </c>
      <c r="V61" s="12"/>
    </row>
    <row r="62" spans="1:22">
      <c r="A62" t="s">
        <v>26</v>
      </c>
      <c r="B62" s="29">
        <v>206222.29</v>
      </c>
      <c r="C62" s="29">
        <v>182563.05</v>
      </c>
      <c r="D62" s="29">
        <v>177153.46</v>
      </c>
      <c r="E62" s="12">
        <v>158574.13</v>
      </c>
      <c r="F62" s="12">
        <v>148500.85</v>
      </c>
      <c r="G62" s="29">
        <v>188984.88</v>
      </c>
      <c r="H62" s="46">
        <v>173342.72</v>
      </c>
      <c r="I62" s="29">
        <v>209633.26</v>
      </c>
      <c r="J62" s="29">
        <v>352520.35</v>
      </c>
      <c r="K62" s="29">
        <v>384276.17</v>
      </c>
      <c r="L62" s="29">
        <v>430799.64</v>
      </c>
      <c r="M62" s="12">
        <v>274304.15999999997</v>
      </c>
      <c r="N62" s="5">
        <f>SUM(B62:M62)</f>
        <v>2886874.96</v>
      </c>
      <c r="V62" s="12"/>
    </row>
    <row r="63" spans="1:22">
      <c r="A63" t="s">
        <v>78</v>
      </c>
      <c r="B63" s="4" t="s">
        <v>98</v>
      </c>
      <c r="C63" s="21" t="s">
        <v>98</v>
      </c>
      <c r="D63" t="s">
        <v>98</v>
      </c>
      <c r="E63" s="10" t="s">
        <v>98</v>
      </c>
      <c r="F63" s="10" t="s">
        <v>98</v>
      </c>
      <c r="G63" s="4" t="s">
        <v>98</v>
      </c>
      <c r="H63" s="46" t="s">
        <v>98</v>
      </c>
      <c r="I63" s="4" t="s">
        <v>98</v>
      </c>
      <c r="J63" s="4" t="s">
        <v>98</v>
      </c>
      <c r="K63" s="4" t="s">
        <v>98</v>
      </c>
      <c r="L63" s="30" t="s">
        <v>98</v>
      </c>
      <c r="M63" s="4" t="s">
        <v>98</v>
      </c>
      <c r="N63" s="5">
        <f>SUM(B63:M63)</f>
        <v>0</v>
      </c>
      <c r="V63" s="12"/>
    </row>
    <row r="64" spans="1:22">
      <c r="A64" t="s">
        <v>79</v>
      </c>
      <c r="B64" s="4" t="s">
        <v>98</v>
      </c>
      <c r="C64" s="21" t="s">
        <v>98</v>
      </c>
      <c r="D64" t="s">
        <v>98</v>
      </c>
      <c r="E64" s="10" t="s">
        <v>98</v>
      </c>
      <c r="F64" s="10" t="s">
        <v>98</v>
      </c>
      <c r="G64" s="4" t="s">
        <v>98</v>
      </c>
      <c r="H64" s="46" t="s">
        <v>98</v>
      </c>
      <c r="I64" s="4" t="s">
        <v>98</v>
      </c>
      <c r="J64" s="4" t="s">
        <v>98</v>
      </c>
      <c r="K64" s="4" t="s">
        <v>98</v>
      </c>
      <c r="L64" s="30" t="s">
        <v>98</v>
      </c>
      <c r="M64" s="4" t="s">
        <v>98</v>
      </c>
      <c r="N64" s="5">
        <f>SUM(B64:M64)</f>
        <v>0</v>
      </c>
      <c r="V64" s="12"/>
    </row>
    <row r="65" spans="1:22">
      <c r="A65" t="s">
        <v>80</v>
      </c>
      <c r="B65" s="4" t="s">
        <v>98</v>
      </c>
      <c r="C65" s="21" t="s">
        <v>98</v>
      </c>
      <c r="D65" s="10" t="s">
        <v>98</v>
      </c>
      <c r="E65" s="10" t="s">
        <v>98</v>
      </c>
      <c r="F65" s="10" t="s">
        <v>98</v>
      </c>
      <c r="G65" s="4" t="s">
        <v>98</v>
      </c>
      <c r="H65" s="46" t="s">
        <v>98</v>
      </c>
      <c r="I65" s="4" t="s">
        <v>98</v>
      </c>
      <c r="J65" s="4" t="s">
        <v>98</v>
      </c>
      <c r="K65" s="4" t="s">
        <v>98</v>
      </c>
      <c r="L65" s="4" t="s">
        <v>98</v>
      </c>
      <c r="M65" s="4" t="s">
        <v>98</v>
      </c>
      <c r="N65" s="5">
        <f t="shared" si="1"/>
        <v>0</v>
      </c>
      <c r="V65" s="12"/>
    </row>
    <row r="66" spans="1:22">
      <c r="A66" t="s">
        <v>81</v>
      </c>
      <c r="B66" s="4" t="s">
        <v>98</v>
      </c>
      <c r="C66" s="21" t="s">
        <v>98</v>
      </c>
      <c r="D66" s="10" t="s">
        <v>98</v>
      </c>
      <c r="E66" s="10" t="s">
        <v>98</v>
      </c>
      <c r="F66" s="10" t="s">
        <v>98</v>
      </c>
      <c r="G66" s="4" t="s">
        <v>98</v>
      </c>
      <c r="H66" s="46" t="s">
        <v>98</v>
      </c>
      <c r="I66" s="4" t="s">
        <v>98</v>
      </c>
      <c r="J66" s="4" t="s">
        <v>98</v>
      </c>
      <c r="K66" s="4" t="s">
        <v>98</v>
      </c>
      <c r="L66" s="4" t="s">
        <v>98</v>
      </c>
      <c r="M66" s="4" t="s">
        <v>98</v>
      </c>
      <c r="N66" s="5">
        <f t="shared" si="1"/>
        <v>0</v>
      </c>
      <c r="V66" s="12"/>
    </row>
    <row r="67" spans="1:22">
      <c r="A67" t="s">
        <v>82</v>
      </c>
      <c r="B67" s="4" t="s">
        <v>98</v>
      </c>
      <c r="C67" s="21" t="s">
        <v>98</v>
      </c>
      <c r="D67" s="10" t="s">
        <v>98</v>
      </c>
      <c r="E67" s="10" t="s">
        <v>98</v>
      </c>
      <c r="F67" s="10" t="s">
        <v>98</v>
      </c>
      <c r="G67" s="4" t="s">
        <v>98</v>
      </c>
      <c r="H67" s="46" t="s">
        <v>98</v>
      </c>
      <c r="I67" s="4" t="s">
        <v>98</v>
      </c>
      <c r="J67" s="4" t="s">
        <v>98</v>
      </c>
      <c r="K67" s="4" t="s">
        <v>98</v>
      </c>
      <c r="L67" s="4" t="s">
        <v>98</v>
      </c>
      <c r="M67" s="4" t="s">
        <v>98</v>
      </c>
      <c r="N67" s="5">
        <f t="shared" si="1"/>
        <v>0</v>
      </c>
      <c r="V67" s="12"/>
    </row>
    <row r="68" spans="1:22">
      <c r="A68" t="s">
        <v>83</v>
      </c>
      <c r="B68" s="4" t="s">
        <v>98</v>
      </c>
      <c r="C68" s="21" t="s">
        <v>98</v>
      </c>
      <c r="D68" s="10" t="s">
        <v>98</v>
      </c>
      <c r="E68" s="10" t="s">
        <v>98</v>
      </c>
      <c r="F68" s="10" t="s">
        <v>98</v>
      </c>
      <c r="G68" s="4" t="s">
        <v>98</v>
      </c>
      <c r="H68" s="46" t="s">
        <v>98</v>
      </c>
      <c r="I68" s="4" t="s">
        <v>98</v>
      </c>
      <c r="J68" s="4" t="s">
        <v>98</v>
      </c>
      <c r="K68" s="4" t="s">
        <v>98</v>
      </c>
      <c r="L68" s="4" t="s">
        <v>98</v>
      </c>
      <c r="M68" s="4" t="s">
        <v>98</v>
      </c>
      <c r="N68" s="5">
        <f t="shared" si="1"/>
        <v>0</v>
      </c>
      <c r="V68" s="12"/>
    </row>
    <row r="69" spans="1:22">
      <c r="A69" t="s">
        <v>84</v>
      </c>
      <c r="B69" s="4" t="s">
        <v>98</v>
      </c>
      <c r="C69" s="21" t="s">
        <v>98</v>
      </c>
      <c r="D69" s="10" t="s">
        <v>98</v>
      </c>
      <c r="E69" s="10" t="s">
        <v>98</v>
      </c>
      <c r="F69" s="10" t="s">
        <v>98</v>
      </c>
      <c r="G69" s="4" t="s">
        <v>98</v>
      </c>
      <c r="H69" s="46" t="s">
        <v>98</v>
      </c>
      <c r="I69" s="4" t="s">
        <v>98</v>
      </c>
      <c r="J69" s="4" t="s">
        <v>98</v>
      </c>
      <c r="K69" s="4" t="s">
        <v>98</v>
      </c>
      <c r="L69" s="4" t="s">
        <v>98</v>
      </c>
      <c r="M69" s="4" t="s">
        <v>98</v>
      </c>
      <c r="N69" s="5">
        <f t="shared" si="1"/>
        <v>0</v>
      </c>
      <c r="V69" s="12"/>
    </row>
    <row r="70" spans="1:22">
      <c r="A70" t="s">
        <v>85</v>
      </c>
      <c r="B70" s="4" t="s">
        <v>98</v>
      </c>
      <c r="C70" s="21" t="s">
        <v>98</v>
      </c>
      <c r="D70" s="10" t="s">
        <v>98</v>
      </c>
      <c r="E70" s="10" t="s">
        <v>98</v>
      </c>
      <c r="F70" s="10" t="s">
        <v>98</v>
      </c>
      <c r="G70" s="4" t="s">
        <v>98</v>
      </c>
      <c r="H70" s="46" t="s">
        <v>98</v>
      </c>
      <c r="I70" s="4" t="s">
        <v>98</v>
      </c>
      <c r="J70" s="4" t="s">
        <v>98</v>
      </c>
      <c r="K70" s="4" t="s">
        <v>98</v>
      </c>
      <c r="L70" s="4" t="s">
        <v>98</v>
      </c>
      <c r="M70" s="4" t="s">
        <v>98</v>
      </c>
      <c r="N70" s="5">
        <f t="shared" si="1"/>
        <v>0</v>
      </c>
      <c r="V70" s="12"/>
    </row>
    <row r="71" spans="1:22">
      <c r="A71" t="s">
        <v>27</v>
      </c>
      <c r="B71" s="29">
        <v>47083.98</v>
      </c>
      <c r="C71" s="29">
        <v>50905.88</v>
      </c>
      <c r="D71" s="29">
        <v>27559.32</v>
      </c>
      <c r="E71" s="12">
        <v>31535.15</v>
      </c>
      <c r="F71" s="12">
        <v>37718.239999999998</v>
      </c>
      <c r="G71" s="29">
        <v>45665.02</v>
      </c>
      <c r="H71" s="46">
        <v>59143.78</v>
      </c>
      <c r="I71" s="29">
        <v>67755.789999999994</v>
      </c>
      <c r="J71" s="29">
        <v>135342.53</v>
      </c>
      <c r="K71" s="29">
        <v>112141.88</v>
      </c>
      <c r="L71" s="29">
        <v>130237.93</v>
      </c>
      <c r="M71" s="12">
        <v>66366.33</v>
      </c>
      <c r="N71" s="5">
        <f>SUM(B71:M71)</f>
        <v>811455.83</v>
      </c>
      <c r="V71" s="12"/>
    </row>
    <row r="72" spans="1:22">
      <c r="A72" t="s">
        <v>86</v>
      </c>
      <c r="B72" s="4" t="s">
        <v>98</v>
      </c>
      <c r="C72" s="21" t="s">
        <v>98</v>
      </c>
      <c r="D72" s="10" t="s">
        <v>98</v>
      </c>
      <c r="E72" s="10" t="s">
        <v>98</v>
      </c>
      <c r="F72" s="10" t="s">
        <v>98</v>
      </c>
      <c r="G72" s="4" t="s">
        <v>98</v>
      </c>
      <c r="H72" s="46" t="s">
        <v>98</v>
      </c>
      <c r="I72" s="4" t="s">
        <v>98</v>
      </c>
      <c r="J72" s="4" t="s">
        <v>98</v>
      </c>
      <c r="K72" s="4" t="s">
        <v>98</v>
      </c>
      <c r="L72" s="4" t="s">
        <v>98</v>
      </c>
      <c r="M72" s="4" t="s">
        <v>98</v>
      </c>
      <c r="N72" s="5">
        <f>SUM(B72:M72)</f>
        <v>0</v>
      </c>
      <c r="V72" s="12"/>
    </row>
    <row r="73" spans="1:22">
      <c r="A73" t="s">
        <v>28</v>
      </c>
      <c r="B73" s="12" t="s">
        <v>98</v>
      </c>
      <c r="C73" s="13" t="s">
        <v>98</v>
      </c>
      <c r="D73" s="10" t="s">
        <v>98</v>
      </c>
      <c r="E73" s="13" t="s">
        <v>98</v>
      </c>
      <c r="F73" s="13" t="s">
        <v>98</v>
      </c>
      <c r="G73" s="13" t="s">
        <v>98</v>
      </c>
      <c r="H73" s="46" t="s">
        <v>98</v>
      </c>
      <c r="I73" s="16" t="s">
        <v>98</v>
      </c>
      <c r="J73" s="5" t="s">
        <v>98</v>
      </c>
      <c r="K73" s="5" t="s">
        <v>98</v>
      </c>
      <c r="L73" s="13" t="s">
        <v>98</v>
      </c>
      <c r="M73" s="12" t="s">
        <v>98</v>
      </c>
      <c r="N73" s="5">
        <f t="shared" si="1"/>
        <v>0</v>
      </c>
      <c r="V73" s="12"/>
    </row>
    <row r="74" spans="1:22">
      <c r="A74" t="s">
        <v>29</v>
      </c>
      <c r="B74" s="4" t="s">
        <v>98</v>
      </c>
      <c r="C74" s="21" t="s">
        <v>98</v>
      </c>
      <c r="D74" s="10" t="s">
        <v>98</v>
      </c>
      <c r="E74" s="10" t="s">
        <v>98</v>
      </c>
      <c r="F74" s="10" t="s">
        <v>98</v>
      </c>
      <c r="G74" s="4" t="s">
        <v>98</v>
      </c>
      <c r="H74" s="46" t="s">
        <v>98</v>
      </c>
      <c r="I74" s="4" t="s">
        <v>98</v>
      </c>
      <c r="J74" s="4" t="s">
        <v>98</v>
      </c>
      <c r="K74" s="4" t="s">
        <v>98</v>
      </c>
      <c r="L74" s="4" t="s">
        <v>98</v>
      </c>
      <c r="M74" s="4" t="s">
        <v>98</v>
      </c>
      <c r="N74" s="5">
        <f t="shared" si="1"/>
        <v>0</v>
      </c>
      <c r="V74" s="12"/>
    </row>
    <row r="75" spans="1:22">
      <c r="A75" t="s">
        <v>87</v>
      </c>
      <c r="B75" s="4" t="s">
        <v>98</v>
      </c>
      <c r="C75" s="21" t="s">
        <v>98</v>
      </c>
      <c r="D75" s="10" t="s">
        <v>98</v>
      </c>
      <c r="E75" s="10" t="s">
        <v>98</v>
      </c>
      <c r="F75" s="10" t="s">
        <v>98</v>
      </c>
      <c r="G75" s="4" t="s">
        <v>98</v>
      </c>
      <c r="H75" s="46" t="s">
        <v>98</v>
      </c>
      <c r="I75" s="4" t="s">
        <v>98</v>
      </c>
      <c r="J75" s="4" t="s">
        <v>98</v>
      </c>
      <c r="K75" s="4" t="s">
        <v>98</v>
      </c>
      <c r="L75" s="4" t="s">
        <v>98</v>
      </c>
      <c r="M75" s="4" t="s">
        <v>98</v>
      </c>
      <c r="N75" s="5">
        <f t="shared" si="1"/>
        <v>0</v>
      </c>
      <c r="V75" s="12"/>
    </row>
    <row r="76" spans="1:22">
      <c r="A76" t="s">
        <v>88</v>
      </c>
      <c r="B76" s="4">
        <v>16471.009999999998</v>
      </c>
      <c r="C76" s="21">
        <v>17612.89</v>
      </c>
      <c r="D76" s="10">
        <v>17525.84</v>
      </c>
      <c r="E76" s="10">
        <v>13538.03</v>
      </c>
      <c r="F76" s="10">
        <v>12316.37</v>
      </c>
      <c r="G76" s="4">
        <v>10277.76</v>
      </c>
      <c r="H76" s="46">
        <v>18956.07</v>
      </c>
      <c r="I76" s="4">
        <v>11941.72</v>
      </c>
      <c r="J76" s="4">
        <v>13950.71</v>
      </c>
      <c r="K76" s="4">
        <v>17027.419999999998</v>
      </c>
      <c r="L76" s="4">
        <v>21801.47</v>
      </c>
      <c r="M76" s="4">
        <v>21003.41</v>
      </c>
      <c r="N76" s="5">
        <f>SUM(B76:M76)</f>
        <v>192422.69999999995</v>
      </c>
      <c r="V76" s="12"/>
    </row>
    <row r="77" spans="1:22">
      <c r="A77" t="s">
        <v>89</v>
      </c>
      <c r="B77" s="4" t="s">
        <v>98</v>
      </c>
      <c r="C77" s="21" t="s">
        <v>98</v>
      </c>
      <c r="D77" s="10" t="s">
        <v>98</v>
      </c>
      <c r="E77" s="10" t="s">
        <v>98</v>
      </c>
      <c r="F77" s="10" t="s">
        <v>98</v>
      </c>
      <c r="G77" s="4" t="s">
        <v>98</v>
      </c>
      <c r="H77" s="46" t="s">
        <v>98</v>
      </c>
      <c r="I77" t="s">
        <v>98</v>
      </c>
      <c r="J77" s="4" t="s">
        <v>98</v>
      </c>
      <c r="K77" s="4" t="s">
        <v>98</v>
      </c>
      <c r="L77" s="4" t="s">
        <v>98</v>
      </c>
      <c r="M77" s="4" t="s">
        <v>98</v>
      </c>
      <c r="N77" s="5">
        <f>SUM(B77:M77)</f>
        <v>0</v>
      </c>
      <c r="V77" s="12"/>
    </row>
    <row r="78" spans="1:22">
      <c r="A78" t="s">
        <v>30</v>
      </c>
      <c r="B78" s="29">
        <v>7697.17</v>
      </c>
      <c r="C78" s="29">
        <v>9651.7800000000007</v>
      </c>
      <c r="D78" s="29">
        <v>11896.98</v>
      </c>
      <c r="E78" s="12">
        <v>8371.8700000000008</v>
      </c>
      <c r="F78" s="12">
        <v>6793.26</v>
      </c>
      <c r="G78" s="29">
        <v>16259.63</v>
      </c>
      <c r="H78" s="46">
        <v>21503.65</v>
      </c>
      <c r="I78" s="4">
        <v>15451.46</v>
      </c>
      <c r="J78" s="29">
        <v>17362.53</v>
      </c>
      <c r="K78" s="29">
        <v>14718.56</v>
      </c>
      <c r="L78" s="29">
        <v>17733.23</v>
      </c>
      <c r="M78" s="12">
        <v>14435.9</v>
      </c>
      <c r="N78" s="5">
        <f>SUM(B78:M78)</f>
        <v>161876.01999999999</v>
      </c>
      <c r="V78" s="12"/>
    </row>
    <row r="79" spans="1:22">
      <c r="A79" t="s">
        <v>1</v>
      </c>
      <c r="N79" s="5">
        <f>SUM(B79:M79)</f>
        <v>0</v>
      </c>
      <c r="V79" s="12"/>
    </row>
    <row r="80" spans="1:22">
      <c r="A80" t="s">
        <v>31</v>
      </c>
      <c r="B80" s="5">
        <f>SUM(B12:B78)</f>
        <v>3253509.4099999997</v>
      </c>
      <c r="C80" s="5">
        <f t="shared" ref="C80:M80" si="3">SUM(C12:C78)</f>
        <v>5250606.26</v>
      </c>
      <c r="D80" s="5">
        <f t="shared" si="3"/>
        <v>5423901.580000001</v>
      </c>
      <c r="E80" s="5">
        <f t="shared" si="3"/>
        <v>3019683.67</v>
      </c>
      <c r="F80" s="5">
        <f t="shared" si="3"/>
        <v>2282483.0100000002</v>
      </c>
      <c r="G80" s="5">
        <f t="shared" si="3"/>
        <v>2099106.9000000004</v>
      </c>
      <c r="H80" s="5">
        <f t="shared" si="3"/>
        <v>1776420.2500000002</v>
      </c>
      <c r="I80" s="5">
        <f>SUM(I12:I78)</f>
        <v>1386083.01</v>
      </c>
      <c r="J80" s="5">
        <f t="shared" si="3"/>
        <v>1812670.8299999996</v>
      </c>
      <c r="K80" s="5">
        <f t="shared" si="3"/>
        <v>2220146.2399999998</v>
      </c>
      <c r="L80" s="5">
        <f t="shared" si="3"/>
        <v>3247106.6400000006</v>
      </c>
      <c r="M80" s="5">
        <f t="shared" si="3"/>
        <v>2654039.4200000004</v>
      </c>
      <c r="N80" s="5">
        <f>SUM(B80:M80)</f>
        <v>34425757.220000006</v>
      </c>
      <c r="V80" s="12"/>
    </row>
    <row r="81" spans="22:22">
      <c r="V81" s="12"/>
    </row>
  </sheetData>
  <mergeCells count="4"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9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3"/>
    <pageSetUpPr fitToPage="1"/>
  </sheetPr>
  <dimension ref="A1:U80"/>
  <sheetViews>
    <sheetView topLeftCell="A5" workbookViewId="0">
      <pane xSplit="1" ySplit="6" topLeftCell="B11" activePane="bottomRight" state="frozen"/>
      <selection activeCell="A5" sqref="A5"/>
      <selection pane="topRight" activeCell="B5" sqref="B5"/>
      <selection pane="bottomLeft" activeCell="A11" sqref="A11"/>
      <selection pane="bottomRight" activeCell="B12" sqref="B12:M78"/>
    </sheetView>
  </sheetViews>
  <sheetFormatPr defaultRowHeight="12.75"/>
  <cols>
    <col min="1" max="1" width="16.1640625" bestFit="1" customWidth="1"/>
    <col min="2" max="2" width="10.5" bestFit="1" customWidth="1"/>
    <col min="3" max="8" width="9.83203125" bestFit="1" customWidth="1"/>
    <col min="9" max="9" width="10.1640625" bestFit="1" customWidth="1"/>
    <col min="10" max="11" width="9.83203125" bestFit="1" customWidth="1"/>
    <col min="12" max="12" width="13" bestFit="1" customWidth="1"/>
    <col min="13" max="13" width="9.83203125" bestFit="1" customWidth="1"/>
    <col min="14" max="14" width="10.83203125" style="5" bestFit="1" customWidth="1"/>
    <col min="18" max="18" width="9.83203125" bestFit="1" customWidth="1"/>
  </cols>
  <sheetData>
    <row r="1" spans="1:21">
      <c r="A1" t="str">
        <f>'SFY 18-19'!A1</f>
        <v>VALIDATED TAX RECEIPTS DATA FOR: JULY, 2018 thru June, 2019</v>
      </c>
      <c r="N1" t="s">
        <v>90</v>
      </c>
    </row>
    <row r="2" spans="1:21">
      <c r="N2"/>
    </row>
    <row r="3" spans="1:21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21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1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21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21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21">
      <c r="N8"/>
    </row>
    <row r="9" spans="1:21">
      <c r="B9" s="1">
        <f>'Local Option Sales Tax Dist'!B9</f>
        <v>43282</v>
      </c>
      <c r="C9" s="1">
        <f>'Local Option Sales Tax Dist'!C9</f>
        <v>43313</v>
      </c>
      <c r="D9" s="1">
        <f>'Local Option Sales Tax Dist'!D9</f>
        <v>43344</v>
      </c>
      <c r="E9" s="1">
        <f>'Local Option Sales Tax Dist'!E9</f>
        <v>43374</v>
      </c>
      <c r="F9" s="1">
        <f>'Local Option Sales Tax Dist'!F9</f>
        <v>43405</v>
      </c>
      <c r="G9" s="1">
        <f>'Local Option Sales Tax Dist'!G9</f>
        <v>43435</v>
      </c>
      <c r="H9" s="1">
        <f>'Local Option Sales Tax Dist'!H9</f>
        <v>43466</v>
      </c>
      <c r="I9" s="1">
        <f>'Local Option Sales Tax Dist'!I9</f>
        <v>43497</v>
      </c>
      <c r="J9" s="1">
        <f>'Local Option Sales Tax Dist'!J9</f>
        <v>43525</v>
      </c>
      <c r="K9" s="1">
        <f>'Local Option Sales Tax Dist'!K9</f>
        <v>43556</v>
      </c>
      <c r="L9" s="1">
        <f>'Local Option Sales Tax Dist'!L9</f>
        <v>43586</v>
      </c>
      <c r="M9" s="1">
        <f>'Local Option Sales Tax Dist'!M9</f>
        <v>43617</v>
      </c>
      <c r="N9" s="1" t="str">
        <f>'Local Option Sales Tax Dist'!N9</f>
        <v>SFY18-19</v>
      </c>
    </row>
    <row r="10" spans="1:21">
      <c r="A10" t="s">
        <v>0</v>
      </c>
      <c r="Q10" s="27"/>
      <c r="R10" s="27"/>
    </row>
    <row r="11" spans="1:21">
      <c r="A11" t="s">
        <v>1</v>
      </c>
      <c r="Q11" s="27"/>
      <c r="R11" s="27"/>
    </row>
    <row r="12" spans="1:21">
      <c r="A12" t="s">
        <v>53</v>
      </c>
      <c r="B12" s="5">
        <v>465229.26</v>
      </c>
      <c r="C12" s="5">
        <v>472822.84</v>
      </c>
      <c r="D12" s="5">
        <v>482658.42</v>
      </c>
      <c r="E12" s="5">
        <v>466164.78</v>
      </c>
      <c r="F12" s="7">
        <v>498398.85</v>
      </c>
      <c r="G12" s="5">
        <v>486539.82</v>
      </c>
      <c r="H12" s="5">
        <v>494000.43</v>
      </c>
      <c r="I12" s="5">
        <v>473480.11</v>
      </c>
      <c r="J12" s="5">
        <v>426622.31</v>
      </c>
      <c r="K12" s="5">
        <v>526661.65</v>
      </c>
      <c r="L12" s="5">
        <v>498427.06</v>
      </c>
      <c r="M12" s="5">
        <v>495623.64</v>
      </c>
      <c r="N12" s="5">
        <f>SUM(B12:M12)</f>
        <v>5786629.169999999</v>
      </c>
      <c r="Q12" s="27"/>
      <c r="R12" s="27"/>
    </row>
    <row r="13" spans="1:21">
      <c r="A13" t="s">
        <v>54</v>
      </c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>
        <f t="shared" ref="N13:N76" si="0">SUM(B13:M13)</f>
        <v>0</v>
      </c>
      <c r="Q13" s="27"/>
      <c r="R13" s="27"/>
      <c r="U13" s="5"/>
    </row>
    <row r="14" spans="1:21">
      <c r="A14" t="s">
        <v>55</v>
      </c>
      <c r="B14" s="5"/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>
        <f t="shared" si="0"/>
        <v>0</v>
      </c>
      <c r="Q14" s="27"/>
      <c r="R14" s="27"/>
      <c r="U14" s="5"/>
    </row>
    <row r="15" spans="1:21">
      <c r="A15" t="s">
        <v>2</v>
      </c>
      <c r="B15" s="5"/>
      <c r="C15" s="5"/>
      <c r="D15" s="5"/>
      <c r="E15" s="5"/>
      <c r="F15" s="7"/>
      <c r="G15" s="5"/>
      <c r="H15" s="5"/>
      <c r="I15" s="5">
        <v>45729.85</v>
      </c>
      <c r="J15" s="5">
        <v>60967.23</v>
      </c>
      <c r="K15" s="5">
        <v>43154.41</v>
      </c>
      <c r="L15" s="5">
        <v>58351.18</v>
      </c>
      <c r="M15" s="5">
        <v>64406.42</v>
      </c>
      <c r="N15" s="5">
        <f t="shared" si="0"/>
        <v>272609.08999999997</v>
      </c>
      <c r="Q15" s="27"/>
      <c r="R15" s="27"/>
      <c r="U15" s="5"/>
    </row>
    <row r="16" spans="1:21">
      <c r="A16" t="s">
        <v>56</v>
      </c>
      <c r="B16" s="5"/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>
        <f t="shared" si="0"/>
        <v>0</v>
      </c>
      <c r="Q16" s="27"/>
      <c r="R16" s="27"/>
      <c r="U16" s="5"/>
    </row>
    <row r="17" spans="1:21">
      <c r="A17" t="s">
        <v>57</v>
      </c>
      <c r="B17" s="5">
        <v>3108793.4</v>
      </c>
      <c r="C17" s="5">
        <v>3260994.72</v>
      </c>
      <c r="D17" s="5">
        <v>3240839.32</v>
      </c>
      <c r="E17" s="5">
        <v>2960767.5</v>
      </c>
      <c r="F17" s="15">
        <v>2311957.02</v>
      </c>
      <c r="G17" s="5">
        <v>4222869.99</v>
      </c>
      <c r="H17" s="5">
        <v>3601023.97</v>
      </c>
      <c r="I17" s="5">
        <v>3284979.15</v>
      </c>
      <c r="J17" s="5">
        <v>3161035.6</v>
      </c>
      <c r="K17" s="5">
        <v>3248425.29</v>
      </c>
      <c r="L17" s="5">
        <v>3364033.77</v>
      </c>
      <c r="M17" s="5">
        <v>3359589.67</v>
      </c>
      <c r="N17" s="5">
        <f t="shared" si="0"/>
        <v>39125309.399999999</v>
      </c>
      <c r="Q17" s="27"/>
      <c r="R17" s="27"/>
      <c r="U17" s="5"/>
    </row>
    <row r="18" spans="1:21">
      <c r="A18" t="s">
        <v>3</v>
      </c>
      <c r="B18" s="5"/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>
        <f t="shared" si="0"/>
        <v>0</v>
      </c>
      <c r="Q18" s="27"/>
      <c r="R18" s="27"/>
      <c r="U18" s="5"/>
    </row>
    <row r="19" spans="1:21">
      <c r="A19" t="s">
        <v>58</v>
      </c>
      <c r="B19" s="5">
        <v>328342.75</v>
      </c>
      <c r="C19" s="5">
        <v>328523.38</v>
      </c>
      <c r="D19" s="5">
        <v>342197.46</v>
      </c>
      <c r="E19" s="5">
        <v>322275.99</v>
      </c>
      <c r="F19" s="15">
        <v>245302.65</v>
      </c>
      <c r="G19" s="5">
        <v>419030.11</v>
      </c>
      <c r="H19" s="5">
        <v>274102.75</v>
      </c>
      <c r="I19" s="5">
        <v>346579.26</v>
      </c>
      <c r="J19" s="5">
        <v>344493.38</v>
      </c>
      <c r="K19" s="5">
        <v>397530.22</v>
      </c>
      <c r="L19" s="5">
        <v>364936.14</v>
      </c>
      <c r="M19" s="5">
        <v>337183.95</v>
      </c>
      <c r="N19" s="5">
        <f t="shared" si="0"/>
        <v>4050498.0399999996</v>
      </c>
      <c r="Q19" s="27"/>
      <c r="R19" s="27"/>
      <c r="U19" s="5"/>
    </row>
    <row r="20" spans="1:21">
      <c r="A20" t="s">
        <v>59</v>
      </c>
      <c r="B20" s="5">
        <v>211905.04</v>
      </c>
      <c r="C20" s="5">
        <v>226740.31</v>
      </c>
      <c r="D20" s="5">
        <v>224725.73</v>
      </c>
      <c r="E20" s="5">
        <v>209449.21</v>
      </c>
      <c r="F20" s="7">
        <v>155281.87</v>
      </c>
      <c r="G20" s="5">
        <v>276528.90000000002</v>
      </c>
      <c r="H20" s="5">
        <v>199181.83</v>
      </c>
      <c r="I20" s="5">
        <v>195662.16</v>
      </c>
      <c r="J20" s="5">
        <v>193824.75</v>
      </c>
      <c r="K20" s="5">
        <v>229808.37</v>
      </c>
      <c r="L20" s="5">
        <v>218999.88</v>
      </c>
      <c r="M20" s="5">
        <v>217165.63</v>
      </c>
      <c r="N20" s="5">
        <f t="shared" si="0"/>
        <v>2559273.6799999997</v>
      </c>
      <c r="Q20" s="27"/>
      <c r="R20" s="27"/>
      <c r="U20" s="5"/>
    </row>
    <row r="21" spans="1:21">
      <c r="A21" t="s">
        <v>60</v>
      </c>
      <c r="B21" s="5">
        <v>282238.86</v>
      </c>
      <c r="C21" s="5">
        <v>312549.21000000002</v>
      </c>
      <c r="D21" s="5">
        <v>289341.75</v>
      </c>
      <c r="E21" s="5">
        <v>273713.24</v>
      </c>
      <c r="F21" s="7">
        <v>207030.14</v>
      </c>
      <c r="G21" s="5">
        <v>398426.06</v>
      </c>
      <c r="H21" s="5">
        <v>359499.75</v>
      </c>
      <c r="I21" s="5">
        <v>326489.09999999998</v>
      </c>
      <c r="J21" s="5">
        <v>283932.71000000002</v>
      </c>
      <c r="K21" s="5">
        <v>308115.5</v>
      </c>
      <c r="L21" s="5">
        <v>307404.18</v>
      </c>
      <c r="M21" s="5">
        <v>310053.48</v>
      </c>
      <c r="N21" s="5">
        <f t="shared" si="0"/>
        <v>3658793.9800000004</v>
      </c>
      <c r="Q21" s="27"/>
      <c r="R21" s="27"/>
      <c r="U21" s="5"/>
    </row>
    <row r="22" spans="1:21">
      <c r="A22" t="s">
        <v>61</v>
      </c>
      <c r="B22" s="5">
        <v>554021.82999999996</v>
      </c>
      <c r="C22" s="5">
        <v>526920.09</v>
      </c>
      <c r="D22" s="5">
        <v>580333.48</v>
      </c>
      <c r="E22" s="5">
        <v>529046.63</v>
      </c>
      <c r="F22" s="15">
        <v>419249.18</v>
      </c>
      <c r="G22" s="5">
        <v>723238.21</v>
      </c>
      <c r="H22" s="5">
        <v>582890.4</v>
      </c>
      <c r="I22" s="5">
        <v>644031.44999999995</v>
      </c>
      <c r="J22" s="5">
        <v>735208.31</v>
      </c>
      <c r="K22" s="5">
        <v>587420.72</v>
      </c>
      <c r="L22" s="5">
        <v>670452.41</v>
      </c>
      <c r="M22" s="5">
        <v>609194.1</v>
      </c>
      <c r="N22" s="5">
        <f t="shared" si="0"/>
        <v>7162006.8099999996</v>
      </c>
      <c r="Q22" s="27"/>
      <c r="R22" s="27"/>
      <c r="U22" s="5"/>
    </row>
    <row r="23" spans="1:21">
      <c r="A23" t="s">
        <v>4</v>
      </c>
      <c r="B23" s="5"/>
      <c r="C23" s="5"/>
      <c r="D23" s="5"/>
      <c r="E23" s="5"/>
      <c r="F23" s="15"/>
      <c r="G23" s="5"/>
      <c r="H23" s="5"/>
      <c r="I23" s="5"/>
      <c r="J23" s="5"/>
      <c r="K23" s="5"/>
      <c r="L23" s="5"/>
      <c r="M23" s="5"/>
      <c r="N23" s="5">
        <f t="shared" si="0"/>
        <v>0</v>
      </c>
      <c r="Q23" s="27"/>
      <c r="R23" s="27"/>
      <c r="U23" s="5"/>
    </row>
    <row r="24" spans="1:21">
      <c r="A24" t="s">
        <v>91</v>
      </c>
      <c r="B24" s="5">
        <v>2305633.17</v>
      </c>
      <c r="C24" s="5">
        <v>2401612.9300000002</v>
      </c>
      <c r="D24" s="5">
        <v>2409588.85</v>
      </c>
      <c r="E24" s="5">
        <v>2210265.94</v>
      </c>
      <c r="F24" s="15">
        <v>1715891.34</v>
      </c>
      <c r="G24" s="5">
        <v>3115547.82</v>
      </c>
      <c r="H24" s="5">
        <v>2632973.4500000002</v>
      </c>
      <c r="I24" s="5">
        <v>2346399.5099999998</v>
      </c>
      <c r="J24" s="5">
        <v>2159066.65</v>
      </c>
      <c r="K24" s="5">
        <v>2568388.13</v>
      </c>
      <c r="L24" s="5">
        <v>2520006.38</v>
      </c>
      <c r="M24" s="5">
        <v>2630954.2200000002</v>
      </c>
      <c r="N24" s="5">
        <f t="shared" si="0"/>
        <v>29016328.389999993</v>
      </c>
      <c r="Q24" s="27"/>
      <c r="R24" s="14"/>
      <c r="S24" s="24"/>
      <c r="U24" s="5"/>
    </row>
    <row r="25" spans="1:21">
      <c r="A25" t="s">
        <v>5</v>
      </c>
      <c r="B25" s="5">
        <v>43089.01</v>
      </c>
      <c r="C25" s="5">
        <v>43801.74</v>
      </c>
      <c r="D25" s="5">
        <v>45142.06</v>
      </c>
      <c r="E25" s="5">
        <v>41868.18</v>
      </c>
      <c r="F25" s="15">
        <v>32421.63</v>
      </c>
      <c r="G25" s="5">
        <v>57379.15</v>
      </c>
      <c r="H25" s="5">
        <v>47630.96</v>
      </c>
      <c r="I25" s="5">
        <v>49691.63</v>
      </c>
      <c r="J25" s="5">
        <v>45271.83</v>
      </c>
      <c r="K25" s="5">
        <v>50979</v>
      </c>
      <c r="L25" s="5">
        <v>50650.46</v>
      </c>
      <c r="M25" s="5">
        <v>43998.28</v>
      </c>
      <c r="N25" s="5">
        <f t="shared" si="0"/>
        <v>551923.93000000005</v>
      </c>
      <c r="Q25" s="27"/>
      <c r="R25" s="14"/>
      <c r="S25" s="24"/>
      <c r="U25" s="5"/>
    </row>
    <row r="26" spans="1:21">
      <c r="A26" t="s">
        <v>6</v>
      </c>
      <c r="B26" s="5"/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>
        <f t="shared" si="0"/>
        <v>0</v>
      </c>
      <c r="Q26" s="27"/>
      <c r="R26" s="14"/>
      <c r="S26" s="24"/>
      <c r="U26" s="5"/>
    </row>
    <row r="27" spans="1:21">
      <c r="A27" t="s">
        <v>62</v>
      </c>
      <c r="B27" s="5"/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>
        <f t="shared" si="0"/>
        <v>0</v>
      </c>
      <c r="Q27" s="27"/>
      <c r="R27" s="28"/>
      <c r="S27" s="24"/>
      <c r="U27" s="5"/>
    </row>
    <row r="28" spans="1:21">
      <c r="A28" t="s">
        <v>63</v>
      </c>
      <c r="B28" s="5">
        <v>411527.42</v>
      </c>
      <c r="C28" s="5">
        <v>438849.16</v>
      </c>
      <c r="D28" s="5">
        <v>423256.81</v>
      </c>
      <c r="E28" s="5">
        <v>403174.81</v>
      </c>
      <c r="F28" s="7">
        <v>299982.09999999998</v>
      </c>
      <c r="G28" s="5">
        <v>523707.79</v>
      </c>
      <c r="H28" s="5">
        <v>362945.46</v>
      </c>
      <c r="I28" s="5">
        <v>397982.5</v>
      </c>
      <c r="J28" s="5">
        <v>361585.52</v>
      </c>
      <c r="K28" s="5">
        <v>423461.41</v>
      </c>
      <c r="L28" s="5">
        <v>285488.09000000003</v>
      </c>
      <c r="M28" s="5">
        <v>548831.1</v>
      </c>
      <c r="N28" s="5">
        <f t="shared" si="0"/>
        <v>4880792.17</v>
      </c>
      <c r="Q28" s="27"/>
      <c r="R28" s="23"/>
      <c r="S28" s="24"/>
      <c r="U28" s="5"/>
    </row>
    <row r="29" spans="1:21">
      <c r="A29" t="s">
        <v>7</v>
      </c>
      <c r="B29" s="5"/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>
        <f t="shared" si="0"/>
        <v>0</v>
      </c>
      <c r="Q29" s="27"/>
      <c r="R29" s="23"/>
      <c r="S29" s="24"/>
      <c r="U29" s="5"/>
    </row>
    <row r="30" spans="1:21">
      <c r="A30" t="s">
        <v>8</v>
      </c>
      <c r="B30" s="5"/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>
        <f t="shared" si="0"/>
        <v>0</v>
      </c>
      <c r="Q30" s="27"/>
      <c r="R30" s="23"/>
      <c r="S30" s="24"/>
      <c r="U30" s="5"/>
    </row>
    <row r="31" spans="1:21">
      <c r="A31" t="s">
        <v>9</v>
      </c>
      <c r="B31" s="5"/>
      <c r="C31" s="5"/>
      <c r="D31" s="5"/>
      <c r="E31" s="5"/>
      <c r="F31" s="7"/>
      <c r="G31" s="5"/>
      <c r="H31" s="5"/>
      <c r="I31" s="5"/>
      <c r="J31" s="5"/>
      <c r="K31" s="5"/>
      <c r="L31" s="5"/>
      <c r="M31" s="5"/>
      <c r="N31" s="5">
        <f t="shared" si="0"/>
        <v>0</v>
      </c>
      <c r="Q31" s="27"/>
      <c r="R31" s="23"/>
      <c r="S31" s="24"/>
      <c r="U31" s="5"/>
    </row>
    <row r="32" spans="1:21">
      <c r="A32" t="s">
        <v>10</v>
      </c>
      <c r="B32" s="5"/>
      <c r="C32" s="5"/>
      <c r="D32" s="5"/>
      <c r="E32" s="5"/>
      <c r="F32" s="7"/>
      <c r="G32" s="5"/>
      <c r="H32" s="5"/>
      <c r="I32" s="5"/>
      <c r="J32" s="5"/>
      <c r="K32" s="5"/>
      <c r="L32" s="5"/>
      <c r="M32" s="5"/>
      <c r="N32" s="5">
        <f t="shared" si="0"/>
        <v>0</v>
      </c>
      <c r="Q32" s="27"/>
      <c r="R32" s="23"/>
      <c r="S32" s="24"/>
      <c r="U32" s="5"/>
    </row>
    <row r="33" spans="1:21">
      <c r="A33" t="s">
        <v>11</v>
      </c>
      <c r="B33" s="5"/>
      <c r="C33" s="5"/>
      <c r="D33" s="5"/>
      <c r="E33" s="5"/>
      <c r="F33" s="7"/>
      <c r="G33" s="5"/>
      <c r="H33" s="5"/>
      <c r="I33" s="5"/>
      <c r="J33" s="5"/>
      <c r="K33" s="5"/>
      <c r="L33" s="5"/>
      <c r="M33" s="5"/>
      <c r="N33" s="5">
        <f t="shared" si="0"/>
        <v>0</v>
      </c>
      <c r="Q33" s="27"/>
      <c r="R33" s="23"/>
      <c r="S33" s="24"/>
      <c r="U33" s="5"/>
    </row>
    <row r="34" spans="1:21">
      <c r="A34" t="s">
        <v>64</v>
      </c>
      <c r="B34" s="5"/>
      <c r="C34" s="5"/>
      <c r="D34" s="5"/>
      <c r="E34" s="5"/>
      <c r="F34" s="7"/>
      <c r="G34" s="5"/>
      <c r="H34" s="5"/>
      <c r="I34" s="5"/>
      <c r="J34" s="5"/>
      <c r="K34" s="5"/>
      <c r="L34" s="5"/>
      <c r="M34" s="5"/>
      <c r="N34" s="5">
        <f t="shared" si="0"/>
        <v>0</v>
      </c>
      <c r="Q34" s="27"/>
      <c r="R34" s="23"/>
      <c r="S34" s="24"/>
      <c r="U34" s="5"/>
    </row>
    <row r="35" spans="1:21">
      <c r="A35" t="s">
        <v>12</v>
      </c>
      <c r="B35" s="5"/>
      <c r="C35" s="5"/>
      <c r="D35" s="5"/>
      <c r="E35" s="5"/>
      <c r="F35" s="7"/>
      <c r="G35" s="5"/>
      <c r="H35" s="5"/>
      <c r="I35" s="5"/>
      <c r="J35" s="5"/>
      <c r="K35" s="5"/>
      <c r="L35" s="5"/>
      <c r="M35" s="5"/>
      <c r="N35" s="5">
        <f t="shared" si="0"/>
        <v>0</v>
      </c>
      <c r="Q35" s="27"/>
      <c r="R35" s="23"/>
      <c r="S35" s="24"/>
      <c r="U35" s="5"/>
    </row>
    <row r="36" spans="1:21">
      <c r="A36" t="s">
        <v>13</v>
      </c>
      <c r="B36" s="5">
        <v>43098.67</v>
      </c>
      <c r="C36" s="5">
        <v>42139.27</v>
      </c>
      <c r="D36" s="5">
        <v>43486.1</v>
      </c>
      <c r="E36" s="5">
        <v>43493.96</v>
      </c>
      <c r="F36" s="7">
        <v>32884.35</v>
      </c>
      <c r="G36" s="5">
        <v>56568.36</v>
      </c>
      <c r="H36" s="5">
        <v>40143.15</v>
      </c>
      <c r="I36" s="5">
        <v>43125.66</v>
      </c>
      <c r="J36" s="5">
        <v>42117.31</v>
      </c>
      <c r="K36" s="5">
        <v>50828.44</v>
      </c>
      <c r="L36" s="5">
        <v>48646.42</v>
      </c>
      <c r="M36" s="5">
        <v>44814.400000000001</v>
      </c>
      <c r="N36" s="5">
        <f t="shared" si="0"/>
        <v>531346.09</v>
      </c>
      <c r="Q36" s="27"/>
      <c r="R36" s="23"/>
      <c r="S36" s="24"/>
      <c r="U36" s="5"/>
    </row>
    <row r="37" spans="1:21">
      <c r="A37" t="s">
        <v>14</v>
      </c>
      <c r="B37" s="5">
        <v>23372.79</v>
      </c>
      <c r="C37" s="5">
        <v>24370.51</v>
      </c>
      <c r="D37" s="5">
        <v>26484.94</v>
      </c>
      <c r="E37" s="5">
        <v>25972.11</v>
      </c>
      <c r="F37" s="15">
        <v>18140.25</v>
      </c>
      <c r="G37" s="5">
        <v>33639.58</v>
      </c>
      <c r="H37" s="5">
        <v>23760.7</v>
      </c>
      <c r="I37" s="5">
        <v>26030.67</v>
      </c>
      <c r="J37" s="5">
        <v>27375.94</v>
      </c>
      <c r="K37" s="5">
        <v>28801.53</v>
      </c>
      <c r="L37" s="5">
        <v>29960.04</v>
      </c>
      <c r="M37" s="5">
        <v>28905.9</v>
      </c>
      <c r="N37" s="5">
        <f t="shared" si="0"/>
        <v>316814.96000000002</v>
      </c>
      <c r="Q37" s="27"/>
      <c r="R37" s="23"/>
      <c r="S37" s="24"/>
      <c r="U37" s="5"/>
    </row>
    <row r="38" spans="1:21">
      <c r="A38" t="s">
        <v>65</v>
      </c>
      <c r="B38" s="5">
        <v>279305</v>
      </c>
      <c r="C38" s="5">
        <v>296405.5</v>
      </c>
      <c r="D38" s="5">
        <v>298878.28999999998</v>
      </c>
      <c r="E38" s="5">
        <v>282750.36</v>
      </c>
      <c r="F38" s="15">
        <v>212547.12</v>
      </c>
      <c r="G38" s="5">
        <v>372442.15</v>
      </c>
      <c r="H38" s="5">
        <v>267753.59999999998</v>
      </c>
      <c r="I38" s="5">
        <v>282688.27</v>
      </c>
      <c r="J38" s="5">
        <v>262793.68</v>
      </c>
      <c r="K38" s="5">
        <v>309959</v>
      </c>
      <c r="L38" s="5">
        <v>294208.51</v>
      </c>
      <c r="M38" s="5">
        <v>303231.07</v>
      </c>
      <c r="N38" s="5">
        <f t="shared" si="0"/>
        <v>3462962.5500000003</v>
      </c>
      <c r="Q38" s="27"/>
      <c r="R38" s="23"/>
      <c r="S38" s="24"/>
      <c r="U38" s="5"/>
    </row>
    <row r="39" spans="1:21">
      <c r="A39" t="s">
        <v>15</v>
      </c>
      <c r="B39" s="5">
        <v>157810.54999999999</v>
      </c>
      <c r="C39" s="5">
        <v>143993.70000000001</v>
      </c>
      <c r="D39" s="5">
        <v>164493.89000000001</v>
      </c>
      <c r="E39" s="5">
        <v>156891.54</v>
      </c>
      <c r="F39" s="15">
        <v>117142.13</v>
      </c>
      <c r="G39" s="5">
        <v>208991.76</v>
      </c>
      <c r="H39" s="5">
        <v>138341.76000000001</v>
      </c>
      <c r="I39" s="5">
        <v>165398.88</v>
      </c>
      <c r="J39" s="5">
        <v>165395.32999999999</v>
      </c>
      <c r="K39" s="5">
        <v>185405.28</v>
      </c>
      <c r="L39" s="5">
        <v>170802.5</v>
      </c>
      <c r="M39" s="5">
        <v>152381.9</v>
      </c>
      <c r="N39" s="5">
        <f t="shared" si="0"/>
        <v>1927049.22</v>
      </c>
      <c r="Q39" s="27"/>
      <c r="R39" s="23"/>
      <c r="S39" s="24"/>
      <c r="U39" s="5"/>
    </row>
    <row r="40" spans="1:21">
      <c r="A40" t="s">
        <v>66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>
        <f t="shared" si="0"/>
        <v>0</v>
      </c>
      <c r="Q40" s="27"/>
      <c r="R40" s="23"/>
      <c r="S40" s="24"/>
      <c r="U40" s="5"/>
    </row>
    <row r="41" spans="1:21">
      <c r="A41" t="s">
        <v>16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>
        <f t="shared" si="0"/>
        <v>0</v>
      </c>
      <c r="Q41" s="27"/>
      <c r="R41" s="23"/>
      <c r="S41" s="24"/>
    </row>
    <row r="42" spans="1:21">
      <c r="A42" t="s">
        <v>67</v>
      </c>
      <c r="B42" s="5"/>
      <c r="C42" s="5"/>
      <c r="D42" s="5"/>
      <c r="E42" s="5"/>
      <c r="F42" s="7"/>
      <c r="G42" s="5"/>
      <c r="H42" s="5"/>
      <c r="I42" s="5"/>
      <c r="J42" s="5"/>
      <c r="K42" s="5"/>
      <c r="L42" s="5"/>
      <c r="M42" s="5"/>
      <c r="N42" s="5">
        <f t="shared" si="0"/>
        <v>0</v>
      </c>
      <c r="Q42" s="27"/>
      <c r="R42" s="23"/>
      <c r="S42" s="24"/>
    </row>
    <row r="43" spans="1:21">
      <c r="A43" t="s">
        <v>17</v>
      </c>
      <c r="B43" s="5"/>
      <c r="C43" s="5"/>
      <c r="D43" s="5"/>
      <c r="E43" s="5"/>
      <c r="F43" s="7"/>
      <c r="G43" s="5"/>
      <c r="H43" s="5"/>
      <c r="I43" s="5"/>
      <c r="J43" s="5"/>
      <c r="K43" s="5"/>
      <c r="L43" s="5"/>
      <c r="M43" s="5"/>
      <c r="N43" s="5">
        <f t="shared" si="0"/>
        <v>0</v>
      </c>
      <c r="Q43" s="27"/>
      <c r="R43" s="23"/>
    </row>
    <row r="44" spans="1:21">
      <c r="A44" t="s">
        <v>18</v>
      </c>
      <c r="B44" s="5">
        <v>27547.18</v>
      </c>
      <c r="C44" s="5">
        <v>34971.839999999997</v>
      </c>
      <c r="D44" s="5">
        <v>30572.23</v>
      </c>
      <c r="E44" s="5">
        <v>32325.25</v>
      </c>
      <c r="F44" s="7">
        <v>21295.39</v>
      </c>
      <c r="G44" s="5">
        <v>54841.99</v>
      </c>
      <c r="H44" s="5">
        <v>27320.51</v>
      </c>
      <c r="I44" s="5">
        <v>31693.96</v>
      </c>
      <c r="J44" s="5">
        <v>26262.82</v>
      </c>
      <c r="K44" s="5">
        <v>33600.58</v>
      </c>
      <c r="L44" s="5">
        <v>33292</v>
      </c>
      <c r="M44" s="5">
        <v>31654.13</v>
      </c>
      <c r="N44" s="5">
        <f t="shared" si="0"/>
        <v>385377.88</v>
      </c>
      <c r="Q44" s="27"/>
      <c r="R44" s="23"/>
    </row>
    <row r="45" spans="1:21">
      <c r="A45" t="s">
        <v>19</v>
      </c>
      <c r="B45" s="5"/>
      <c r="C45" s="5"/>
      <c r="D45" s="5"/>
      <c r="E45" s="5"/>
      <c r="F45" s="7"/>
      <c r="G45" s="5"/>
      <c r="H45" s="5"/>
      <c r="I45" s="5"/>
      <c r="J45" s="5"/>
      <c r="K45" s="5"/>
      <c r="L45" s="5"/>
      <c r="M45" s="5"/>
      <c r="N45" s="5">
        <f t="shared" si="0"/>
        <v>0</v>
      </c>
      <c r="Q45" s="27"/>
      <c r="R45" s="23"/>
    </row>
    <row r="46" spans="1:21">
      <c r="A46" t="s">
        <v>68</v>
      </c>
      <c r="B46" s="5"/>
      <c r="C46" s="5"/>
      <c r="D46" s="5"/>
      <c r="E46" s="5"/>
      <c r="F46" s="7"/>
      <c r="G46" s="5"/>
      <c r="H46" s="5"/>
      <c r="I46" s="5"/>
      <c r="J46" s="5"/>
      <c r="K46" s="5"/>
      <c r="L46" s="5"/>
      <c r="M46" s="5"/>
      <c r="N46" s="5">
        <f t="shared" si="0"/>
        <v>0</v>
      </c>
      <c r="Q46" s="27"/>
      <c r="R46" s="24"/>
    </row>
    <row r="47" spans="1:21">
      <c r="A47" t="s">
        <v>69</v>
      </c>
      <c r="B47" s="5">
        <v>1219044.72</v>
      </c>
      <c r="C47" s="5">
        <v>1190187.51</v>
      </c>
      <c r="D47" s="5">
        <v>1275051.19</v>
      </c>
      <c r="E47" s="5">
        <v>1198494.25</v>
      </c>
      <c r="F47" s="15">
        <v>927889.28</v>
      </c>
      <c r="G47" s="5">
        <v>1552878.1</v>
      </c>
      <c r="H47" s="5">
        <v>1239993.6399999999</v>
      </c>
      <c r="I47" s="5">
        <v>1354471.93</v>
      </c>
      <c r="J47" s="5">
        <v>1317077.52</v>
      </c>
      <c r="K47" s="5">
        <v>1470592.71</v>
      </c>
      <c r="L47" s="5">
        <v>1413664.77</v>
      </c>
      <c r="M47" s="5">
        <v>1310706.18</v>
      </c>
      <c r="N47" s="5">
        <f t="shared" si="0"/>
        <v>15470051.800000001</v>
      </c>
    </row>
    <row r="48" spans="1:21">
      <c r="A48" t="s">
        <v>70</v>
      </c>
      <c r="B48" s="5">
        <v>491836.64</v>
      </c>
      <c r="C48" s="5">
        <v>512032.22</v>
      </c>
      <c r="D48" s="5">
        <v>525793.86</v>
      </c>
      <c r="E48" s="5">
        <v>495303.28</v>
      </c>
      <c r="F48" s="7">
        <v>373785</v>
      </c>
      <c r="G48" s="5">
        <v>690644.76</v>
      </c>
      <c r="H48" s="5">
        <v>532366.57999999996</v>
      </c>
      <c r="I48" s="5">
        <v>524193.78</v>
      </c>
      <c r="J48" s="5">
        <v>486306.72</v>
      </c>
      <c r="K48" s="5">
        <v>520184.44</v>
      </c>
      <c r="L48" s="5">
        <v>506135.24</v>
      </c>
      <c r="M48" s="5">
        <v>538761.26</v>
      </c>
      <c r="N48" s="5">
        <f t="shared" si="0"/>
        <v>6197343.7800000003</v>
      </c>
    </row>
    <row r="49" spans="1:14">
      <c r="A49" t="s">
        <v>20</v>
      </c>
      <c r="B49" s="5">
        <v>72172.25</v>
      </c>
      <c r="C49" s="5">
        <v>76811.03</v>
      </c>
      <c r="D49" s="5">
        <v>73710.710000000006</v>
      </c>
      <c r="E49" s="5">
        <v>72889.149999999994</v>
      </c>
      <c r="F49" s="7">
        <v>51099.06</v>
      </c>
      <c r="G49" s="5">
        <v>104453.92</v>
      </c>
      <c r="H49" s="5">
        <v>74173.81</v>
      </c>
      <c r="I49" s="5">
        <v>73461.570000000007</v>
      </c>
      <c r="J49" s="5">
        <v>73647.44</v>
      </c>
      <c r="K49" s="5">
        <v>79515.03</v>
      </c>
      <c r="L49" s="5">
        <v>80529.8</v>
      </c>
      <c r="M49" s="5">
        <v>79039.039999999994</v>
      </c>
      <c r="N49" s="5">
        <f t="shared" si="0"/>
        <v>911502.81</v>
      </c>
    </row>
    <row r="50" spans="1:14">
      <c r="A50" t="s">
        <v>21</v>
      </c>
      <c r="B50" s="5"/>
      <c r="C50" s="5"/>
      <c r="D50" s="5"/>
      <c r="E50" s="5"/>
      <c r="F50" s="7"/>
      <c r="G50" s="5"/>
      <c r="H50" s="5"/>
      <c r="I50" s="5"/>
      <c r="J50" s="5"/>
      <c r="K50" s="5"/>
      <c r="L50" s="5"/>
      <c r="M50" s="5"/>
      <c r="N50" s="5">
        <f t="shared" si="0"/>
        <v>0</v>
      </c>
    </row>
    <row r="51" spans="1:14">
      <c r="A51" t="s">
        <v>22</v>
      </c>
      <c r="B51" s="5">
        <v>40048.050000000003</v>
      </c>
      <c r="C51" s="5">
        <v>56405.120000000003</v>
      </c>
      <c r="D51" s="5">
        <v>47827.99</v>
      </c>
      <c r="E51" s="5">
        <v>49466.86</v>
      </c>
      <c r="F51" s="7">
        <v>31326.41</v>
      </c>
      <c r="G51" s="5">
        <v>77953.17</v>
      </c>
      <c r="H51" s="5">
        <v>38150.1</v>
      </c>
      <c r="I51" s="5">
        <v>49918.93</v>
      </c>
      <c r="J51" s="5">
        <v>40231.730000000003</v>
      </c>
      <c r="K51" s="5">
        <v>54735.74</v>
      </c>
      <c r="L51" s="5">
        <v>45651.68</v>
      </c>
      <c r="M51" s="5">
        <v>52845.38</v>
      </c>
      <c r="N51" s="5">
        <f t="shared" si="0"/>
        <v>584561.16</v>
      </c>
    </row>
    <row r="52" spans="1:14">
      <c r="A52" t="s">
        <v>71</v>
      </c>
      <c r="B52" s="5">
        <v>626300.68000000005</v>
      </c>
      <c r="C52" s="5">
        <v>630340.35</v>
      </c>
      <c r="D52" s="5">
        <v>656547.26</v>
      </c>
      <c r="E52" s="5">
        <v>608448.82999999996</v>
      </c>
      <c r="F52" s="7">
        <v>471555.25</v>
      </c>
      <c r="G52" s="5">
        <v>784413.36</v>
      </c>
      <c r="H52" s="5">
        <v>595361.06999999995</v>
      </c>
      <c r="I52" s="5">
        <v>646032.14</v>
      </c>
      <c r="J52" s="5">
        <v>625606.17000000004</v>
      </c>
      <c r="K52" s="5">
        <v>723863.41</v>
      </c>
      <c r="L52" s="5">
        <v>686859.51</v>
      </c>
      <c r="M52" s="5">
        <v>685941.88</v>
      </c>
      <c r="N52" s="5">
        <f t="shared" si="0"/>
        <v>7741269.9099999992</v>
      </c>
    </row>
    <row r="53" spans="1:14">
      <c r="A53" t="s">
        <v>23</v>
      </c>
      <c r="B53" s="5">
        <v>659276.44999999995</v>
      </c>
      <c r="C53" s="5">
        <v>685834.26</v>
      </c>
      <c r="D53" s="5">
        <v>676102.81</v>
      </c>
      <c r="E53" s="5">
        <v>651546.93999999994</v>
      </c>
      <c r="F53" s="7">
        <v>488913.36</v>
      </c>
      <c r="G53" s="5">
        <v>880265.74</v>
      </c>
      <c r="H53" s="5">
        <v>728646.7</v>
      </c>
      <c r="I53" s="5">
        <v>700604.95</v>
      </c>
      <c r="J53" s="5">
        <v>653547.51</v>
      </c>
      <c r="K53" s="5">
        <v>740859.91</v>
      </c>
      <c r="L53" s="5">
        <v>712783.99</v>
      </c>
      <c r="M53" s="5">
        <v>729139.83</v>
      </c>
      <c r="N53" s="5">
        <f t="shared" si="0"/>
        <v>8307522.4500000002</v>
      </c>
    </row>
    <row r="54" spans="1:14">
      <c r="A54" t="s">
        <v>24</v>
      </c>
      <c r="B54" s="5">
        <v>302655.73</v>
      </c>
      <c r="C54" s="5">
        <v>288620.34000000003</v>
      </c>
      <c r="D54" s="5">
        <v>314767.15000000002</v>
      </c>
      <c r="E54" s="5">
        <v>283412.84999999998</v>
      </c>
      <c r="F54" s="15">
        <v>214034.8</v>
      </c>
      <c r="G54" s="5">
        <v>394302.71</v>
      </c>
      <c r="H54" s="5">
        <v>272164.96000000002</v>
      </c>
      <c r="I54" s="5">
        <v>303635.57</v>
      </c>
      <c r="J54" s="5">
        <v>291102.58</v>
      </c>
      <c r="K54" s="5">
        <v>331839.01</v>
      </c>
      <c r="L54" s="5">
        <v>308486.34000000003</v>
      </c>
      <c r="M54" s="5">
        <v>292319.28000000003</v>
      </c>
      <c r="N54" s="5">
        <f t="shared" si="0"/>
        <v>3597341.3200000003</v>
      </c>
    </row>
    <row r="55" spans="1:14">
      <c r="A55" t="s">
        <v>72</v>
      </c>
      <c r="B55" s="5">
        <v>123903.59</v>
      </c>
      <c r="C55" s="5">
        <v>163160.17000000001</v>
      </c>
      <c r="D55" s="5">
        <v>122861.25</v>
      </c>
      <c r="E55" s="5">
        <v>95179.57</v>
      </c>
      <c r="F55" s="7">
        <v>75191.13</v>
      </c>
      <c r="G55" s="5">
        <v>137901.32</v>
      </c>
      <c r="H55" s="5">
        <v>113516.85</v>
      </c>
      <c r="I55" s="5">
        <v>107338.27</v>
      </c>
      <c r="J55" s="5">
        <v>112109.61</v>
      </c>
      <c r="K55" s="5">
        <v>132968.56</v>
      </c>
      <c r="L55" s="5">
        <v>123155.08</v>
      </c>
      <c r="M55" s="5">
        <v>130779.95</v>
      </c>
      <c r="N55" s="5">
        <f t="shared" si="0"/>
        <v>1438065.35</v>
      </c>
    </row>
    <row r="56" spans="1:14">
      <c r="A56" t="s">
        <v>73</v>
      </c>
      <c r="B56" s="5"/>
      <c r="C56" s="5"/>
      <c r="D56" s="5"/>
      <c r="E56" s="5"/>
      <c r="F56" s="7"/>
      <c r="G56" s="5"/>
      <c r="H56" s="5"/>
      <c r="I56" s="5">
        <v>128604.55</v>
      </c>
      <c r="J56" s="5">
        <v>151960.16</v>
      </c>
      <c r="K56" s="5">
        <v>148262.01</v>
      </c>
      <c r="L56" s="5">
        <v>154428.26999999999</v>
      </c>
      <c r="M56" s="5">
        <v>114048.91</v>
      </c>
      <c r="N56" s="5">
        <f t="shared" si="0"/>
        <v>697303.9</v>
      </c>
    </row>
    <row r="57" spans="1:14">
      <c r="A57" t="s">
        <v>74</v>
      </c>
      <c r="B57" s="5">
        <v>236584.64</v>
      </c>
      <c r="C57" s="5">
        <v>285610.95</v>
      </c>
      <c r="D57" s="5">
        <v>227802.7</v>
      </c>
      <c r="E57" s="5">
        <v>221095.03</v>
      </c>
      <c r="F57" s="7">
        <v>172262.34</v>
      </c>
      <c r="G57" s="5">
        <v>289051.63</v>
      </c>
      <c r="H57" s="5">
        <v>249649.32</v>
      </c>
      <c r="I57" s="5">
        <v>222837.26</v>
      </c>
      <c r="J57" s="5">
        <v>180774.03</v>
      </c>
      <c r="K57" s="5">
        <v>217622.38</v>
      </c>
      <c r="L57" s="5">
        <v>155499.71</v>
      </c>
      <c r="M57" s="5">
        <v>340976.93</v>
      </c>
      <c r="N57" s="5">
        <f t="shared" si="0"/>
        <v>2799766.9200000004</v>
      </c>
    </row>
    <row r="58" spans="1:14">
      <c r="A58" t="s">
        <v>25</v>
      </c>
      <c r="B58" s="5">
        <v>98909.51</v>
      </c>
      <c r="C58" s="5">
        <v>98673.37</v>
      </c>
      <c r="D58" s="5">
        <v>104754.08</v>
      </c>
      <c r="E58" s="39">
        <v>101809.87</v>
      </c>
      <c r="F58" s="7">
        <v>71894.679999999993</v>
      </c>
      <c r="G58" s="5">
        <v>136298.21</v>
      </c>
      <c r="H58" s="5">
        <v>84092.34</v>
      </c>
      <c r="I58" s="5">
        <v>105858.69</v>
      </c>
      <c r="J58" s="5">
        <v>85589.68</v>
      </c>
      <c r="K58" s="5">
        <v>105173.41</v>
      </c>
      <c r="L58" s="5">
        <v>100349.7</v>
      </c>
      <c r="M58" s="5">
        <v>96098.39</v>
      </c>
      <c r="N58" s="5">
        <f t="shared" si="0"/>
        <v>1189501.93</v>
      </c>
    </row>
    <row r="59" spans="1:14">
      <c r="A59" t="s">
        <v>75</v>
      </c>
      <c r="B59" s="5"/>
      <c r="C59" s="5"/>
      <c r="D59" s="5"/>
      <c r="E59" s="5"/>
      <c r="F59" s="7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14">
      <c r="A60" t="s">
        <v>76</v>
      </c>
      <c r="B60" s="5">
        <v>695408.97</v>
      </c>
      <c r="C60" s="5">
        <v>755065.46</v>
      </c>
      <c r="D60" s="5">
        <v>731023.5</v>
      </c>
      <c r="E60" s="5">
        <v>676397.3</v>
      </c>
      <c r="F60" s="7">
        <v>520776.07</v>
      </c>
      <c r="G60" s="5">
        <v>932430.81</v>
      </c>
      <c r="H60" s="5">
        <v>679391.7</v>
      </c>
      <c r="I60" s="5">
        <v>702002.36</v>
      </c>
      <c r="J60" s="5">
        <v>631974.79</v>
      </c>
      <c r="K60" s="5">
        <v>760500</v>
      </c>
      <c r="L60" s="5">
        <v>729535.31</v>
      </c>
      <c r="M60" s="5">
        <v>715997.81</v>
      </c>
      <c r="N60" s="5">
        <f t="shared" si="0"/>
        <v>8530504.0800000001</v>
      </c>
    </row>
    <row r="61" spans="1:14">
      <c r="A61" t="s">
        <v>77</v>
      </c>
      <c r="B61" s="5">
        <v>2158950.58</v>
      </c>
      <c r="C61" s="5">
        <v>2177313.08</v>
      </c>
      <c r="D61" s="5">
        <v>2263330.14</v>
      </c>
      <c r="E61" s="5">
        <v>2075037.21</v>
      </c>
      <c r="F61" s="15">
        <v>1600805.02</v>
      </c>
      <c r="G61" s="5">
        <v>2827863.8</v>
      </c>
      <c r="H61" s="5">
        <v>2562895.9900000002</v>
      </c>
      <c r="I61" s="5">
        <v>2409708.9700000002</v>
      </c>
      <c r="J61" s="5">
        <v>2242606.85</v>
      </c>
      <c r="K61" s="5">
        <v>2332858.63</v>
      </c>
      <c r="L61" s="5">
        <v>2373270.92</v>
      </c>
      <c r="M61" s="5">
        <v>2354121.7799999998</v>
      </c>
      <c r="N61" s="5">
        <f t="shared" si="0"/>
        <v>27378762.970000006</v>
      </c>
    </row>
    <row r="62" spans="1:14">
      <c r="A62" t="s">
        <v>26</v>
      </c>
      <c r="B62" s="5">
        <v>784555.59</v>
      </c>
      <c r="C62" s="5">
        <v>814383.1</v>
      </c>
      <c r="D62" s="5">
        <v>827612.35</v>
      </c>
      <c r="E62" s="5">
        <v>783847.88</v>
      </c>
      <c r="F62" s="7">
        <v>594117.46</v>
      </c>
      <c r="G62" s="5">
        <v>1092585.92</v>
      </c>
      <c r="H62" s="5">
        <v>913873.09</v>
      </c>
      <c r="I62" s="5">
        <v>838713.6</v>
      </c>
      <c r="J62" s="5">
        <v>791418.04</v>
      </c>
      <c r="K62" s="5">
        <v>885149.54</v>
      </c>
      <c r="L62" s="5">
        <v>863898.6</v>
      </c>
      <c r="M62" s="5">
        <v>851874.95</v>
      </c>
      <c r="N62" s="5">
        <f t="shared" si="0"/>
        <v>10042030.119999999</v>
      </c>
    </row>
    <row r="63" spans="1:14">
      <c r="A63" t="s">
        <v>78</v>
      </c>
      <c r="B63" s="5"/>
      <c r="C63" s="5"/>
      <c r="D63" s="5"/>
      <c r="E63" s="5"/>
      <c r="F63" s="7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14">
      <c r="A64" t="s">
        <v>79</v>
      </c>
      <c r="B64" s="5">
        <v>1015833.03</v>
      </c>
      <c r="C64" s="5">
        <v>1028296.92</v>
      </c>
      <c r="D64" s="5">
        <v>1071980.1599999999</v>
      </c>
      <c r="E64" s="5">
        <v>1013325.26</v>
      </c>
      <c r="F64" s="15">
        <v>771032.79</v>
      </c>
      <c r="G64" s="5">
        <v>1395089.61</v>
      </c>
      <c r="H64" s="5">
        <v>1124887.9099999999</v>
      </c>
      <c r="I64" s="5">
        <v>1118488.44</v>
      </c>
      <c r="J64" s="5">
        <v>1053721.6299999999</v>
      </c>
      <c r="K64" s="5">
        <v>1213145.45</v>
      </c>
      <c r="L64" s="5">
        <v>1153902.1299999999</v>
      </c>
      <c r="M64" s="5">
        <v>1184748.6599999999</v>
      </c>
      <c r="N64" s="5">
        <f t="shared" si="0"/>
        <v>13144451.989999998</v>
      </c>
    </row>
    <row r="65" spans="1:14">
      <c r="A65" t="s">
        <v>80</v>
      </c>
      <c r="B65" s="5">
        <v>125554.42</v>
      </c>
      <c r="C65" s="5">
        <v>123871.78</v>
      </c>
      <c r="D65" s="5">
        <v>128882.54</v>
      </c>
      <c r="E65" s="5">
        <v>116834.32</v>
      </c>
      <c r="F65" s="7">
        <v>89759.15</v>
      </c>
      <c r="G65" s="5">
        <v>161012.51999999999</v>
      </c>
      <c r="H65" s="5">
        <v>128364.31</v>
      </c>
      <c r="I65" s="5">
        <v>122938.36</v>
      </c>
      <c r="J65" s="5">
        <v>113123.01</v>
      </c>
      <c r="K65" s="5">
        <v>143043.32999999999</v>
      </c>
      <c r="L65" s="5">
        <v>156409.19</v>
      </c>
      <c r="M65" s="5">
        <v>133195.43</v>
      </c>
      <c r="N65" s="5">
        <f t="shared" si="0"/>
        <v>1542988.3599999999</v>
      </c>
    </row>
    <row r="66" spans="1:14">
      <c r="A66" t="s">
        <v>81</v>
      </c>
      <c r="B66" s="5"/>
      <c r="C66" s="5"/>
      <c r="D66" s="5"/>
      <c r="E66" s="5"/>
      <c r="F66" s="7"/>
      <c r="G66" s="5"/>
      <c r="H66" s="5"/>
      <c r="I66" s="5"/>
      <c r="J66" s="5"/>
      <c r="K66" s="5"/>
      <c r="L66" s="5"/>
      <c r="M66" s="5"/>
      <c r="N66" s="5">
        <f t="shared" si="0"/>
        <v>0</v>
      </c>
    </row>
    <row r="67" spans="1:14">
      <c r="A67" t="s">
        <v>82</v>
      </c>
      <c r="B67" s="5">
        <v>507515.2</v>
      </c>
      <c r="C67" s="5">
        <v>526424.79</v>
      </c>
      <c r="D67" s="5">
        <v>530103.44999999995</v>
      </c>
      <c r="E67" s="5">
        <v>495513.27</v>
      </c>
      <c r="F67" s="15">
        <v>380341.76000000001</v>
      </c>
      <c r="G67" s="5">
        <v>715185.41</v>
      </c>
      <c r="H67" s="5">
        <v>551530.54</v>
      </c>
      <c r="I67" s="5">
        <v>568684.21</v>
      </c>
      <c r="J67" s="5">
        <v>514848.62</v>
      </c>
      <c r="K67" s="5">
        <v>601207.94999999995</v>
      </c>
      <c r="L67" s="5">
        <v>547677.16</v>
      </c>
      <c r="M67" s="5">
        <v>565560.72</v>
      </c>
      <c r="N67" s="5">
        <f t="shared" si="0"/>
        <v>6504593.0800000001</v>
      </c>
    </row>
    <row r="68" spans="1:14">
      <c r="A68" t="s">
        <v>83</v>
      </c>
      <c r="B68" s="5">
        <v>276743.12</v>
      </c>
      <c r="C68" s="5">
        <v>295624.45</v>
      </c>
      <c r="D68" s="5">
        <v>282916.02</v>
      </c>
      <c r="E68" s="5">
        <v>267865.84999999998</v>
      </c>
      <c r="F68" s="7">
        <v>201278.94</v>
      </c>
      <c r="G68" s="5">
        <v>372881.2</v>
      </c>
      <c r="H68" s="5">
        <v>249276.99</v>
      </c>
      <c r="I68" s="5">
        <v>266131.40999999997</v>
      </c>
      <c r="J68" s="5">
        <v>246825.33</v>
      </c>
      <c r="K68" s="5">
        <v>284322.90999999997</v>
      </c>
      <c r="L68" s="5">
        <v>162709.57999999999</v>
      </c>
      <c r="M68" s="5">
        <v>433904.22</v>
      </c>
      <c r="N68" s="5">
        <f t="shared" si="0"/>
        <v>3340480.0200000005</v>
      </c>
    </row>
    <row r="69" spans="1:14">
      <c r="A69" t="s">
        <v>84</v>
      </c>
      <c r="B69" s="5">
        <v>608723.77</v>
      </c>
      <c r="C69" s="5">
        <v>609630.41</v>
      </c>
      <c r="D69" s="5">
        <v>632707.71</v>
      </c>
      <c r="E69" s="5">
        <v>587702.9</v>
      </c>
      <c r="F69" s="15">
        <v>455298.78</v>
      </c>
      <c r="G69" s="5">
        <v>787639.62</v>
      </c>
      <c r="H69" s="5">
        <v>635303.46</v>
      </c>
      <c r="I69" s="5">
        <v>651637.36</v>
      </c>
      <c r="J69" s="5">
        <v>630598</v>
      </c>
      <c r="K69" s="5">
        <v>722650.29</v>
      </c>
      <c r="L69" s="5">
        <v>712093.72</v>
      </c>
      <c r="M69" s="5">
        <v>666397.5</v>
      </c>
      <c r="N69" s="5">
        <f t="shared" si="0"/>
        <v>7700383.5200000005</v>
      </c>
    </row>
    <row r="70" spans="1:14">
      <c r="A70" t="s">
        <v>85</v>
      </c>
      <c r="B70" s="5"/>
      <c r="C70" s="5"/>
      <c r="D70" s="5"/>
      <c r="E70" s="5"/>
      <c r="F70" s="7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>
      <c r="A71" t="s">
        <v>27</v>
      </c>
      <c r="B71" s="5"/>
      <c r="C71" s="5"/>
      <c r="D71" s="5"/>
      <c r="E71" s="5"/>
      <c r="F71" s="7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>
      <c r="A72" t="s">
        <v>86</v>
      </c>
      <c r="B72" s="5">
        <v>96280.71</v>
      </c>
      <c r="C72" s="5">
        <v>100176.87</v>
      </c>
      <c r="D72" s="5">
        <v>97525.47</v>
      </c>
      <c r="E72" s="5">
        <v>97882.09</v>
      </c>
      <c r="F72" s="15">
        <v>70893.34</v>
      </c>
      <c r="G72" s="5">
        <v>142813.92000000001</v>
      </c>
      <c r="H72" s="5">
        <v>89589.51</v>
      </c>
      <c r="I72" s="5">
        <v>90944.65</v>
      </c>
      <c r="J72" s="5">
        <v>82062.11</v>
      </c>
      <c r="K72" s="5">
        <v>100125.59</v>
      </c>
      <c r="L72" s="5">
        <v>109627.46</v>
      </c>
      <c r="M72" s="5">
        <v>103194.65</v>
      </c>
      <c r="N72" s="5">
        <f t="shared" si="0"/>
        <v>1181116.3699999999</v>
      </c>
    </row>
    <row r="73" spans="1:14">
      <c r="A73" t="s">
        <v>28</v>
      </c>
      <c r="B73" s="5"/>
      <c r="C73" s="5"/>
      <c r="D73" s="5"/>
      <c r="E73" s="5"/>
      <c r="F73" s="7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>
      <c r="A74" t="s">
        <v>29</v>
      </c>
      <c r="B74" s="5"/>
      <c r="C74" s="5"/>
      <c r="D74" s="5"/>
      <c r="E74" s="5"/>
      <c r="F74" s="7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>
      <c r="A75" t="s">
        <v>87</v>
      </c>
      <c r="B75" s="39">
        <v>896612.55</v>
      </c>
      <c r="C75" s="5">
        <v>933822.23</v>
      </c>
      <c r="D75" s="5">
        <v>933072.83</v>
      </c>
      <c r="E75" s="5">
        <v>882680.27</v>
      </c>
      <c r="F75" s="15">
        <v>660921.29</v>
      </c>
      <c r="G75" s="5">
        <v>1202138.56</v>
      </c>
      <c r="H75" s="5">
        <v>900465.45</v>
      </c>
      <c r="I75" s="5">
        <v>901397.09</v>
      </c>
      <c r="J75" s="5">
        <v>844260.15</v>
      </c>
      <c r="K75" s="5">
        <v>983373.45</v>
      </c>
      <c r="L75" s="5">
        <v>951638.99</v>
      </c>
      <c r="M75" s="5">
        <v>971560.77</v>
      </c>
      <c r="N75" s="5">
        <f t="shared" si="0"/>
        <v>11061943.630000001</v>
      </c>
    </row>
    <row r="76" spans="1:14">
      <c r="A76" t="s">
        <v>88</v>
      </c>
      <c r="B76" s="5"/>
      <c r="C76" s="5"/>
      <c r="D76" s="5"/>
      <c r="E76" s="5"/>
      <c r="F76" s="7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>
      <c r="A77" t="s">
        <v>89</v>
      </c>
      <c r="B77" s="5"/>
      <c r="C77" s="5"/>
      <c r="D77" s="5"/>
      <c r="E77" s="5"/>
      <c r="F77" s="7"/>
      <c r="G77" s="5"/>
      <c r="H77" s="5"/>
      <c r="I77" s="5"/>
      <c r="J77" s="5"/>
      <c r="K77" s="5"/>
      <c r="L77" s="5"/>
      <c r="M77" s="5"/>
      <c r="N77" s="5">
        <f>SUM(B77:M77)</f>
        <v>0</v>
      </c>
    </row>
    <row r="78" spans="1:14">
      <c r="A78" t="s">
        <v>30</v>
      </c>
      <c r="B78" s="5"/>
      <c r="C78" s="5"/>
      <c r="D78" s="5"/>
      <c r="E78" s="5"/>
      <c r="F78" s="7"/>
      <c r="G78" s="5"/>
      <c r="H78" s="5"/>
      <c r="I78" s="5"/>
      <c r="J78" s="5"/>
      <c r="K78" s="5"/>
      <c r="L78" s="5"/>
      <c r="M78" s="5"/>
      <c r="N78" s="5">
        <f>SUM(B78:M78)</f>
        <v>0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19278825.130000003</v>
      </c>
      <c r="C80" s="5">
        <f t="shared" si="1"/>
        <v>19906979.609999999</v>
      </c>
      <c r="D80" s="5">
        <f t="shared" si="1"/>
        <v>20126372.499999996</v>
      </c>
      <c r="E80" s="5">
        <f t="shared" si="1"/>
        <v>18732892.479999997</v>
      </c>
      <c r="F80" s="5">
        <f t="shared" si="1"/>
        <v>14510699.929999996</v>
      </c>
      <c r="G80" s="5">
        <f t="shared" si="1"/>
        <v>25627555.98</v>
      </c>
      <c r="H80" s="5">
        <f t="shared" si="1"/>
        <v>20815263.039999999</v>
      </c>
      <c r="I80" s="5">
        <f t="shared" si="1"/>
        <v>20547566.25</v>
      </c>
      <c r="J80" s="5">
        <f t="shared" si="1"/>
        <v>19465345.049999997</v>
      </c>
      <c r="K80" s="5">
        <f t="shared" si="1"/>
        <v>21544533.279999994</v>
      </c>
      <c r="L80" s="5">
        <f t="shared" si="1"/>
        <v>20963966.169999994</v>
      </c>
      <c r="M80" s="5">
        <f t="shared" si="1"/>
        <v>21529201.409999996</v>
      </c>
      <c r="N80" s="5">
        <f>SUM(B80:M80)</f>
        <v>243049200.82999995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7"/>
    <pageSetUpPr fitToPage="1"/>
  </sheetPr>
  <dimension ref="A1:N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:M78"/>
    </sheetView>
  </sheetViews>
  <sheetFormatPr defaultRowHeight="12.75"/>
  <cols>
    <col min="1" max="1" width="16.1640625" bestFit="1" customWidth="1"/>
    <col min="2" max="3" width="9.1640625" bestFit="1" customWidth="1"/>
    <col min="4" max="4" width="9.83203125" bestFit="1" customWidth="1"/>
    <col min="5" max="5" width="9.6640625" customWidth="1"/>
    <col min="6" max="6" width="9.83203125" bestFit="1" customWidth="1"/>
    <col min="7" max="7" width="11.83203125" bestFit="1" customWidth="1"/>
    <col min="8" max="8" width="10.5" bestFit="1" customWidth="1"/>
    <col min="9" max="10" width="9.83203125" bestFit="1" customWidth="1"/>
    <col min="11" max="11" width="11.83203125" bestFit="1" customWidth="1"/>
    <col min="12" max="12" width="10.5" bestFit="1" customWidth="1"/>
    <col min="13" max="13" width="11" customWidth="1"/>
    <col min="14" max="14" width="10.1640625" bestFit="1" customWidth="1"/>
  </cols>
  <sheetData>
    <row r="1" spans="1:14">
      <c r="A1" t="str">
        <f>'SFY 18-19'!A1</f>
        <v>VALIDATED TAX RECEIPTS DATA FOR: JULY, 2018 thru June, 2019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43282</v>
      </c>
      <c r="C9" s="1">
        <f>'Local Option Sales Tax Dist'!C9</f>
        <v>43313</v>
      </c>
      <c r="D9" s="1">
        <f>'Local Option Sales Tax Dist'!D9</f>
        <v>43344</v>
      </c>
      <c r="E9" s="1">
        <f>'Local Option Sales Tax Dist'!E9</f>
        <v>43374</v>
      </c>
      <c r="F9" s="1">
        <f>'Local Option Sales Tax Dist'!F9</f>
        <v>43405</v>
      </c>
      <c r="G9" s="1">
        <f>'Local Option Sales Tax Dist'!G9</f>
        <v>43435</v>
      </c>
      <c r="H9" s="1">
        <f>'Local Option Sales Tax Dist'!H9</f>
        <v>43466</v>
      </c>
      <c r="I9" s="1">
        <f>'Local Option Sales Tax Dist'!I9</f>
        <v>43497</v>
      </c>
      <c r="J9" s="1">
        <f>'Local Option Sales Tax Dist'!J9</f>
        <v>43525</v>
      </c>
      <c r="K9" s="1">
        <f>'Local Option Sales Tax Dist'!K9</f>
        <v>43556</v>
      </c>
      <c r="L9" s="1">
        <f>'Local Option Sales Tax Dist'!L9</f>
        <v>43586</v>
      </c>
      <c r="M9" s="1">
        <f>'Local Option Sales Tax Dist'!M9</f>
        <v>43617</v>
      </c>
      <c r="N9" s="1" t="str">
        <f>'Local Option Sales Tax Dist'!N9</f>
        <v>SFY18-19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114146.72</v>
      </c>
      <c r="C12" s="32">
        <v>113266.9</v>
      </c>
      <c r="D12" s="32">
        <v>117065.45</v>
      </c>
      <c r="E12" s="32">
        <v>113727.28</v>
      </c>
      <c r="F12" s="14">
        <v>122676.4</v>
      </c>
      <c r="G12" s="31">
        <v>118091.29</v>
      </c>
      <c r="H12" s="31">
        <v>117485.6</v>
      </c>
      <c r="I12" s="31">
        <v>110155.02</v>
      </c>
      <c r="J12" s="33">
        <v>107134.67</v>
      </c>
      <c r="K12" s="34">
        <v>134101.14000000001</v>
      </c>
      <c r="L12" s="36">
        <v>124313.31</v>
      </c>
      <c r="M12" s="36">
        <v>122302.12</v>
      </c>
      <c r="N12" s="5">
        <f>SUM(B12:M12)</f>
        <v>1414465.9000000004</v>
      </c>
    </row>
    <row r="13" spans="1:14">
      <c r="A13" t="s">
        <v>54</v>
      </c>
      <c r="B13" s="31">
        <v>22203.73</v>
      </c>
      <c r="C13" s="32">
        <v>12921.76</v>
      </c>
      <c r="D13" s="32">
        <v>19002.580000000002</v>
      </c>
      <c r="E13" s="32">
        <v>18079.740000000002</v>
      </c>
      <c r="F13" s="14">
        <v>17810.93</v>
      </c>
      <c r="G13" s="31">
        <v>12921.13</v>
      </c>
      <c r="H13" s="31">
        <v>9594.92</v>
      </c>
      <c r="I13" s="31">
        <v>23533.35</v>
      </c>
      <c r="J13" s="34">
        <v>23827.85</v>
      </c>
      <c r="K13" s="34">
        <v>15756.28</v>
      </c>
      <c r="L13" s="36">
        <v>20278.75</v>
      </c>
      <c r="M13" s="36">
        <v>13851.96</v>
      </c>
      <c r="N13" s="5">
        <f t="shared" ref="N13:N76" si="0">SUM(B13:M13)</f>
        <v>209782.97999999998</v>
      </c>
    </row>
    <row r="14" spans="1:14">
      <c r="A14" t="s">
        <v>55</v>
      </c>
      <c r="B14" s="31">
        <v>95048</v>
      </c>
      <c r="C14" s="32">
        <v>109092.77</v>
      </c>
      <c r="D14" s="32">
        <v>95471.41</v>
      </c>
      <c r="E14" s="32">
        <v>87547.13</v>
      </c>
      <c r="F14" s="14">
        <v>68458.73</v>
      </c>
      <c r="G14" s="31">
        <v>102679.87</v>
      </c>
      <c r="H14" s="31">
        <v>83696.929999999993</v>
      </c>
      <c r="I14" s="31">
        <v>78525.960000000006</v>
      </c>
      <c r="J14" s="31">
        <v>86647.039999999994</v>
      </c>
      <c r="K14" s="31">
        <v>98718.06</v>
      </c>
      <c r="L14" s="36">
        <v>83727.570000000007</v>
      </c>
      <c r="M14" s="36">
        <v>115730.25</v>
      </c>
      <c r="N14" s="5">
        <f t="shared" si="0"/>
        <v>1105343.7200000002</v>
      </c>
    </row>
    <row r="15" spans="1:14">
      <c r="A15" t="s">
        <v>2</v>
      </c>
      <c r="B15" s="31">
        <v>2088.9</v>
      </c>
      <c r="C15" s="32">
        <v>1883.51</v>
      </c>
      <c r="D15" s="32">
        <v>1947.76</v>
      </c>
      <c r="E15" s="32">
        <v>1988.19</v>
      </c>
      <c r="F15" s="14">
        <v>2004.77</v>
      </c>
      <c r="G15" s="31">
        <v>2153.86</v>
      </c>
      <c r="H15" s="31">
        <v>2427.13</v>
      </c>
      <c r="I15" s="31">
        <v>11349.46</v>
      </c>
      <c r="J15" s="31">
        <v>15903.1</v>
      </c>
      <c r="K15" s="31">
        <v>12728.75</v>
      </c>
      <c r="L15" s="36">
        <v>15505.89</v>
      </c>
      <c r="M15" s="36">
        <v>16816.18</v>
      </c>
      <c r="N15" s="5">
        <f t="shared" si="0"/>
        <v>86797.5</v>
      </c>
    </row>
    <row r="16" spans="1:14">
      <c r="A16" t="s">
        <v>56</v>
      </c>
      <c r="B16" s="31">
        <v>36241.040000000001</v>
      </c>
      <c r="C16" s="32">
        <v>32628.57</v>
      </c>
      <c r="D16" s="32">
        <v>33758.550000000003</v>
      </c>
      <c r="E16" s="32">
        <v>34469.64</v>
      </c>
      <c r="F16" s="14">
        <v>34761.24</v>
      </c>
      <c r="G16" s="31">
        <v>37383.47</v>
      </c>
      <c r="H16" s="31">
        <v>59376.07</v>
      </c>
      <c r="I16" s="31">
        <v>171644.72</v>
      </c>
      <c r="J16" s="31">
        <v>319885.12</v>
      </c>
      <c r="K16" s="31">
        <v>371717.69</v>
      </c>
      <c r="L16" s="36">
        <v>321840.17</v>
      </c>
      <c r="M16" s="36">
        <v>355648.02</v>
      </c>
      <c r="N16" s="5">
        <f t="shared" si="0"/>
        <v>1809354.2999999998</v>
      </c>
    </row>
    <row r="17" spans="1:14">
      <c r="A17" t="s">
        <v>57</v>
      </c>
      <c r="B17" s="31">
        <v>773224.7</v>
      </c>
      <c r="C17" s="32">
        <v>783400.27</v>
      </c>
      <c r="D17" s="32">
        <v>795709</v>
      </c>
      <c r="E17" s="32">
        <v>736446.85</v>
      </c>
      <c r="F17" s="14">
        <v>596271.88</v>
      </c>
      <c r="G17" s="31">
        <v>1019191.43</v>
      </c>
      <c r="H17" s="31">
        <v>851640.62</v>
      </c>
      <c r="I17" s="31">
        <v>749646.91</v>
      </c>
      <c r="J17" s="31">
        <v>753555.99</v>
      </c>
      <c r="K17" s="31">
        <v>803792.84</v>
      </c>
      <c r="L17" s="36">
        <v>808605.14</v>
      </c>
      <c r="M17" s="36">
        <v>799118.94</v>
      </c>
      <c r="N17" s="5">
        <f t="shared" si="0"/>
        <v>9470604.5700000003</v>
      </c>
    </row>
    <row r="18" spans="1:14">
      <c r="A18" t="s">
        <v>3</v>
      </c>
      <c r="B18" s="31">
        <v>2824.78</v>
      </c>
      <c r="C18" s="32">
        <v>2550.15</v>
      </c>
      <c r="D18" s="32">
        <v>2636.06</v>
      </c>
      <c r="E18" s="32">
        <v>2690.11</v>
      </c>
      <c r="F18" s="14">
        <v>2712.28</v>
      </c>
      <c r="G18" s="31">
        <v>2911.63</v>
      </c>
      <c r="H18" s="31">
        <v>3018</v>
      </c>
      <c r="I18" s="31">
        <v>589.75</v>
      </c>
      <c r="J18" s="31">
        <v>1187.5899999999999</v>
      </c>
      <c r="K18" s="31">
        <v>1382.82</v>
      </c>
      <c r="L18" s="36">
        <v>1194.95</v>
      </c>
      <c r="M18" s="36">
        <v>1322.29</v>
      </c>
      <c r="N18" s="5">
        <f t="shared" si="0"/>
        <v>25020.410000000003</v>
      </c>
    </row>
    <row r="19" spans="1:14">
      <c r="A19" t="s">
        <v>58</v>
      </c>
      <c r="B19" s="31">
        <v>86833.12</v>
      </c>
      <c r="C19" s="32">
        <v>84161.89</v>
      </c>
      <c r="D19" s="32">
        <v>88820.13</v>
      </c>
      <c r="E19" s="32">
        <v>84782</v>
      </c>
      <c r="F19" s="14">
        <v>68167.710000000006</v>
      </c>
      <c r="G19" s="31">
        <v>107364.8</v>
      </c>
      <c r="H19" s="31">
        <v>72928.88</v>
      </c>
      <c r="I19" s="31">
        <v>81053.23</v>
      </c>
      <c r="J19" s="31">
        <v>85538.62</v>
      </c>
      <c r="K19" s="31">
        <v>102076.39</v>
      </c>
      <c r="L19" s="36">
        <v>92668.49</v>
      </c>
      <c r="M19" s="36">
        <v>84795.16</v>
      </c>
      <c r="N19" s="5">
        <f t="shared" si="0"/>
        <v>1039190.42</v>
      </c>
    </row>
    <row r="20" spans="1:14">
      <c r="A20" t="s">
        <v>59</v>
      </c>
      <c r="B20" s="31">
        <v>51193.59</v>
      </c>
      <c r="C20" s="32">
        <v>52705.34</v>
      </c>
      <c r="D20" s="32">
        <v>53639.48</v>
      </c>
      <c r="E20" s="32">
        <v>50416.24</v>
      </c>
      <c r="F20" s="14">
        <v>38680.81</v>
      </c>
      <c r="G20" s="31">
        <v>66484.09</v>
      </c>
      <c r="H20" s="31">
        <v>47020.06</v>
      </c>
      <c r="I20" s="31">
        <v>46804.01</v>
      </c>
      <c r="J20" s="31">
        <v>49791.72</v>
      </c>
      <c r="K20" s="31">
        <v>60069.38</v>
      </c>
      <c r="L20" s="36">
        <v>55946.03</v>
      </c>
      <c r="M20" s="36">
        <v>55207.19</v>
      </c>
      <c r="N20" s="5">
        <f t="shared" si="0"/>
        <v>627957.93999999994</v>
      </c>
    </row>
    <row r="21" spans="1:14">
      <c r="A21" t="s">
        <v>60</v>
      </c>
      <c r="B21" s="31">
        <v>68785.5</v>
      </c>
      <c r="C21" s="32">
        <v>73215.13</v>
      </c>
      <c r="D21" s="32">
        <v>69780.75</v>
      </c>
      <c r="E21" s="32">
        <v>66501.87</v>
      </c>
      <c r="F21" s="14">
        <v>52095.33</v>
      </c>
      <c r="G21" s="31">
        <v>94525.43</v>
      </c>
      <c r="H21" s="31">
        <v>83171.19</v>
      </c>
      <c r="I21" s="31">
        <v>75468.55</v>
      </c>
      <c r="J21" s="31">
        <v>70979.990000000005</v>
      </c>
      <c r="K21" s="31">
        <v>78876.45</v>
      </c>
      <c r="L21" s="36">
        <v>76721.009999999995</v>
      </c>
      <c r="M21" s="36">
        <v>76844.78</v>
      </c>
      <c r="N21" s="5">
        <f t="shared" si="0"/>
        <v>886965.98</v>
      </c>
    </row>
    <row r="22" spans="1:14">
      <c r="A22" t="s">
        <v>61</v>
      </c>
      <c r="B22" s="31">
        <v>133586.82</v>
      </c>
      <c r="C22" s="32">
        <v>125321.96</v>
      </c>
      <c r="D22" s="32">
        <v>138441.1</v>
      </c>
      <c r="E22" s="32">
        <v>127516.2</v>
      </c>
      <c r="F22" s="14">
        <v>103767.44</v>
      </c>
      <c r="G22" s="31">
        <v>170983.34</v>
      </c>
      <c r="H22" s="31">
        <v>134293.39000000001</v>
      </c>
      <c r="I22" s="31">
        <v>145893.97</v>
      </c>
      <c r="J22" s="31">
        <v>171428.13</v>
      </c>
      <c r="K22" s="31">
        <v>146684.78</v>
      </c>
      <c r="L22" s="36">
        <v>160943.75</v>
      </c>
      <c r="M22" s="36">
        <v>144675.79999999999</v>
      </c>
      <c r="N22" s="5">
        <f t="shared" si="0"/>
        <v>1703536.6800000002</v>
      </c>
    </row>
    <row r="23" spans="1:14">
      <c r="A23" t="s">
        <v>4</v>
      </c>
      <c r="B23" s="31">
        <v>60198.37</v>
      </c>
      <c r="C23" s="32">
        <v>59297.279999999999</v>
      </c>
      <c r="D23" s="32">
        <v>59045.77</v>
      </c>
      <c r="E23" s="32">
        <v>59535.97</v>
      </c>
      <c r="F23" s="14">
        <v>48578.06</v>
      </c>
      <c r="G23" s="31">
        <v>73875.03</v>
      </c>
      <c r="H23" s="31">
        <v>53486.41</v>
      </c>
      <c r="I23" s="31">
        <v>126007.6</v>
      </c>
      <c r="J23" s="31">
        <v>49009.07</v>
      </c>
      <c r="K23" s="31">
        <v>55311.86</v>
      </c>
      <c r="L23" s="36">
        <v>54506.55</v>
      </c>
      <c r="M23" s="36">
        <v>53877.83</v>
      </c>
      <c r="N23" s="5">
        <f t="shared" si="0"/>
        <v>752729.79999999993</v>
      </c>
    </row>
    <row r="24" spans="1:14">
      <c r="A24" t="s">
        <v>91</v>
      </c>
      <c r="B24" s="31">
        <v>981447.45</v>
      </c>
      <c r="C24" s="32">
        <v>985205.03</v>
      </c>
      <c r="D24" s="47">
        <v>1009561.17</v>
      </c>
      <c r="E24" s="32">
        <v>941753.14</v>
      </c>
      <c r="F24" s="14">
        <v>764038.39</v>
      </c>
      <c r="G24" s="31">
        <v>1280290.22</v>
      </c>
      <c r="H24" s="31">
        <v>1063927.1100000001</v>
      </c>
      <c r="I24" s="31">
        <v>904571.68</v>
      </c>
      <c r="J24" s="31">
        <v>869698.97</v>
      </c>
      <c r="K24" s="31">
        <v>1060345.6499999999</v>
      </c>
      <c r="L24" s="36">
        <v>1017326.27</v>
      </c>
      <c r="M24" s="36">
        <v>1046768.03</v>
      </c>
      <c r="N24" s="5">
        <f>SUM(B24:M24)</f>
        <v>11924933.109999999</v>
      </c>
    </row>
    <row r="25" spans="1:14">
      <c r="A25" t="s">
        <v>5</v>
      </c>
      <c r="B25" s="31">
        <v>13069.03</v>
      </c>
      <c r="C25" s="32">
        <v>12756.79</v>
      </c>
      <c r="D25" s="47">
        <v>13263.33</v>
      </c>
      <c r="E25" s="32">
        <v>12619.69</v>
      </c>
      <c r="F25" s="14">
        <v>10594.91</v>
      </c>
      <c r="G25" s="31">
        <v>16329.82</v>
      </c>
      <c r="H25" s="31">
        <v>13259.77</v>
      </c>
      <c r="I25" s="31">
        <v>11939.09</v>
      </c>
      <c r="J25" s="31">
        <v>12232.76</v>
      </c>
      <c r="K25" s="31">
        <v>14167.68</v>
      </c>
      <c r="L25" s="36">
        <v>13582.5</v>
      </c>
      <c r="M25" s="36">
        <v>12117.04</v>
      </c>
      <c r="N25" s="5">
        <f t="shared" si="0"/>
        <v>155932.41</v>
      </c>
    </row>
    <row r="26" spans="1:14">
      <c r="A26" t="s">
        <v>6</v>
      </c>
      <c r="B26" s="31">
        <v>2154.16</v>
      </c>
      <c r="C26" s="32">
        <v>1943.5</v>
      </c>
      <c r="D26" s="47">
        <v>2009.39</v>
      </c>
      <c r="E26" s="32">
        <v>2050.86</v>
      </c>
      <c r="F26" s="14">
        <v>2067.86</v>
      </c>
      <c r="G26" s="31">
        <v>2220.7800000000002</v>
      </c>
      <c r="H26" s="31">
        <v>2628.89</v>
      </c>
      <c r="I26" s="31">
        <v>2248.96</v>
      </c>
      <c r="J26" s="31">
        <v>4419.76</v>
      </c>
      <c r="K26" s="31">
        <v>5137.97</v>
      </c>
      <c r="L26" s="36">
        <v>4446.8500000000004</v>
      </c>
      <c r="M26" s="36">
        <v>4915.3100000000004</v>
      </c>
      <c r="N26" s="5">
        <f t="shared" si="0"/>
        <v>36244.29</v>
      </c>
    </row>
    <row r="27" spans="1:14">
      <c r="A27" t="s">
        <v>62</v>
      </c>
      <c r="B27" s="31">
        <v>119774.33</v>
      </c>
      <c r="C27" s="32">
        <v>108061.96</v>
      </c>
      <c r="D27" s="47">
        <v>111725.6</v>
      </c>
      <c r="E27" s="32">
        <v>114031.08</v>
      </c>
      <c r="F27" s="14">
        <v>114976.51</v>
      </c>
      <c r="G27" s="31">
        <v>123478.32</v>
      </c>
      <c r="H27" s="31">
        <v>130781.8</v>
      </c>
      <c r="I27" s="31">
        <v>40465.440000000002</v>
      </c>
      <c r="J27" s="31">
        <v>80904.78</v>
      </c>
      <c r="K27" s="31">
        <v>94227.81</v>
      </c>
      <c r="L27" s="36">
        <v>81407.3</v>
      </c>
      <c r="M27" s="36">
        <v>90097.27</v>
      </c>
      <c r="N27" s="5">
        <f t="shared" si="0"/>
        <v>1209932.2000000002</v>
      </c>
    </row>
    <row r="28" spans="1:14">
      <c r="A28" t="s">
        <v>63</v>
      </c>
      <c r="B28" s="31">
        <v>141324.04</v>
      </c>
      <c r="C28" s="32">
        <v>143570.34</v>
      </c>
      <c r="D28" s="47">
        <v>142445.81</v>
      </c>
      <c r="E28" s="32">
        <v>137545.79999999999</v>
      </c>
      <c r="F28" s="14">
        <v>109738.13</v>
      </c>
      <c r="G28" s="31">
        <v>172847.06</v>
      </c>
      <c r="H28" s="31">
        <v>124207.03999999999</v>
      </c>
      <c r="I28" s="31">
        <v>119183.79</v>
      </c>
      <c r="J28" s="31">
        <v>118578.68</v>
      </c>
      <c r="K28" s="31">
        <v>141930.39000000001</v>
      </c>
      <c r="L28" s="36">
        <v>99742.57</v>
      </c>
      <c r="M28" s="36">
        <v>165265.93</v>
      </c>
      <c r="N28" s="5">
        <f t="shared" si="0"/>
        <v>1616379.58</v>
      </c>
    </row>
    <row r="29" spans="1:14">
      <c r="A29" t="s">
        <v>7</v>
      </c>
      <c r="B29" s="31">
        <v>39888.639999999999</v>
      </c>
      <c r="C29" s="32">
        <v>40481.86</v>
      </c>
      <c r="D29" s="47">
        <v>41679.599999999999</v>
      </c>
      <c r="E29" s="32">
        <v>39358.58</v>
      </c>
      <c r="F29" s="14">
        <v>30380.21</v>
      </c>
      <c r="G29" s="31">
        <v>52030.8</v>
      </c>
      <c r="H29" s="31">
        <v>38014.959999999999</v>
      </c>
      <c r="I29" s="31">
        <v>37584.75</v>
      </c>
      <c r="J29" s="31">
        <v>37881.96</v>
      </c>
      <c r="K29" s="31">
        <v>47026.77</v>
      </c>
      <c r="L29" s="36">
        <v>45160.480000000003</v>
      </c>
      <c r="M29" s="36">
        <v>43048.75</v>
      </c>
      <c r="N29" s="5">
        <f t="shared" si="0"/>
        <v>492537.36000000004</v>
      </c>
    </row>
    <row r="30" spans="1:14">
      <c r="A30" t="s">
        <v>8</v>
      </c>
      <c r="B30" s="31">
        <v>1378.7</v>
      </c>
      <c r="C30" s="32">
        <v>1241.51</v>
      </c>
      <c r="D30" s="47">
        <v>1284.42</v>
      </c>
      <c r="E30" s="32">
        <v>1311.43</v>
      </c>
      <c r="F30" s="14">
        <v>1322.5</v>
      </c>
      <c r="G30" s="31">
        <v>1422.08</v>
      </c>
      <c r="H30" s="31">
        <v>1499.76</v>
      </c>
      <c r="I30" s="31">
        <v>387.65</v>
      </c>
      <c r="J30" s="31">
        <v>808.29</v>
      </c>
      <c r="K30" s="31">
        <v>945.77</v>
      </c>
      <c r="L30" s="36">
        <v>813.48</v>
      </c>
      <c r="M30" s="36">
        <v>903.15</v>
      </c>
      <c r="N30" s="5">
        <f t="shared" si="0"/>
        <v>13318.74</v>
      </c>
    </row>
    <row r="31" spans="1:14">
      <c r="A31" t="s">
        <v>9</v>
      </c>
      <c r="B31" s="31">
        <v>3887.94</v>
      </c>
      <c r="C31" s="32">
        <v>3503.7</v>
      </c>
      <c r="D31" s="47">
        <v>3623.89</v>
      </c>
      <c r="E31" s="32">
        <v>3699.53</v>
      </c>
      <c r="F31" s="14">
        <v>3730.54</v>
      </c>
      <c r="G31" s="31">
        <v>4009.44</v>
      </c>
      <c r="H31" s="31">
        <v>4504.74</v>
      </c>
      <c r="I31" s="31">
        <v>149560.95999999999</v>
      </c>
      <c r="J31" s="31">
        <v>5304.69</v>
      </c>
      <c r="K31" s="31">
        <v>6176.31</v>
      </c>
      <c r="L31" s="36">
        <v>5337.57</v>
      </c>
      <c r="M31" s="36">
        <v>5906.08</v>
      </c>
      <c r="N31" s="5">
        <f t="shared" si="0"/>
        <v>199245.38999999998</v>
      </c>
    </row>
    <row r="32" spans="1:14">
      <c r="A32" t="s">
        <v>10</v>
      </c>
      <c r="B32" s="31">
        <v>7519</v>
      </c>
      <c r="C32" s="32">
        <v>7269.23</v>
      </c>
      <c r="D32" s="47">
        <v>7321.72</v>
      </c>
      <c r="E32" s="32">
        <v>6876.04</v>
      </c>
      <c r="F32" s="14">
        <v>5189.5</v>
      </c>
      <c r="G32" s="31">
        <v>10455.27</v>
      </c>
      <c r="H32" s="31">
        <v>7734.52</v>
      </c>
      <c r="I32" s="31">
        <v>7993.3</v>
      </c>
      <c r="J32" s="31">
        <v>6994.98</v>
      </c>
      <c r="K32" s="31">
        <v>7988.15</v>
      </c>
      <c r="L32" s="36">
        <v>7693.9</v>
      </c>
      <c r="M32" s="36">
        <v>7329.61</v>
      </c>
      <c r="N32" s="5">
        <f t="shared" si="0"/>
        <v>90365.22</v>
      </c>
    </row>
    <row r="33" spans="1:14">
      <c r="A33" t="s">
        <v>11</v>
      </c>
      <c r="B33" s="31">
        <v>4628.08</v>
      </c>
      <c r="C33" s="32">
        <v>4368.88</v>
      </c>
      <c r="D33" s="47">
        <v>4817.8100000000004</v>
      </c>
      <c r="E33" s="32">
        <v>5071.25</v>
      </c>
      <c r="F33" s="14">
        <v>3724.91</v>
      </c>
      <c r="G33" s="31">
        <v>6955.7</v>
      </c>
      <c r="H33" s="31">
        <v>4363.45</v>
      </c>
      <c r="I33" s="31">
        <v>59967.040000000001</v>
      </c>
      <c r="J33" s="31">
        <v>6097.47</v>
      </c>
      <c r="K33" s="31">
        <v>8373.57</v>
      </c>
      <c r="L33" s="36">
        <v>6458.78</v>
      </c>
      <c r="M33" s="36">
        <v>6646.26</v>
      </c>
      <c r="N33" s="5">
        <f t="shared" si="0"/>
        <v>121473.2</v>
      </c>
    </row>
    <row r="34" spans="1:14">
      <c r="A34" t="s">
        <v>64</v>
      </c>
      <c r="B34" s="31">
        <v>5868.71</v>
      </c>
      <c r="C34" s="32">
        <v>7234.7</v>
      </c>
      <c r="D34" s="47">
        <v>5574.43</v>
      </c>
      <c r="E34" s="32">
        <v>5450.42</v>
      </c>
      <c r="F34" s="14">
        <v>4085.28</v>
      </c>
      <c r="G34" s="31">
        <v>6386.53</v>
      </c>
      <c r="H34" s="31">
        <v>4093.34</v>
      </c>
      <c r="I34" s="31">
        <v>4478.97</v>
      </c>
      <c r="J34" s="31">
        <v>5975.85</v>
      </c>
      <c r="K34" s="31">
        <v>6797.34</v>
      </c>
      <c r="L34" s="36">
        <v>6830.63</v>
      </c>
      <c r="M34" s="36">
        <v>7383.18</v>
      </c>
      <c r="N34" s="5">
        <f t="shared" si="0"/>
        <v>70159.38</v>
      </c>
    </row>
    <row r="35" spans="1:14">
      <c r="A35" t="s">
        <v>12</v>
      </c>
      <c r="B35" s="31">
        <v>9472.6299999999992</v>
      </c>
      <c r="C35" s="32">
        <v>8550.14</v>
      </c>
      <c r="D35" s="47">
        <v>8838.69</v>
      </c>
      <c r="E35" s="32">
        <v>9020.2800000000007</v>
      </c>
      <c r="F35" s="14">
        <v>9094.74</v>
      </c>
      <c r="G35" s="31">
        <v>9764.36</v>
      </c>
      <c r="H35" s="31">
        <v>10039.799999999999</v>
      </c>
      <c r="I35" s="31">
        <v>309056.78999999998</v>
      </c>
      <c r="J35" s="31">
        <v>3147.57</v>
      </c>
      <c r="K35" s="31">
        <v>3670.08</v>
      </c>
      <c r="L35" s="36">
        <v>3167.27</v>
      </c>
      <c r="M35" s="36">
        <v>3508.09</v>
      </c>
      <c r="N35" s="5">
        <f t="shared" si="0"/>
        <v>387330.44000000006</v>
      </c>
    </row>
    <row r="36" spans="1:14">
      <c r="A36" t="s">
        <v>13</v>
      </c>
      <c r="B36" s="31">
        <v>13695.46</v>
      </c>
      <c r="C36" s="32">
        <v>12809.94</v>
      </c>
      <c r="D36" s="47">
        <v>13492.29</v>
      </c>
      <c r="E36" s="32">
        <v>13576.34</v>
      </c>
      <c r="F36" s="14">
        <v>11303.64</v>
      </c>
      <c r="G36" s="31">
        <v>16806.919999999998</v>
      </c>
      <c r="H36" s="31">
        <v>12987.57</v>
      </c>
      <c r="I36" s="31">
        <v>11133.7</v>
      </c>
      <c r="J36" s="31">
        <v>12561.55</v>
      </c>
      <c r="K36" s="31">
        <v>15262.31</v>
      </c>
      <c r="L36" s="36">
        <v>13828.02</v>
      </c>
      <c r="M36" s="36">
        <v>13383.38</v>
      </c>
      <c r="N36" s="5">
        <f t="shared" si="0"/>
        <v>160841.12</v>
      </c>
    </row>
    <row r="37" spans="1:14">
      <c r="A37" t="s">
        <v>14</v>
      </c>
      <c r="B37" s="31">
        <v>22780.98</v>
      </c>
      <c r="C37" s="32">
        <v>21955.84</v>
      </c>
      <c r="D37" s="47">
        <v>23919.67</v>
      </c>
      <c r="E37" s="32">
        <v>23879.09</v>
      </c>
      <c r="F37" s="14">
        <v>19532.59</v>
      </c>
      <c r="G37" s="31">
        <v>28715.040000000001</v>
      </c>
      <c r="H37" s="31">
        <v>23295.599999999999</v>
      </c>
      <c r="I37" s="31">
        <v>18380.84</v>
      </c>
      <c r="J37" s="31">
        <v>22793.39</v>
      </c>
      <c r="K37" s="31">
        <v>25444.95</v>
      </c>
      <c r="L37" s="36">
        <v>24553.23</v>
      </c>
      <c r="M37" s="36">
        <v>24350.99</v>
      </c>
      <c r="N37" s="5">
        <f t="shared" si="0"/>
        <v>279602.21000000002</v>
      </c>
    </row>
    <row r="38" spans="1:14">
      <c r="A38" t="s">
        <v>65</v>
      </c>
      <c r="B38" s="31">
        <v>74467.05</v>
      </c>
      <c r="C38" s="32">
        <v>75566.149999999994</v>
      </c>
      <c r="D38" s="47">
        <v>77771.820000000007</v>
      </c>
      <c r="E38" s="32">
        <v>74526.740000000005</v>
      </c>
      <c r="F38" s="14">
        <v>59368.84</v>
      </c>
      <c r="G38" s="31">
        <v>95681.87</v>
      </c>
      <c r="H38" s="31">
        <v>70247.5</v>
      </c>
      <c r="I38" s="31">
        <v>67022.759999999995</v>
      </c>
      <c r="J38" s="31">
        <v>68228.78</v>
      </c>
      <c r="K38" s="31">
        <v>82015.539999999994</v>
      </c>
      <c r="L38" s="36">
        <v>76135.94</v>
      </c>
      <c r="M38" s="36">
        <v>77769.72</v>
      </c>
      <c r="N38" s="5">
        <f t="shared" si="0"/>
        <v>898802.71</v>
      </c>
    </row>
    <row r="39" spans="1:14">
      <c r="A39" t="s">
        <v>15</v>
      </c>
      <c r="B39" s="31">
        <v>47796.09</v>
      </c>
      <c r="C39" s="32">
        <v>42454.52</v>
      </c>
      <c r="D39" s="47">
        <v>48374.91</v>
      </c>
      <c r="E39" s="32">
        <v>46951</v>
      </c>
      <c r="F39" s="14">
        <v>38432.36</v>
      </c>
      <c r="G39" s="31">
        <v>59500.9</v>
      </c>
      <c r="H39" s="31">
        <v>43208.09</v>
      </c>
      <c r="I39" s="31">
        <v>39746.019999999997</v>
      </c>
      <c r="J39" s="31">
        <v>42943.92</v>
      </c>
      <c r="K39" s="31">
        <v>49868.41</v>
      </c>
      <c r="L39" s="36">
        <v>45188.36</v>
      </c>
      <c r="M39" s="36">
        <v>40493.870000000003</v>
      </c>
      <c r="N39" s="5">
        <f t="shared" si="0"/>
        <v>544958.44999999995</v>
      </c>
    </row>
    <row r="40" spans="1:14">
      <c r="A40" t="s">
        <v>66</v>
      </c>
      <c r="B40" s="31">
        <v>633031.97</v>
      </c>
      <c r="C40" s="32">
        <v>624864.56999999995</v>
      </c>
      <c r="D40" s="47">
        <v>654561.71</v>
      </c>
      <c r="E40" s="32">
        <v>611709.44999999995</v>
      </c>
      <c r="F40" s="14">
        <v>502982.56</v>
      </c>
      <c r="G40" s="31">
        <v>778957.51</v>
      </c>
      <c r="H40" s="31">
        <v>675360.62</v>
      </c>
      <c r="I40" s="31">
        <v>559560.84</v>
      </c>
      <c r="J40" s="31">
        <v>552844.49</v>
      </c>
      <c r="K40" s="31">
        <v>659839.31000000006</v>
      </c>
      <c r="L40" s="36">
        <v>628470.56999999995</v>
      </c>
      <c r="M40" s="36">
        <v>634667.51</v>
      </c>
      <c r="N40" s="5">
        <f t="shared" si="0"/>
        <v>7516851.1100000013</v>
      </c>
    </row>
    <row r="41" spans="1:14">
      <c r="A41" t="s">
        <v>16</v>
      </c>
      <c r="B41" s="31">
        <v>11584.24</v>
      </c>
      <c r="C41" s="32">
        <v>10614.17</v>
      </c>
      <c r="D41" s="47">
        <v>10940.33</v>
      </c>
      <c r="E41" s="32">
        <v>11332.58</v>
      </c>
      <c r="F41" s="14">
        <v>9389.92</v>
      </c>
      <c r="G41" s="31">
        <v>13952.09</v>
      </c>
      <c r="H41" s="31">
        <v>9426.9500000000007</v>
      </c>
      <c r="I41" s="31">
        <v>6717.96</v>
      </c>
      <c r="J41" s="31">
        <v>7710.3</v>
      </c>
      <c r="K41" s="31">
        <v>8879.65</v>
      </c>
      <c r="L41" s="36">
        <v>5210.59</v>
      </c>
      <c r="M41" s="36">
        <v>12621.99</v>
      </c>
      <c r="N41" s="5">
        <f t="shared" si="0"/>
        <v>118380.77</v>
      </c>
    </row>
    <row r="42" spans="1:14">
      <c r="A42" t="s">
        <v>67</v>
      </c>
      <c r="B42" s="31">
        <v>21946.46</v>
      </c>
      <c r="C42" s="32">
        <v>19798.14</v>
      </c>
      <c r="D42" s="47">
        <v>20470.14</v>
      </c>
      <c r="E42" s="32">
        <v>20893.02</v>
      </c>
      <c r="F42" s="14">
        <v>21066.43</v>
      </c>
      <c r="G42" s="31">
        <v>22625.86</v>
      </c>
      <c r="H42" s="31">
        <v>23369.74</v>
      </c>
      <c r="I42" s="31">
        <v>3747.73</v>
      </c>
      <c r="J42" s="31">
        <v>7817.19</v>
      </c>
      <c r="K42" s="31">
        <v>9130.99</v>
      </c>
      <c r="L42" s="36">
        <v>7866.74</v>
      </c>
      <c r="M42" s="36">
        <v>8723.67</v>
      </c>
      <c r="N42" s="5">
        <f t="shared" si="0"/>
        <v>187456.11000000002</v>
      </c>
    </row>
    <row r="43" spans="1:14">
      <c r="A43" t="s">
        <v>17</v>
      </c>
      <c r="B43" s="31">
        <v>56398.81</v>
      </c>
      <c r="C43" s="32">
        <v>63566.11</v>
      </c>
      <c r="D43" s="47">
        <v>54898.95</v>
      </c>
      <c r="E43" s="32">
        <v>53534.93</v>
      </c>
      <c r="F43" s="14">
        <v>47406.080000000002</v>
      </c>
      <c r="G43" s="31">
        <v>69884.66</v>
      </c>
      <c r="H43" s="31">
        <v>57368.44</v>
      </c>
      <c r="I43" s="31">
        <v>30113.83</v>
      </c>
      <c r="J43" s="31">
        <v>32619.18</v>
      </c>
      <c r="K43" s="31">
        <v>36664.019999999997</v>
      </c>
      <c r="L43" s="36">
        <v>34470.559999999998</v>
      </c>
      <c r="M43" s="36">
        <v>41772.639999999999</v>
      </c>
      <c r="N43" s="5">
        <f t="shared" si="0"/>
        <v>578698.21000000008</v>
      </c>
    </row>
    <row r="44" spans="1:14">
      <c r="A44" t="s">
        <v>18</v>
      </c>
      <c r="B44" s="31">
        <v>12310.05</v>
      </c>
      <c r="C44" s="32">
        <v>13015.22</v>
      </c>
      <c r="D44" s="47">
        <v>12487.3</v>
      </c>
      <c r="E44" s="32">
        <v>13017.47</v>
      </c>
      <c r="F44" s="14">
        <v>10711.04</v>
      </c>
      <c r="G44" s="31">
        <v>18403.07</v>
      </c>
      <c r="H44" s="31">
        <v>12103.22</v>
      </c>
      <c r="I44" s="31">
        <v>7661.93</v>
      </c>
      <c r="J44" s="31">
        <v>6837.5</v>
      </c>
      <c r="K44" s="31">
        <v>8885.32</v>
      </c>
      <c r="L44" s="36">
        <v>8470.73</v>
      </c>
      <c r="M44" s="36">
        <v>8082.92</v>
      </c>
      <c r="N44" s="5">
        <f t="shared" si="0"/>
        <v>131985.76999999999</v>
      </c>
    </row>
    <row r="45" spans="1:14">
      <c r="A45" t="s">
        <v>19</v>
      </c>
      <c r="B45" s="31">
        <v>633.53</v>
      </c>
      <c r="C45" s="32">
        <v>571.30999999999995</v>
      </c>
      <c r="D45" s="47">
        <v>590.77</v>
      </c>
      <c r="E45" s="32">
        <v>603.02</v>
      </c>
      <c r="F45" s="14">
        <v>608.04</v>
      </c>
      <c r="G45" s="31">
        <v>653.20000000000005</v>
      </c>
      <c r="H45" s="31">
        <v>831.59</v>
      </c>
      <c r="I45" s="31">
        <v>916.33</v>
      </c>
      <c r="J45" s="31">
        <v>1818.82</v>
      </c>
      <c r="K45" s="31">
        <v>2114.27</v>
      </c>
      <c r="L45" s="36">
        <v>1829.96</v>
      </c>
      <c r="M45" s="36">
        <v>2022.67</v>
      </c>
      <c r="N45" s="5">
        <f t="shared" si="0"/>
        <v>13193.51</v>
      </c>
    </row>
    <row r="46" spans="1:14">
      <c r="A46" t="s">
        <v>68</v>
      </c>
      <c r="B46" s="31">
        <v>135460.07999999999</v>
      </c>
      <c r="C46" s="32">
        <v>130153.98</v>
      </c>
      <c r="D46" s="47">
        <v>139652.16</v>
      </c>
      <c r="E46" s="32">
        <v>132585.20000000001</v>
      </c>
      <c r="F46" s="14">
        <v>104047.06</v>
      </c>
      <c r="G46" s="31">
        <v>174890.35</v>
      </c>
      <c r="H46" s="31">
        <v>131129.76</v>
      </c>
      <c r="I46" s="31">
        <v>129207.19</v>
      </c>
      <c r="J46" s="31">
        <v>132617.85999999999</v>
      </c>
      <c r="K46" s="31">
        <v>158406.13</v>
      </c>
      <c r="L46" s="36">
        <v>146677.85999999999</v>
      </c>
      <c r="M46" s="36">
        <v>144671.4</v>
      </c>
      <c r="N46" s="5">
        <f t="shared" si="0"/>
        <v>1659499.0299999998</v>
      </c>
    </row>
    <row r="47" spans="1:14">
      <c r="A47" t="s">
        <v>69</v>
      </c>
      <c r="B47" s="31">
        <v>301272.31</v>
      </c>
      <c r="C47" s="32">
        <v>289149.42</v>
      </c>
      <c r="D47" s="47">
        <v>311217.34000000003</v>
      </c>
      <c r="E47" s="32">
        <v>295255.67999999999</v>
      </c>
      <c r="F47" s="14">
        <v>236568.2</v>
      </c>
      <c r="G47" s="31">
        <v>375833.16</v>
      </c>
      <c r="H47" s="31">
        <v>296359.90000000002</v>
      </c>
      <c r="I47" s="31">
        <v>314796.31</v>
      </c>
      <c r="J47" s="31">
        <v>327064.95</v>
      </c>
      <c r="K47" s="31">
        <v>378269.9</v>
      </c>
      <c r="L47" s="36">
        <v>355205.3</v>
      </c>
      <c r="M47" s="36">
        <v>328895.26</v>
      </c>
      <c r="N47" s="5">
        <f t="shared" si="0"/>
        <v>3809887.7299999995</v>
      </c>
    </row>
    <row r="48" spans="1:14">
      <c r="A48" t="s">
        <v>70</v>
      </c>
      <c r="B48" s="31">
        <v>122357.27</v>
      </c>
      <c r="C48" s="32">
        <v>123560.77</v>
      </c>
      <c r="D48" s="47">
        <v>128302.45</v>
      </c>
      <c r="E48" s="32">
        <v>121959.96</v>
      </c>
      <c r="F48" s="14">
        <v>96012.29</v>
      </c>
      <c r="G48" s="31">
        <v>165593.18</v>
      </c>
      <c r="H48" s="31">
        <v>125683.06</v>
      </c>
      <c r="I48" s="31">
        <v>119506.09</v>
      </c>
      <c r="J48" s="31">
        <v>115657.85</v>
      </c>
      <c r="K48" s="31">
        <v>128064.06</v>
      </c>
      <c r="L48" s="36">
        <v>121713.13</v>
      </c>
      <c r="M48" s="36">
        <v>127373.54</v>
      </c>
      <c r="N48" s="5">
        <f t="shared" si="0"/>
        <v>1495783.65</v>
      </c>
    </row>
    <row r="49" spans="1:14">
      <c r="A49" t="s">
        <v>20</v>
      </c>
      <c r="B49" s="31">
        <v>4983.72</v>
      </c>
      <c r="C49" s="32">
        <v>4495.6899999999996</v>
      </c>
      <c r="D49" s="47">
        <v>4648.34</v>
      </c>
      <c r="E49" s="32">
        <v>4744.41</v>
      </c>
      <c r="F49" s="14">
        <v>4783.8</v>
      </c>
      <c r="G49" s="31">
        <v>5138.0600000000004</v>
      </c>
      <c r="H49" s="31">
        <v>5458.83</v>
      </c>
      <c r="I49" s="31">
        <v>1889.9</v>
      </c>
      <c r="J49" s="31">
        <v>3737.72</v>
      </c>
      <c r="K49" s="31">
        <v>4353.1899999999996</v>
      </c>
      <c r="L49" s="36">
        <v>3760.93</v>
      </c>
      <c r="M49" s="36">
        <v>4162.38</v>
      </c>
      <c r="N49" s="5">
        <f t="shared" si="0"/>
        <v>52156.97</v>
      </c>
    </row>
    <row r="50" spans="1:14">
      <c r="A50" t="s">
        <v>21</v>
      </c>
      <c r="B50" s="31">
        <v>5087.3100000000004</v>
      </c>
      <c r="C50" s="32">
        <v>4938.66</v>
      </c>
      <c r="D50" s="47">
        <v>5021.26</v>
      </c>
      <c r="E50" s="32">
        <v>5059.6899999999996</v>
      </c>
      <c r="F50" s="14">
        <v>4288.49</v>
      </c>
      <c r="G50" s="31">
        <v>6201.05</v>
      </c>
      <c r="H50" s="31">
        <v>5630.71</v>
      </c>
      <c r="I50" s="31">
        <v>4048.66</v>
      </c>
      <c r="J50" s="31">
        <v>4100.84</v>
      </c>
      <c r="K50" s="31">
        <v>4876.1499999999996</v>
      </c>
      <c r="L50" s="36">
        <v>4428.9799999999996</v>
      </c>
      <c r="M50" s="36">
        <v>4831.29</v>
      </c>
      <c r="N50" s="5">
        <f t="shared" si="0"/>
        <v>58513.090000000004</v>
      </c>
    </row>
    <row r="51" spans="1:14">
      <c r="A51" t="s">
        <v>22</v>
      </c>
      <c r="B51" s="31">
        <v>36388.58</v>
      </c>
      <c r="C51" s="32">
        <v>36973.339999999997</v>
      </c>
      <c r="D51" s="47">
        <v>36172.980000000003</v>
      </c>
      <c r="E51" s="32">
        <v>37054.269999999997</v>
      </c>
      <c r="F51" s="14">
        <v>33430.07</v>
      </c>
      <c r="G51" s="31">
        <v>45430.77</v>
      </c>
      <c r="H51" s="31">
        <v>36415.050000000003</v>
      </c>
      <c r="I51" s="31">
        <v>12888.86</v>
      </c>
      <c r="J51" s="31">
        <v>12439.82</v>
      </c>
      <c r="K51" s="31">
        <v>16535.39</v>
      </c>
      <c r="L51" s="36">
        <v>13774.61</v>
      </c>
      <c r="M51" s="36">
        <v>15615.22</v>
      </c>
      <c r="N51" s="5">
        <f t="shared" si="0"/>
        <v>333118.95999999996</v>
      </c>
    </row>
    <row r="52" spans="1:14">
      <c r="A52" t="s">
        <v>71</v>
      </c>
      <c r="B52" s="31">
        <v>157790.92000000001</v>
      </c>
      <c r="C52" s="32">
        <v>154448.28</v>
      </c>
      <c r="D52" s="47">
        <v>162924.85999999999</v>
      </c>
      <c r="E52" s="32">
        <v>152881.26999999999</v>
      </c>
      <c r="F52" s="14">
        <v>123290.32</v>
      </c>
      <c r="G52" s="31">
        <v>193683.53</v>
      </c>
      <c r="H52" s="31">
        <v>146500.03</v>
      </c>
      <c r="I52" s="31">
        <v>150455.13</v>
      </c>
      <c r="J52" s="31">
        <v>155701.65</v>
      </c>
      <c r="K52" s="31">
        <v>184390.03</v>
      </c>
      <c r="L52" s="36">
        <v>171610.54</v>
      </c>
      <c r="M52" s="36">
        <v>170060.43</v>
      </c>
      <c r="N52" s="5">
        <f t="shared" si="0"/>
        <v>1923736.9899999998</v>
      </c>
    </row>
    <row r="53" spans="1:14">
      <c r="A53" t="s">
        <v>23</v>
      </c>
      <c r="B53" s="31">
        <v>199244.56</v>
      </c>
      <c r="C53" s="32">
        <v>196508.45</v>
      </c>
      <c r="D53" s="47">
        <v>199188.04</v>
      </c>
      <c r="E53" s="32">
        <v>195261.67</v>
      </c>
      <c r="F53" s="14">
        <v>159995.75</v>
      </c>
      <c r="G53" s="31">
        <v>249135.74</v>
      </c>
      <c r="H53" s="31">
        <v>209810.49</v>
      </c>
      <c r="I53" s="31">
        <v>166420.76</v>
      </c>
      <c r="J53" s="31">
        <v>168435.58</v>
      </c>
      <c r="K53" s="31">
        <v>193350.26</v>
      </c>
      <c r="L53" s="36">
        <v>183451.66</v>
      </c>
      <c r="M53" s="36">
        <v>187663.48</v>
      </c>
      <c r="N53" s="5">
        <f t="shared" si="0"/>
        <v>2308466.44</v>
      </c>
    </row>
    <row r="54" spans="1:14">
      <c r="A54" t="s">
        <v>24</v>
      </c>
      <c r="B54" s="31">
        <v>74041.13</v>
      </c>
      <c r="C54" s="32">
        <v>69189.59</v>
      </c>
      <c r="D54" s="47">
        <v>76127.23</v>
      </c>
      <c r="E54" s="32">
        <v>69465.06</v>
      </c>
      <c r="F54" s="14">
        <v>54447.33</v>
      </c>
      <c r="G54" s="31">
        <v>94541.61</v>
      </c>
      <c r="H54" s="31">
        <v>65980.039999999994</v>
      </c>
      <c r="I54" s="31">
        <v>71209.73</v>
      </c>
      <c r="J54" s="31">
        <v>73041.820000000007</v>
      </c>
      <c r="K54" s="31">
        <v>86786.97</v>
      </c>
      <c r="L54" s="36">
        <v>79200.84</v>
      </c>
      <c r="M54" s="36">
        <v>74139.06</v>
      </c>
      <c r="N54" s="5">
        <f>SUM(B54:M54)</f>
        <v>888170.40999999992</v>
      </c>
    </row>
    <row r="55" spans="1:14">
      <c r="A55" t="s">
        <v>72</v>
      </c>
      <c r="B55" s="31">
        <v>49080.08</v>
      </c>
      <c r="C55" s="32">
        <v>61746.78</v>
      </c>
      <c r="D55" s="47">
        <v>48439.41</v>
      </c>
      <c r="E55" s="32">
        <v>38484.26</v>
      </c>
      <c r="F55" s="14">
        <v>31286.49</v>
      </c>
      <c r="G55" s="31">
        <v>54275.27</v>
      </c>
      <c r="H55" s="31">
        <v>43993.58</v>
      </c>
      <c r="I55" s="31">
        <v>41412.21</v>
      </c>
      <c r="J55" s="31">
        <v>44747.44</v>
      </c>
      <c r="K55" s="31">
        <v>54107.26</v>
      </c>
      <c r="L55" s="36">
        <v>49379.51</v>
      </c>
      <c r="M55" s="36">
        <v>51579.63</v>
      </c>
      <c r="N55" s="5">
        <f t="shared" si="0"/>
        <v>568531.92000000004</v>
      </c>
    </row>
    <row r="56" spans="1:14">
      <c r="A56" t="s">
        <v>73</v>
      </c>
      <c r="B56" s="31">
        <v>45082.54</v>
      </c>
      <c r="C56" s="32">
        <v>42862</v>
      </c>
      <c r="D56" s="47">
        <v>45031.11</v>
      </c>
      <c r="E56" s="32">
        <v>43828.28</v>
      </c>
      <c r="F56" s="14">
        <v>35351.019999999997</v>
      </c>
      <c r="G56" s="31">
        <v>51172.7</v>
      </c>
      <c r="H56" s="31">
        <v>38685.42</v>
      </c>
      <c r="I56" s="31">
        <v>26562.240000000002</v>
      </c>
      <c r="J56" s="31">
        <v>36260.720000000001</v>
      </c>
      <c r="K56" s="31">
        <v>36659.68</v>
      </c>
      <c r="L56" s="36">
        <v>37167.58</v>
      </c>
      <c r="M56" s="36">
        <v>28305.32</v>
      </c>
      <c r="N56" s="5">
        <f t="shared" si="0"/>
        <v>466968.61000000004</v>
      </c>
    </row>
    <row r="57" spans="1:14">
      <c r="A57" t="s">
        <v>74</v>
      </c>
      <c r="B57" s="31">
        <v>95388.63</v>
      </c>
      <c r="C57" s="32">
        <v>109871.07</v>
      </c>
      <c r="D57" s="47">
        <v>91498.240000000005</v>
      </c>
      <c r="E57" s="32">
        <v>89245.84</v>
      </c>
      <c r="F57" s="14">
        <v>71625.990000000005</v>
      </c>
      <c r="G57" s="31">
        <v>114723.12</v>
      </c>
      <c r="H57" s="31">
        <v>96330.18</v>
      </c>
      <c r="I57" s="31">
        <v>85909.33</v>
      </c>
      <c r="J57" s="31">
        <v>73764.3</v>
      </c>
      <c r="K57" s="31">
        <v>90559.11</v>
      </c>
      <c r="L57" s="36">
        <v>65972.820000000007</v>
      </c>
      <c r="M57" s="36">
        <v>126881.11</v>
      </c>
      <c r="N57" s="5">
        <f t="shared" si="0"/>
        <v>1111769.7400000002</v>
      </c>
    </row>
    <row r="58" spans="1:14">
      <c r="A58" t="s">
        <v>25</v>
      </c>
      <c r="B58" s="31">
        <v>29936.15</v>
      </c>
      <c r="C58" s="32">
        <v>28438.29</v>
      </c>
      <c r="D58" s="47">
        <v>30649.759999999998</v>
      </c>
      <c r="E58" s="32">
        <v>30166.959999999999</v>
      </c>
      <c r="F58" s="14">
        <v>23757.86</v>
      </c>
      <c r="G58" s="31">
        <v>38134.959999999999</v>
      </c>
      <c r="H58" s="31">
        <v>26674.61</v>
      </c>
      <c r="I58" s="31">
        <v>26399.119999999999</v>
      </c>
      <c r="J58" s="31">
        <v>24776.74</v>
      </c>
      <c r="K58" s="31">
        <v>31261.74</v>
      </c>
      <c r="L58" s="36">
        <v>28887.35</v>
      </c>
      <c r="M58" s="36">
        <v>27579.61</v>
      </c>
      <c r="N58" s="5">
        <f t="shared" si="0"/>
        <v>346663.14999999997</v>
      </c>
    </row>
    <row r="59" spans="1:14">
      <c r="A59" t="s">
        <v>75</v>
      </c>
      <c r="B59" s="31">
        <v>117799.39</v>
      </c>
      <c r="C59" s="32">
        <v>106216.78</v>
      </c>
      <c r="D59" s="47">
        <v>109839.83</v>
      </c>
      <c r="E59" s="32">
        <v>112119.77</v>
      </c>
      <c r="F59" s="14">
        <v>113054.73</v>
      </c>
      <c r="G59" s="31">
        <v>121462.34</v>
      </c>
      <c r="H59" s="31">
        <v>130214.38</v>
      </c>
      <c r="I59" s="31">
        <v>46009.08</v>
      </c>
      <c r="J59" s="31">
        <v>92848.46</v>
      </c>
      <c r="K59" s="31">
        <v>108201.22</v>
      </c>
      <c r="L59" s="36">
        <v>93427.55</v>
      </c>
      <c r="M59" s="36">
        <v>103441.4</v>
      </c>
      <c r="N59" s="5">
        <f t="shared" si="0"/>
        <v>1254634.93</v>
      </c>
    </row>
    <row r="60" spans="1:14">
      <c r="A60" t="s">
        <v>76</v>
      </c>
      <c r="B60" s="31">
        <v>166680.47</v>
      </c>
      <c r="C60" s="32">
        <v>176460.92</v>
      </c>
      <c r="D60" s="47">
        <v>173219.91</v>
      </c>
      <c r="E60" s="32">
        <v>161634.32999999999</v>
      </c>
      <c r="F60" s="14">
        <v>127908.09</v>
      </c>
      <c r="G60" s="31">
        <v>219513.5</v>
      </c>
      <c r="H60" s="31">
        <v>157000.79999999999</v>
      </c>
      <c r="I60" s="31">
        <v>159677.17000000001</v>
      </c>
      <c r="J60" s="31">
        <v>152035.46</v>
      </c>
      <c r="K60" s="31">
        <v>186258.39</v>
      </c>
      <c r="L60" s="36">
        <v>175575.93</v>
      </c>
      <c r="M60" s="36">
        <v>170802.41</v>
      </c>
      <c r="N60" s="5">
        <f t="shared" si="0"/>
        <v>2026767.38</v>
      </c>
    </row>
    <row r="61" spans="1:14">
      <c r="A61" t="s">
        <v>77</v>
      </c>
      <c r="B61" s="31">
        <v>533980.54</v>
      </c>
      <c r="C61" s="32">
        <v>523137.84</v>
      </c>
      <c r="D61" s="47">
        <v>552520.73</v>
      </c>
      <c r="E61" s="32">
        <v>512674.6</v>
      </c>
      <c r="F61" s="14">
        <v>410196.25</v>
      </c>
      <c r="G61" s="31">
        <v>681467.39</v>
      </c>
      <c r="H61" s="31">
        <v>583887.65</v>
      </c>
      <c r="I61" s="31">
        <v>557416.67000000004</v>
      </c>
      <c r="J61" s="31">
        <v>552782.16</v>
      </c>
      <c r="K61" s="31">
        <v>601158.82999999996</v>
      </c>
      <c r="L61" s="36">
        <v>592111.18000000005</v>
      </c>
      <c r="M61" s="36">
        <v>579282.84</v>
      </c>
      <c r="N61" s="5">
        <f t="shared" si="0"/>
        <v>6680616.6799999997</v>
      </c>
    </row>
    <row r="62" spans="1:14">
      <c r="A62" t="s">
        <v>26</v>
      </c>
      <c r="B62" s="31">
        <v>199161.27</v>
      </c>
      <c r="C62" s="32">
        <v>199593.25</v>
      </c>
      <c r="D62" s="47">
        <v>206432.06</v>
      </c>
      <c r="E62" s="32">
        <v>197548.19</v>
      </c>
      <c r="F62" s="14">
        <v>156435.76999999999</v>
      </c>
      <c r="G62" s="31">
        <v>267243.86</v>
      </c>
      <c r="H62" s="31">
        <v>220150.91</v>
      </c>
      <c r="I62" s="31">
        <v>193819.92</v>
      </c>
      <c r="J62" s="31">
        <v>194712.04</v>
      </c>
      <c r="K62" s="31">
        <v>223001.49</v>
      </c>
      <c r="L62" s="36">
        <v>213361.33</v>
      </c>
      <c r="M62" s="36">
        <v>209280.72</v>
      </c>
      <c r="N62" s="5">
        <f t="shared" si="0"/>
        <v>2480740.81</v>
      </c>
    </row>
    <row r="63" spans="1:14">
      <c r="A63" t="s">
        <v>78</v>
      </c>
      <c r="B63" s="31">
        <v>347485.23</v>
      </c>
      <c r="C63" s="32">
        <v>344532.39</v>
      </c>
      <c r="D63" s="47">
        <v>357727.34</v>
      </c>
      <c r="E63" s="32">
        <v>332536.56</v>
      </c>
      <c r="F63" s="14">
        <v>263729.38</v>
      </c>
      <c r="G63" s="31">
        <v>437605.48</v>
      </c>
      <c r="H63" s="31">
        <v>328788.42</v>
      </c>
      <c r="I63" s="31">
        <v>320137.02</v>
      </c>
      <c r="J63" s="31">
        <v>328479.46000000002</v>
      </c>
      <c r="K63" s="31">
        <v>380003.48</v>
      </c>
      <c r="L63" s="36">
        <v>366823.18</v>
      </c>
      <c r="M63" s="36">
        <v>355758.73</v>
      </c>
      <c r="N63" s="5">
        <f t="shared" si="0"/>
        <v>4163606.67</v>
      </c>
    </row>
    <row r="64" spans="1:14">
      <c r="A64" t="s">
        <v>79</v>
      </c>
      <c r="B64" s="31">
        <v>310644.84999999998</v>
      </c>
      <c r="C64" s="32">
        <v>300338.07</v>
      </c>
      <c r="D64" s="47">
        <v>316898.76</v>
      </c>
      <c r="E64" s="32">
        <v>305841.01</v>
      </c>
      <c r="F64" s="14">
        <v>253876.3</v>
      </c>
      <c r="G64" s="31">
        <v>396885.81</v>
      </c>
      <c r="H64" s="31">
        <v>330393.96000000002</v>
      </c>
      <c r="I64" s="31">
        <v>273265.90000000002</v>
      </c>
      <c r="J64" s="31">
        <v>287261.56</v>
      </c>
      <c r="K64" s="31">
        <v>338582.63</v>
      </c>
      <c r="L64" s="36">
        <v>313793.39</v>
      </c>
      <c r="M64" s="36">
        <v>320680.38</v>
      </c>
      <c r="N64" s="5">
        <f t="shared" si="0"/>
        <v>3748462.62</v>
      </c>
    </row>
    <row r="65" spans="1:14">
      <c r="A65" t="s">
        <v>80</v>
      </c>
      <c r="B65" s="31">
        <v>35029.24</v>
      </c>
      <c r="C65" s="32">
        <v>33808.949999999997</v>
      </c>
      <c r="D65" s="47">
        <v>35238.75</v>
      </c>
      <c r="E65" s="32">
        <v>32766.74</v>
      </c>
      <c r="F65" s="14">
        <v>26941.18</v>
      </c>
      <c r="G65" s="31">
        <v>43200.3</v>
      </c>
      <c r="H65" s="31">
        <v>35150.410000000003</v>
      </c>
      <c r="I65" s="31">
        <v>28968.38</v>
      </c>
      <c r="J65" s="31">
        <v>29308.3</v>
      </c>
      <c r="K65" s="31">
        <v>37180.910000000003</v>
      </c>
      <c r="L65" s="36">
        <v>35014.269999999997</v>
      </c>
      <c r="M65" s="36">
        <v>33921.25</v>
      </c>
      <c r="N65" s="5">
        <f t="shared" si="0"/>
        <v>406528.67999999993</v>
      </c>
    </row>
    <row r="66" spans="1:14">
      <c r="A66" t="s">
        <v>81</v>
      </c>
      <c r="B66" s="31">
        <v>27476.58</v>
      </c>
      <c r="C66" s="32">
        <v>24782.68</v>
      </c>
      <c r="D66" s="47">
        <v>25625.34</v>
      </c>
      <c r="E66" s="32">
        <v>26155.599999999999</v>
      </c>
      <c r="F66" s="14">
        <v>26373.06</v>
      </c>
      <c r="G66" s="31">
        <v>28328.52</v>
      </c>
      <c r="H66" s="31">
        <v>29196.09</v>
      </c>
      <c r="I66" s="31">
        <v>4681.25</v>
      </c>
      <c r="J66" s="31">
        <v>9689.11</v>
      </c>
      <c r="K66" s="31">
        <v>11325.27</v>
      </c>
      <c r="L66" s="36">
        <v>9750.83</v>
      </c>
      <c r="M66" s="36">
        <v>10818.01</v>
      </c>
      <c r="N66" s="5">
        <f t="shared" si="0"/>
        <v>234202.33999999997</v>
      </c>
    </row>
    <row r="67" spans="1:14">
      <c r="A67" t="s">
        <v>82</v>
      </c>
      <c r="B67" s="31">
        <v>133930.98000000001</v>
      </c>
      <c r="C67" s="32">
        <v>132910.60999999999</v>
      </c>
      <c r="D67" s="47">
        <v>137270.81</v>
      </c>
      <c r="E67" s="32">
        <v>130193.34</v>
      </c>
      <c r="F67" s="14">
        <v>105340.16</v>
      </c>
      <c r="G67" s="31">
        <v>180289.29</v>
      </c>
      <c r="H67" s="31">
        <v>139995.56</v>
      </c>
      <c r="I67" s="31">
        <v>132859.19</v>
      </c>
      <c r="J67" s="31">
        <v>128706.98</v>
      </c>
      <c r="K67" s="31">
        <v>154047.04000000001</v>
      </c>
      <c r="L67" s="36">
        <v>137982.20000000001</v>
      </c>
      <c r="M67" s="36">
        <v>140987.14000000001</v>
      </c>
      <c r="N67" s="5">
        <f t="shared" si="0"/>
        <v>1654513.2999999998</v>
      </c>
    </row>
    <row r="68" spans="1:14">
      <c r="A68" t="s">
        <v>83</v>
      </c>
      <c r="B68" s="31">
        <v>67560.77</v>
      </c>
      <c r="C68" s="32">
        <v>69558.2</v>
      </c>
      <c r="D68" s="47">
        <v>68410.429999999993</v>
      </c>
      <c r="E68" s="32">
        <v>65279.66</v>
      </c>
      <c r="F68" s="14">
        <v>50862.07</v>
      </c>
      <c r="G68" s="31">
        <v>88774.54</v>
      </c>
      <c r="H68" s="31">
        <v>60854.71</v>
      </c>
      <c r="I68" s="31">
        <v>65120.25</v>
      </c>
      <c r="J68" s="31">
        <v>67149.88</v>
      </c>
      <c r="K68" s="31">
        <v>79007.27</v>
      </c>
      <c r="L68" s="36">
        <v>49864.76</v>
      </c>
      <c r="M68" s="36">
        <v>104456.85</v>
      </c>
      <c r="N68" s="5">
        <f t="shared" si="0"/>
        <v>836899.39</v>
      </c>
    </row>
    <row r="69" spans="1:14">
      <c r="A69" t="s">
        <v>84</v>
      </c>
      <c r="B69" s="31">
        <v>151127.72</v>
      </c>
      <c r="C69" s="32">
        <v>147754.84</v>
      </c>
      <c r="D69" s="47">
        <v>155090.57999999999</v>
      </c>
      <c r="E69" s="32">
        <v>145665.26999999999</v>
      </c>
      <c r="F69" s="14">
        <v>117028.72</v>
      </c>
      <c r="G69" s="31">
        <v>190982.11</v>
      </c>
      <c r="H69" s="31">
        <v>151600.4</v>
      </c>
      <c r="I69" s="31">
        <v>146954.19</v>
      </c>
      <c r="J69" s="31">
        <v>147749.95000000001</v>
      </c>
      <c r="K69" s="31">
        <v>173946.36</v>
      </c>
      <c r="L69" s="36">
        <v>168025.56</v>
      </c>
      <c r="M69" s="36">
        <v>155720.91</v>
      </c>
      <c r="N69" s="5">
        <f t="shared" si="0"/>
        <v>1851646.6099999996</v>
      </c>
    </row>
    <row r="70" spans="1:14">
      <c r="A70" t="s">
        <v>85</v>
      </c>
      <c r="B70" s="31">
        <v>189931.26</v>
      </c>
      <c r="C70" s="32">
        <v>189582.27</v>
      </c>
      <c r="D70" s="47">
        <v>196251.99</v>
      </c>
      <c r="E70" s="32">
        <v>184251.77</v>
      </c>
      <c r="F70" s="14">
        <v>146149.82</v>
      </c>
      <c r="G70" s="31">
        <v>231862.12</v>
      </c>
      <c r="H70" s="31">
        <v>186613.14</v>
      </c>
      <c r="I70" s="31">
        <v>180579.35</v>
      </c>
      <c r="J70" s="31">
        <v>181350.34</v>
      </c>
      <c r="K70" s="31">
        <v>205755.17</v>
      </c>
      <c r="L70" s="36">
        <v>195583.95</v>
      </c>
      <c r="M70" s="36">
        <v>201092.53</v>
      </c>
      <c r="N70" s="5">
        <f t="shared" si="0"/>
        <v>2289003.71</v>
      </c>
    </row>
    <row r="71" spans="1:14">
      <c r="A71" t="s">
        <v>27</v>
      </c>
      <c r="B71" s="31">
        <v>93055.8</v>
      </c>
      <c r="C71" s="32">
        <v>92169.91</v>
      </c>
      <c r="D71" s="47">
        <v>92799.11</v>
      </c>
      <c r="E71" s="32">
        <v>92151.91</v>
      </c>
      <c r="F71" s="14">
        <v>78787.929999999993</v>
      </c>
      <c r="G71" s="31">
        <v>121304.12</v>
      </c>
      <c r="H71" s="31">
        <v>100780.09</v>
      </c>
      <c r="I71" s="31">
        <v>69618.58</v>
      </c>
      <c r="J71" s="31">
        <v>72306.17</v>
      </c>
      <c r="K71" s="31">
        <v>82999.02</v>
      </c>
      <c r="L71" s="36">
        <v>78205.78</v>
      </c>
      <c r="M71" s="36">
        <v>71906.720000000001</v>
      </c>
      <c r="N71" s="5">
        <f t="shared" si="0"/>
        <v>1046085.14</v>
      </c>
    </row>
    <row r="72" spans="1:14">
      <c r="A72" t="s">
        <v>86</v>
      </c>
      <c r="B72" s="31">
        <v>30490.11</v>
      </c>
      <c r="C72" s="32">
        <v>29986.6</v>
      </c>
      <c r="D72" s="47">
        <v>30125.5</v>
      </c>
      <c r="E72" s="32">
        <v>30384.83</v>
      </c>
      <c r="F72" s="14">
        <v>24592.6</v>
      </c>
      <c r="G72" s="31">
        <v>40958.1</v>
      </c>
      <c r="H72" s="31">
        <v>28715.55</v>
      </c>
      <c r="I72" s="31">
        <v>22743.77</v>
      </c>
      <c r="J72" s="31">
        <v>22782.02</v>
      </c>
      <c r="K72" s="31">
        <v>28427.58</v>
      </c>
      <c r="L72" s="36">
        <v>28711.87</v>
      </c>
      <c r="M72" s="36">
        <v>27892.959999999999</v>
      </c>
      <c r="N72" s="5">
        <f t="shared" si="0"/>
        <v>345811.49</v>
      </c>
    </row>
    <row r="73" spans="1:14">
      <c r="A73" t="s">
        <v>28</v>
      </c>
      <c r="B73" s="31">
        <v>7410.01</v>
      </c>
      <c r="C73" s="32">
        <v>6690.51</v>
      </c>
      <c r="D73" s="47">
        <v>6915.57</v>
      </c>
      <c r="E73" s="32">
        <v>7057.2</v>
      </c>
      <c r="F73" s="14">
        <v>7115.28</v>
      </c>
      <c r="G73" s="31">
        <v>7637.56</v>
      </c>
      <c r="H73" s="31">
        <v>8089.28</v>
      </c>
      <c r="I73" s="31">
        <v>2550.73</v>
      </c>
      <c r="J73" s="31">
        <v>5048.3500000000004</v>
      </c>
      <c r="K73" s="31">
        <v>5871.04</v>
      </c>
      <c r="L73" s="36">
        <v>5079.38</v>
      </c>
      <c r="M73" s="36">
        <v>5615.98</v>
      </c>
      <c r="N73" s="5">
        <f t="shared" si="0"/>
        <v>75080.89</v>
      </c>
    </row>
    <row r="74" spans="1:14">
      <c r="A74" t="s">
        <v>29</v>
      </c>
      <c r="B74" s="31">
        <v>7660.81</v>
      </c>
      <c r="C74" s="32">
        <v>7403.25</v>
      </c>
      <c r="D74" s="47">
        <v>7751.2</v>
      </c>
      <c r="E74" s="32">
        <v>7644.96</v>
      </c>
      <c r="F74" s="14">
        <v>6576.24</v>
      </c>
      <c r="G74" s="31">
        <v>8273.94</v>
      </c>
      <c r="H74" s="31">
        <v>6835.98</v>
      </c>
      <c r="I74" s="31">
        <v>4587.34</v>
      </c>
      <c r="J74" s="31">
        <v>5052.1899999999996</v>
      </c>
      <c r="K74" s="31">
        <v>5882.85</v>
      </c>
      <c r="L74" s="36">
        <v>5741.63</v>
      </c>
      <c r="M74" s="36">
        <v>5586.5</v>
      </c>
      <c r="N74" s="5">
        <f t="shared" si="0"/>
        <v>78996.890000000014</v>
      </c>
    </row>
    <row r="75" spans="1:14">
      <c r="A75" t="s">
        <v>87</v>
      </c>
      <c r="B75" s="31">
        <v>220859.45</v>
      </c>
      <c r="C75" s="32">
        <v>223960.64</v>
      </c>
      <c r="D75" s="47">
        <v>227060.04</v>
      </c>
      <c r="E75" s="32">
        <v>216599.4</v>
      </c>
      <c r="F75" s="14">
        <v>168593.91</v>
      </c>
      <c r="G75" s="31">
        <v>289603.24</v>
      </c>
      <c r="H75" s="31">
        <v>215669.05</v>
      </c>
      <c r="I75" s="31">
        <v>209569.16</v>
      </c>
      <c r="J75" s="31">
        <v>210358.67</v>
      </c>
      <c r="K75" s="31">
        <v>249312.25</v>
      </c>
      <c r="L75" s="36">
        <v>236446.44</v>
      </c>
      <c r="M75" s="36">
        <v>240039.72</v>
      </c>
      <c r="N75" s="5">
        <f t="shared" si="0"/>
        <v>2708071.9699999997</v>
      </c>
    </row>
    <row r="76" spans="1:14">
      <c r="A76" t="s">
        <v>88</v>
      </c>
      <c r="B76" s="31">
        <v>11280.62</v>
      </c>
      <c r="C76" s="32">
        <v>12318.92</v>
      </c>
      <c r="D76" s="47">
        <v>11527.84</v>
      </c>
      <c r="E76" s="32">
        <v>11226.6</v>
      </c>
      <c r="F76" s="14">
        <v>8816.15</v>
      </c>
      <c r="G76" s="31">
        <v>16761.259999999998</v>
      </c>
      <c r="H76" s="31">
        <v>11308.77</v>
      </c>
      <c r="I76" s="31">
        <v>10174.49</v>
      </c>
      <c r="J76" s="31">
        <v>12235.98</v>
      </c>
      <c r="K76" s="31">
        <v>13810.78</v>
      </c>
      <c r="L76" s="36">
        <v>13271.26</v>
      </c>
      <c r="M76" s="36">
        <v>14676.11</v>
      </c>
      <c r="N76" s="5">
        <f t="shared" si="0"/>
        <v>147408.78000000003</v>
      </c>
    </row>
    <row r="77" spans="1:14">
      <c r="A77" t="s">
        <v>89</v>
      </c>
      <c r="B77" s="31">
        <v>45697.07</v>
      </c>
      <c r="C77" s="32">
        <v>53634.39</v>
      </c>
      <c r="D77" s="47">
        <v>44539.48</v>
      </c>
      <c r="E77" s="32">
        <v>41866.6</v>
      </c>
      <c r="F77" s="14">
        <v>32739</v>
      </c>
      <c r="G77" s="31">
        <v>63850.06</v>
      </c>
      <c r="H77" s="31">
        <v>52127.13</v>
      </c>
      <c r="I77" s="31">
        <v>146743.53</v>
      </c>
      <c r="J77" s="31">
        <v>42263.15</v>
      </c>
      <c r="K77" s="31">
        <v>52744</v>
      </c>
      <c r="L77" s="37">
        <v>35616.629999999997</v>
      </c>
      <c r="M77" s="37">
        <v>67636.23</v>
      </c>
      <c r="N77" s="5">
        <f>SUM(B77:M77)</f>
        <v>679457.27</v>
      </c>
    </row>
    <row r="78" spans="1:14">
      <c r="A78" t="s">
        <v>30</v>
      </c>
      <c r="B78" s="31">
        <v>11791.68</v>
      </c>
      <c r="C78" s="32">
        <v>12326.06</v>
      </c>
      <c r="D78" s="47">
        <v>11705.7</v>
      </c>
      <c r="E78" s="32">
        <v>11279.51</v>
      </c>
      <c r="F78" s="14">
        <v>8756.9</v>
      </c>
      <c r="G78" s="31">
        <v>16892.32</v>
      </c>
      <c r="H78" s="31">
        <v>10528.83</v>
      </c>
      <c r="I78" s="31">
        <v>10745.58</v>
      </c>
      <c r="J78" s="31">
        <v>11392.1</v>
      </c>
      <c r="K78" s="31">
        <v>13440.31</v>
      </c>
      <c r="L78" s="38">
        <v>11730.12</v>
      </c>
      <c r="M78" s="38">
        <v>12764.21</v>
      </c>
      <c r="N78" s="5">
        <f>SUM(B78:M78)</f>
        <v>143353.32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7636599.7499999981</v>
      </c>
      <c r="C80" s="5">
        <f t="shared" si="1"/>
        <v>7599352.5399999991</v>
      </c>
      <c r="D80" s="5">
        <f t="shared" si="1"/>
        <v>7790795.9400000032</v>
      </c>
      <c r="E80" s="5">
        <f>SUM(E12:E78)</f>
        <v>7373383.3599999975</v>
      </c>
      <c r="F80" s="5">
        <f t="shared" si="1"/>
        <v>6048488.7700000005</v>
      </c>
      <c r="G80" s="5">
        <f t="shared" si="1"/>
        <v>9621586.2299999949</v>
      </c>
      <c r="H80" s="5">
        <f t="shared" si="1"/>
        <v>7867946.4699999997</v>
      </c>
      <c r="I80" s="5">
        <f t="shared" si="1"/>
        <v>7750039.9700000025</v>
      </c>
      <c r="J80" s="5">
        <f>SUM(J12:J78)</f>
        <v>7368969.3899999997</v>
      </c>
      <c r="K80" s="5">
        <f t="shared" si="1"/>
        <v>8494684.459999999</v>
      </c>
      <c r="L80" s="5">
        <f t="shared" si="1"/>
        <v>7981592.259999997</v>
      </c>
      <c r="M80" s="5">
        <f t="shared" si="1"/>
        <v>8222087.9100000001</v>
      </c>
      <c r="N80" s="5">
        <f>SUM(B80:M80)</f>
        <v>93755527.049999982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8"/>
    <pageSetUpPr fitToPage="1"/>
  </sheetPr>
  <dimension ref="A1:N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33" sqref="B33"/>
    </sheetView>
  </sheetViews>
  <sheetFormatPr defaultRowHeight="12.75"/>
  <cols>
    <col min="1" max="1" width="16.1640625" bestFit="1" customWidth="1"/>
    <col min="2" max="2" width="10.1640625" bestFit="1" customWidth="1"/>
    <col min="3" max="3" width="10.5" bestFit="1" customWidth="1"/>
    <col min="4" max="13" width="10.1640625" bestFit="1" customWidth="1"/>
    <col min="14" max="14" width="11.1640625" bestFit="1" customWidth="1"/>
  </cols>
  <sheetData>
    <row r="1" spans="1:14">
      <c r="A1" t="str">
        <f>'SFY 18-19'!A1</f>
        <v>VALIDATED TAX RECEIPTS DATA FOR: JULY, 2018 thru June, 2019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43282</v>
      </c>
      <c r="C9" s="1">
        <f>'Local Option Sales Tax Dist'!C9</f>
        <v>43313</v>
      </c>
      <c r="D9" s="1">
        <f>'Local Option Sales Tax Dist'!D9</f>
        <v>43344</v>
      </c>
      <c r="E9" s="1">
        <f>'Local Option Sales Tax Dist'!E9</f>
        <v>43374</v>
      </c>
      <c r="F9" s="1">
        <f>'Local Option Sales Tax Dist'!F9</f>
        <v>43405</v>
      </c>
      <c r="G9" s="1">
        <f>'Local Option Sales Tax Dist'!G9</f>
        <v>43435</v>
      </c>
      <c r="H9" s="1">
        <f>'Local Option Sales Tax Dist'!H9</f>
        <v>43466</v>
      </c>
      <c r="I9" s="1">
        <f>'Local Option Sales Tax Dist'!I9</f>
        <v>43497</v>
      </c>
      <c r="J9" s="1">
        <f>'Local Option Sales Tax Dist'!J9</f>
        <v>43525</v>
      </c>
      <c r="K9" s="1">
        <f>'Local Option Sales Tax Dist'!K9</f>
        <v>43556</v>
      </c>
      <c r="L9" s="1">
        <f>'Local Option Sales Tax Dist'!L9</f>
        <v>43586</v>
      </c>
      <c r="M9" s="1">
        <f>'Local Option Sales Tax Dist'!M9</f>
        <v>43617</v>
      </c>
      <c r="N9" s="1" t="str">
        <f>'Local Option Sales Tax Dist'!N9</f>
        <v>SFY18-19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303054.15000000002</v>
      </c>
      <c r="C12" s="32">
        <v>300384.83</v>
      </c>
      <c r="D12" s="32">
        <v>310245.87</v>
      </c>
      <c r="E12" s="32">
        <v>301932.78000000003</v>
      </c>
      <c r="F12" s="14">
        <v>317223.05</v>
      </c>
      <c r="G12" s="31">
        <v>320872.94</v>
      </c>
      <c r="H12" s="23">
        <v>309850.77</v>
      </c>
      <c r="I12" s="31">
        <v>306447.65000000002</v>
      </c>
      <c r="J12" s="33">
        <v>297229.43</v>
      </c>
      <c r="K12" s="34">
        <v>372301.7</v>
      </c>
      <c r="L12" s="36">
        <v>345609.69</v>
      </c>
      <c r="M12" s="36">
        <v>339566.57</v>
      </c>
      <c r="N12" s="5">
        <f t="shared" ref="N12:N43" si="0">SUM(B12:M12)</f>
        <v>3824719.4299999997</v>
      </c>
    </row>
    <row r="13" spans="1:14">
      <c r="A13" t="s">
        <v>54</v>
      </c>
      <c r="B13" s="31">
        <v>106568.49</v>
      </c>
      <c r="C13" s="32">
        <v>61835</v>
      </c>
      <c r="D13" s="32">
        <v>90927.99</v>
      </c>
      <c r="E13" s="32">
        <v>86767.3</v>
      </c>
      <c r="F13" s="14">
        <v>85333.51</v>
      </c>
      <c r="G13" s="31">
        <v>60378.29</v>
      </c>
      <c r="H13" s="23">
        <v>45525.47</v>
      </c>
      <c r="I13" s="31">
        <v>112029.62</v>
      </c>
      <c r="J13" s="34">
        <v>113811.74</v>
      </c>
      <c r="K13" s="34">
        <v>75368.84</v>
      </c>
      <c r="L13" s="36">
        <v>96275.11</v>
      </c>
      <c r="M13" s="36">
        <v>66133.070000000007</v>
      </c>
      <c r="N13" s="5">
        <f t="shared" si="0"/>
        <v>1000954.4299999999</v>
      </c>
    </row>
    <row r="14" spans="1:14">
      <c r="A14" t="s">
        <v>55</v>
      </c>
      <c r="B14" s="31">
        <v>316568.92</v>
      </c>
      <c r="C14" s="32">
        <v>363133.21</v>
      </c>
      <c r="D14" s="32">
        <v>317333.28000000003</v>
      </c>
      <c r="E14" s="32">
        <v>291524.18</v>
      </c>
      <c r="F14" s="14">
        <v>227508.11</v>
      </c>
      <c r="G14" s="31">
        <v>341280.96</v>
      </c>
      <c r="H14" s="23">
        <v>277933.90999999997</v>
      </c>
      <c r="I14" s="31">
        <v>260783.69</v>
      </c>
      <c r="J14" s="31">
        <v>287210.38</v>
      </c>
      <c r="K14" s="31">
        <v>327980.94</v>
      </c>
      <c r="L14" s="36">
        <v>278014.3</v>
      </c>
      <c r="M14" s="36">
        <v>384390.52</v>
      </c>
      <c r="N14" s="5">
        <f t="shared" si="0"/>
        <v>3673662.4</v>
      </c>
    </row>
    <row r="15" spans="1:14">
      <c r="A15" t="s">
        <v>2</v>
      </c>
      <c r="B15" s="31">
        <v>58589.99</v>
      </c>
      <c r="C15" s="32">
        <v>58286.63</v>
      </c>
      <c r="D15" s="32">
        <v>60337.13</v>
      </c>
      <c r="E15" s="32">
        <v>56510.76</v>
      </c>
      <c r="F15" s="14">
        <v>42961.7</v>
      </c>
      <c r="G15" s="31">
        <v>72916.91</v>
      </c>
      <c r="H15" s="23">
        <v>50712.21</v>
      </c>
      <c r="I15" s="31">
        <v>36003.379999999997</v>
      </c>
      <c r="J15" s="31">
        <v>61691.63</v>
      </c>
      <c r="K15" s="31">
        <v>49347.47</v>
      </c>
      <c r="L15" s="36">
        <v>60285.21</v>
      </c>
      <c r="M15" s="36">
        <v>65277.93</v>
      </c>
      <c r="N15" s="5">
        <f t="shared" si="0"/>
        <v>672920.95000000007</v>
      </c>
    </row>
    <row r="16" spans="1:14">
      <c r="A16" t="s">
        <v>56</v>
      </c>
      <c r="B16" s="31">
        <v>668033.31999999995</v>
      </c>
      <c r="C16" s="32">
        <v>657648.14</v>
      </c>
      <c r="D16" s="32">
        <v>683502.76</v>
      </c>
      <c r="E16" s="32">
        <v>648783.28</v>
      </c>
      <c r="F16" s="14">
        <v>511006.14</v>
      </c>
      <c r="G16" s="31">
        <v>858846.57</v>
      </c>
      <c r="H16" s="23">
        <v>715481.59999999998</v>
      </c>
      <c r="I16" s="31">
        <v>1009865.98</v>
      </c>
      <c r="J16" s="31">
        <v>1344189.13</v>
      </c>
      <c r="K16" s="31">
        <v>1594997.04</v>
      </c>
      <c r="L16" s="36">
        <v>1428657.61</v>
      </c>
      <c r="M16" s="36">
        <v>1518272.73</v>
      </c>
      <c r="N16" s="5">
        <f t="shared" si="0"/>
        <v>11639284.299999999</v>
      </c>
    </row>
    <row r="17" spans="1:14">
      <c r="A17" t="s">
        <v>57</v>
      </c>
      <c r="B17" s="31">
        <v>2693391.18</v>
      </c>
      <c r="C17" s="32">
        <v>2724744.6</v>
      </c>
      <c r="D17" s="32">
        <v>2765212.98</v>
      </c>
      <c r="E17" s="32">
        <v>2564820.56</v>
      </c>
      <c r="F17" s="14">
        <v>2072632.77</v>
      </c>
      <c r="G17" s="31">
        <v>3543998.22</v>
      </c>
      <c r="H17" s="23">
        <v>2955051.8</v>
      </c>
      <c r="I17" s="31">
        <v>2606929.21</v>
      </c>
      <c r="J17" s="31">
        <v>2616428.15</v>
      </c>
      <c r="K17" s="31">
        <v>2793997.08</v>
      </c>
      <c r="L17" s="36">
        <v>2811878.9</v>
      </c>
      <c r="M17" s="36">
        <v>2777053.82</v>
      </c>
      <c r="N17" s="5">
        <f t="shared" si="0"/>
        <v>32926139.269999996</v>
      </c>
    </row>
    <row r="18" spans="1:14">
      <c r="A18" t="s">
        <v>3</v>
      </c>
      <c r="B18" s="31">
        <v>28311.79</v>
      </c>
      <c r="C18" s="32">
        <v>28222.66</v>
      </c>
      <c r="D18" s="32">
        <v>28202.55</v>
      </c>
      <c r="E18" s="32">
        <v>28079.16</v>
      </c>
      <c r="F18" s="14">
        <v>23156.47</v>
      </c>
      <c r="G18" s="31">
        <v>45235.07</v>
      </c>
      <c r="H18" s="23">
        <v>24664.43</v>
      </c>
      <c r="I18" s="31">
        <v>21905.24</v>
      </c>
      <c r="J18" s="31">
        <v>22320.92</v>
      </c>
      <c r="K18" s="31">
        <v>26606.11</v>
      </c>
      <c r="L18" s="36">
        <v>24136.33</v>
      </c>
      <c r="M18" s="36">
        <v>23486.49</v>
      </c>
      <c r="N18" s="5">
        <f t="shared" si="0"/>
        <v>324327.21999999997</v>
      </c>
    </row>
    <row r="19" spans="1:14">
      <c r="A19" t="s">
        <v>58</v>
      </c>
      <c r="B19" s="31">
        <v>434163.17</v>
      </c>
      <c r="C19" s="32">
        <v>420002.14</v>
      </c>
      <c r="D19" s="32">
        <v>442797.28</v>
      </c>
      <c r="E19" s="32">
        <v>423846.85</v>
      </c>
      <c r="F19" s="14">
        <v>340064.02</v>
      </c>
      <c r="G19" s="31">
        <v>534934.85</v>
      </c>
      <c r="H19" s="23">
        <v>362394.86</v>
      </c>
      <c r="I19" s="31">
        <v>404183.17</v>
      </c>
      <c r="J19" s="31">
        <v>425772.94</v>
      </c>
      <c r="K19" s="31">
        <v>509135.63</v>
      </c>
      <c r="L19" s="36">
        <v>462136.38</v>
      </c>
      <c r="M19" s="36">
        <v>422224.36</v>
      </c>
      <c r="N19" s="5">
        <f t="shared" si="0"/>
        <v>5181655.6500000004</v>
      </c>
    </row>
    <row r="20" spans="1:14">
      <c r="A20" t="s">
        <v>59</v>
      </c>
      <c r="B20" s="31">
        <v>259466.39</v>
      </c>
      <c r="C20" s="32">
        <v>266951.86</v>
      </c>
      <c r="D20" s="32">
        <v>271442.15999999997</v>
      </c>
      <c r="E20" s="32">
        <v>255504.52</v>
      </c>
      <c r="F20" s="14">
        <v>195720.78</v>
      </c>
      <c r="G20" s="31">
        <v>336577.82</v>
      </c>
      <c r="H20" s="23">
        <v>237791.86</v>
      </c>
      <c r="I20" s="31">
        <v>236601.48</v>
      </c>
      <c r="J20" s="31">
        <v>251162.05</v>
      </c>
      <c r="K20" s="31">
        <v>303773.03000000003</v>
      </c>
      <c r="L20" s="36">
        <v>282882.99</v>
      </c>
      <c r="M20" s="36">
        <v>278755.18</v>
      </c>
      <c r="N20" s="5">
        <f t="shared" si="0"/>
        <v>3176630.1200000006</v>
      </c>
    </row>
    <row r="21" spans="1:14">
      <c r="A21" t="s">
        <v>60</v>
      </c>
      <c r="B21" s="31">
        <v>329379.83</v>
      </c>
      <c r="C21" s="32">
        <v>350316.74</v>
      </c>
      <c r="D21" s="32">
        <v>333553.15999999997</v>
      </c>
      <c r="E21" s="32">
        <v>318410.12</v>
      </c>
      <c r="F21" s="14">
        <v>249048.22</v>
      </c>
      <c r="G21" s="31">
        <v>452008.99</v>
      </c>
      <c r="H21" s="23">
        <v>397536.77</v>
      </c>
      <c r="I21" s="31">
        <v>360706.12</v>
      </c>
      <c r="J21" s="31">
        <v>336663.28</v>
      </c>
      <c r="K21" s="31">
        <v>376872.36</v>
      </c>
      <c r="L21" s="36">
        <v>366581.99</v>
      </c>
      <c r="M21" s="36">
        <v>366744.54</v>
      </c>
      <c r="N21" s="5">
        <f t="shared" si="0"/>
        <v>4237822.12</v>
      </c>
    </row>
    <row r="22" spans="1:14">
      <c r="A22" t="s">
        <v>61</v>
      </c>
      <c r="B22" s="31">
        <v>635743.65</v>
      </c>
      <c r="C22" s="32">
        <v>596111.23</v>
      </c>
      <c r="D22" s="32">
        <v>657801.18999999994</v>
      </c>
      <c r="E22" s="32">
        <v>606828.27</v>
      </c>
      <c r="F22" s="14">
        <v>492923.4</v>
      </c>
      <c r="G22" s="31">
        <v>813329.48</v>
      </c>
      <c r="H22" s="23">
        <v>638458.16</v>
      </c>
      <c r="I22" s="31">
        <v>693632.48</v>
      </c>
      <c r="J22" s="31">
        <v>814603.33</v>
      </c>
      <c r="K22" s="31">
        <v>697280.13</v>
      </c>
      <c r="L22" s="36">
        <v>765251.03</v>
      </c>
      <c r="M22" s="36">
        <v>687457.34</v>
      </c>
      <c r="N22" s="5">
        <f t="shared" si="0"/>
        <v>8099419.6899999995</v>
      </c>
    </row>
    <row r="23" spans="1:14">
      <c r="A23" t="s">
        <v>4</v>
      </c>
      <c r="B23" s="31">
        <v>240026.41</v>
      </c>
      <c r="C23" s="32">
        <v>235514.08</v>
      </c>
      <c r="D23" s="32">
        <v>234173.71</v>
      </c>
      <c r="E23" s="32">
        <v>237345.02</v>
      </c>
      <c r="F23" s="14">
        <v>193035.4</v>
      </c>
      <c r="G23" s="31">
        <v>292315.88</v>
      </c>
      <c r="H23" s="23">
        <v>210677.66</v>
      </c>
      <c r="I23" s="31">
        <v>501288.23</v>
      </c>
      <c r="J23" s="31">
        <v>194046.43</v>
      </c>
      <c r="K23" s="31">
        <v>219542.16</v>
      </c>
      <c r="L23" s="36">
        <v>216369.78</v>
      </c>
      <c r="M23" s="36">
        <v>213475.63</v>
      </c>
      <c r="N23" s="5">
        <f t="shared" si="0"/>
        <v>2987810.3899999997</v>
      </c>
    </row>
    <row r="24" spans="1:14">
      <c r="A24" t="s">
        <v>91</v>
      </c>
      <c r="B24" s="31">
        <v>3850200.76</v>
      </c>
      <c r="C24" s="32">
        <v>3860215.64</v>
      </c>
      <c r="D24" s="32">
        <v>3951362.53</v>
      </c>
      <c r="E24" s="32">
        <v>3687426.87</v>
      </c>
      <c r="F24" s="14">
        <v>2983297.56</v>
      </c>
      <c r="G24" s="31">
        <v>5009007.96</v>
      </c>
      <c r="H24" s="23">
        <v>4160590.68</v>
      </c>
      <c r="I24" s="31">
        <v>3541771.66</v>
      </c>
      <c r="J24" s="31">
        <v>3399689.16</v>
      </c>
      <c r="K24" s="31">
        <v>4150785.93</v>
      </c>
      <c r="L24" s="36">
        <v>3983819.71</v>
      </c>
      <c r="M24" s="36">
        <v>4097518.85</v>
      </c>
      <c r="N24" s="5">
        <f>SUM(B24:M24)</f>
        <v>46675687.310000002</v>
      </c>
    </row>
    <row r="25" spans="1:14">
      <c r="A25" t="s">
        <v>5</v>
      </c>
      <c r="B25" s="31">
        <v>56862.01</v>
      </c>
      <c r="C25" s="32">
        <v>55352.99</v>
      </c>
      <c r="D25" s="32">
        <v>57467.28</v>
      </c>
      <c r="E25" s="32">
        <v>54934.14</v>
      </c>
      <c r="F25" s="14">
        <v>45982.54</v>
      </c>
      <c r="G25" s="31">
        <v>70644.25</v>
      </c>
      <c r="H25" s="23">
        <v>57192.9</v>
      </c>
      <c r="I25" s="31">
        <v>51754.63</v>
      </c>
      <c r="J25" s="31">
        <v>52870.21</v>
      </c>
      <c r="K25" s="31">
        <v>61416.01</v>
      </c>
      <c r="L25" s="36">
        <v>58878.73</v>
      </c>
      <c r="M25" s="36">
        <v>52385.07</v>
      </c>
      <c r="N25" s="5">
        <f t="shared" si="0"/>
        <v>675740.75999999989</v>
      </c>
    </row>
    <row r="26" spans="1:14">
      <c r="A26" t="s">
        <v>6</v>
      </c>
      <c r="B26" s="31">
        <v>34402.89</v>
      </c>
      <c r="C26" s="32">
        <v>28541.97</v>
      </c>
      <c r="D26" s="32">
        <v>32772.660000000003</v>
      </c>
      <c r="E26" s="32">
        <v>34946.03</v>
      </c>
      <c r="F26" s="14">
        <v>25830.81</v>
      </c>
      <c r="G26" s="31">
        <v>52795.53</v>
      </c>
      <c r="H26" s="23">
        <v>35353.81</v>
      </c>
      <c r="I26" s="31">
        <v>31811.78</v>
      </c>
      <c r="J26" s="31">
        <v>42615.25</v>
      </c>
      <c r="K26" s="31">
        <v>47968.55</v>
      </c>
      <c r="L26" s="36">
        <v>44951.35</v>
      </c>
      <c r="M26" s="36">
        <v>48353.91</v>
      </c>
      <c r="N26" s="5">
        <f t="shared" si="0"/>
        <v>460344.53999999992</v>
      </c>
    </row>
    <row r="27" spans="1:14">
      <c r="A27" t="s">
        <v>62</v>
      </c>
      <c r="B27" s="31">
        <v>2729333.39</v>
      </c>
      <c r="C27" s="32">
        <v>2705230.67</v>
      </c>
      <c r="D27" s="32">
        <v>2765570.15</v>
      </c>
      <c r="E27" s="32">
        <v>2642756.02</v>
      </c>
      <c r="F27" s="14">
        <v>2173416.73</v>
      </c>
      <c r="G27" s="31">
        <v>3373366.38</v>
      </c>
      <c r="H27" s="23">
        <v>2935707.38</v>
      </c>
      <c r="I27" s="31">
        <v>2401537.92</v>
      </c>
      <c r="J27" s="31">
        <v>2390021.98</v>
      </c>
      <c r="K27" s="31">
        <v>2814667.83</v>
      </c>
      <c r="L27" s="36">
        <v>2604222.34</v>
      </c>
      <c r="M27" s="36">
        <v>2627662.91</v>
      </c>
      <c r="N27" s="5">
        <f t="shared" si="0"/>
        <v>32163493.700000003</v>
      </c>
    </row>
    <row r="28" spans="1:14">
      <c r="A28" t="s">
        <v>63</v>
      </c>
      <c r="B28" s="31">
        <v>662465.78</v>
      </c>
      <c r="C28" s="32">
        <v>671341.07</v>
      </c>
      <c r="D28" s="32">
        <v>665424.47</v>
      </c>
      <c r="E28" s="32">
        <v>644656.24</v>
      </c>
      <c r="F28" s="14">
        <v>513043.21</v>
      </c>
      <c r="G28" s="31">
        <v>806336.12</v>
      </c>
      <c r="H28" s="23">
        <v>578104.35</v>
      </c>
      <c r="I28" s="31">
        <v>556719.31000000006</v>
      </c>
      <c r="J28" s="31">
        <v>552428.47</v>
      </c>
      <c r="K28" s="31">
        <v>661453.01</v>
      </c>
      <c r="L28" s="36">
        <v>465065.26</v>
      </c>
      <c r="M28" s="36">
        <v>771294.3</v>
      </c>
      <c r="N28" s="5">
        <f t="shared" si="0"/>
        <v>7548331.5899999999</v>
      </c>
    </row>
    <row r="29" spans="1:14">
      <c r="A29" t="s">
        <v>7</v>
      </c>
      <c r="B29" s="31">
        <v>43050.61</v>
      </c>
      <c r="C29" s="32">
        <v>43652.06</v>
      </c>
      <c r="D29" s="32">
        <v>44907.13</v>
      </c>
      <c r="E29" s="32">
        <v>42913.66</v>
      </c>
      <c r="F29" s="14">
        <v>33073.49</v>
      </c>
      <c r="G29" s="31">
        <v>56646.04</v>
      </c>
      <c r="H29" s="23">
        <v>41346.83</v>
      </c>
      <c r="I29" s="31">
        <v>40895.78</v>
      </c>
      <c r="J29" s="31">
        <v>41139.4</v>
      </c>
      <c r="K29" s="31">
        <v>51181.13</v>
      </c>
      <c r="L29" s="36">
        <v>49149.06</v>
      </c>
      <c r="M29" s="36">
        <v>46794.87</v>
      </c>
      <c r="N29" s="5">
        <f t="shared" si="0"/>
        <v>534750.06000000006</v>
      </c>
    </row>
    <row r="30" spans="1:14">
      <c r="A30" t="s">
        <v>8</v>
      </c>
      <c r="B30" s="31">
        <v>29639.95</v>
      </c>
      <c r="C30" s="32">
        <v>34026.5</v>
      </c>
      <c r="D30" s="32">
        <v>26490.53</v>
      </c>
      <c r="E30" s="32">
        <v>25236.59</v>
      </c>
      <c r="F30" s="14">
        <v>19299.060000000001</v>
      </c>
      <c r="G30" s="31">
        <v>25396.7</v>
      </c>
      <c r="H30" s="23">
        <v>28968.07</v>
      </c>
      <c r="I30" s="31">
        <v>18487.509999999998</v>
      </c>
      <c r="J30" s="31">
        <v>20232.21</v>
      </c>
      <c r="K30" s="31">
        <v>25394.68</v>
      </c>
      <c r="L30" s="36">
        <v>23753.599999999999</v>
      </c>
      <c r="M30" s="36">
        <v>31628.2</v>
      </c>
      <c r="N30" s="5">
        <f t="shared" si="0"/>
        <v>308553.60000000003</v>
      </c>
    </row>
    <row r="31" spans="1:14">
      <c r="A31" t="s">
        <v>9</v>
      </c>
      <c r="B31" s="31">
        <v>113528.87</v>
      </c>
      <c r="C31" s="32">
        <v>120343.52</v>
      </c>
      <c r="D31" s="32">
        <v>113210.11</v>
      </c>
      <c r="E31" s="32">
        <v>114807.36</v>
      </c>
      <c r="F31" s="14">
        <v>87728.41</v>
      </c>
      <c r="G31" s="31">
        <v>166401.09</v>
      </c>
      <c r="H31" s="23">
        <v>109611.32</v>
      </c>
      <c r="I31" s="31">
        <v>751775.11</v>
      </c>
      <c r="J31" s="31">
        <v>115378.46</v>
      </c>
      <c r="K31" s="31">
        <v>137469.14000000001</v>
      </c>
      <c r="L31" s="36">
        <v>129521.82</v>
      </c>
      <c r="M31" s="36">
        <v>125840.82</v>
      </c>
      <c r="N31" s="5">
        <f t="shared" si="0"/>
        <v>2085616.0300000003</v>
      </c>
    </row>
    <row r="32" spans="1:14">
      <c r="A32" t="s">
        <v>10</v>
      </c>
      <c r="B32" s="31">
        <v>36385.93</v>
      </c>
      <c r="C32" s="32">
        <v>35119.760000000002</v>
      </c>
      <c r="D32" s="32">
        <v>35338.910000000003</v>
      </c>
      <c r="E32" s="32">
        <v>33269.58</v>
      </c>
      <c r="F32" s="14">
        <v>25057.25</v>
      </c>
      <c r="G32" s="31">
        <v>50462.67</v>
      </c>
      <c r="H32" s="23">
        <v>37271.51</v>
      </c>
      <c r="I32" s="31">
        <v>38591.599999999999</v>
      </c>
      <c r="J32" s="31">
        <v>33684.22</v>
      </c>
      <c r="K32" s="31">
        <v>38548.29</v>
      </c>
      <c r="L32" s="36">
        <v>37128.31</v>
      </c>
      <c r="M32" s="36">
        <v>35314.21</v>
      </c>
      <c r="N32" s="5">
        <f t="shared" si="0"/>
        <v>436172.23999999993</v>
      </c>
    </row>
    <row r="33" spans="1:14">
      <c r="A33" t="s">
        <v>11</v>
      </c>
      <c r="B33" s="31">
        <v>20653.27</v>
      </c>
      <c r="C33" s="32">
        <v>19450.25</v>
      </c>
      <c r="D33" s="32">
        <v>21425.47</v>
      </c>
      <c r="E33" s="32">
        <v>22628.6</v>
      </c>
      <c r="F33" s="14">
        <v>16580.52</v>
      </c>
      <c r="G33" s="31">
        <v>30932.57</v>
      </c>
      <c r="H33" s="23">
        <v>19345.86</v>
      </c>
      <c r="I33" s="31">
        <v>267539.18</v>
      </c>
      <c r="J33" s="31">
        <v>26930.25</v>
      </c>
      <c r="K33" s="31">
        <v>37191.21</v>
      </c>
      <c r="L33" s="36">
        <v>28652.91</v>
      </c>
      <c r="M33" s="36">
        <v>29380.95</v>
      </c>
      <c r="N33" s="5">
        <f t="shared" si="0"/>
        <v>540711.03999999992</v>
      </c>
    </row>
    <row r="34" spans="1:14">
      <c r="A34" t="s">
        <v>64</v>
      </c>
      <c r="B34" s="31">
        <v>32678.95</v>
      </c>
      <c r="C34" s="32">
        <v>40279.56</v>
      </c>
      <c r="D34" s="32">
        <v>30619.23</v>
      </c>
      <c r="E34" s="32">
        <v>30343.07</v>
      </c>
      <c r="F34" s="14">
        <v>22684.68</v>
      </c>
      <c r="G34" s="31">
        <v>35508.25</v>
      </c>
      <c r="H34" s="23">
        <v>22716.32</v>
      </c>
      <c r="I34" s="31">
        <v>24637.55</v>
      </c>
      <c r="J34" s="31">
        <v>32757.99</v>
      </c>
      <c r="K34" s="31">
        <v>37763.58</v>
      </c>
      <c r="L34" s="36">
        <v>37952.15</v>
      </c>
      <c r="M34" s="36">
        <v>40988.42</v>
      </c>
      <c r="N34" s="5">
        <f t="shared" si="0"/>
        <v>388929.75</v>
      </c>
    </row>
    <row r="35" spans="1:14">
      <c r="A35" t="s">
        <v>12</v>
      </c>
      <c r="B35" s="31">
        <v>77736.41</v>
      </c>
      <c r="C35" s="32">
        <v>80125.91</v>
      </c>
      <c r="D35" s="32">
        <v>68898.259999999995</v>
      </c>
      <c r="E35" s="32">
        <v>75253.23</v>
      </c>
      <c r="F35" s="14">
        <v>60647.79</v>
      </c>
      <c r="G35" s="31">
        <v>108959.63</v>
      </c>
      <c r="H35" s="23">
        <v>89380.06</v>
      </c>
      <c r="I35" s="31">
        <v>1311004.77</v>
      </c>
      <c r="J35" s="31">
        <v>54509.24</v>
      </c>
      <c r="K35" s="31">
        <v>79212.47</v>
      </c>
      <c r="L35" s="36">
        <v>60935.86</v>
      </c>
      <c r="M35" s="36">
        <v>69282.69</v>
      </c>
      <c r="N35" s="5">
        <f t="shared" si="0"/>
        <v>2135946.3200000003</v>
      </c>
    </row>
    <row r="36" spans="1:14">
      <c r="A36" t="s">
        <v>13</v>
      </c>
      <c r="B36" s="31">
        <v>65216.34</v>
      </c>
      <c r="C36" s="32">
        <v>60733.38</v>
      </c>
      <c r="D36" s="32">
        <v>63904.67</v>
      </c>
      <c r="E36" s="32">
        <v>64635.76</v>
      </c>
      <c r="F36" s="14">
        <v>53642.97</v>
      </c>
      <c r="G36" s="31">
        <v>79422.710000000006</v>
      </c>
      <c r="H36" s="23">
        <v>61146.14</v>
      </c>
      <c r="I36" s="31">
        <v>53154.66</v>
      </c>
      <c r="J36" s="31">
        <v>59735.08</v>
      </c>
      <c r="K36" s="31">
        <v>72871.67</v>
      </c>
      <c r="L36" s="36">
        <v>66003.839999999997</v>
      </c>
      <c r="M36" s="36">
        <v>63700.6</v>
      </c>
      <c r="N36" s="5">
        <f t="shared" si="0"/>
        <v>764167.82</v>
      </c>
    </row>
    <row r="37" spans="1:14">
      <c r="A37" t="s">
        <v>14</v>
      </c>
      <c r="B37" s="31">
        <v>82726.95</v>
      </c>
      <c r="C37" s="32">
        <v>79228.38</v>
      </c>
      <c r="D37" s="32">
        <v>85842.86</v>
      </c>
      <c r="E37" s="32">
        <v>86106.06</v>
      </c>
      <c r="F37" s="14">
        <v>70637.759999999995</v>
      </c>
      <c r="G37" s="31">
        <v>103100.81</v>
      </c>
      <c r="H37" s="23">
        <v>83296.03</v>
      </c>
      <c r="I37" s="31">
        <v>66201.89</v>
      </c>
      <c r="J37" s="31">
        <v>81605.94</v>
      </c>
      <c r="K37" s="31">
        <v>91361.68</v>
      </c>
      <c r="L37" s="36">
        <v>88512.94</v>
      </c>
      <c r="M37" s="36">
        <v>87396.55</v>
      </c>
      <c r="N37" s="5">
        <f t="shared" si="0"/>
        <v>1006017.8499999999</v>
      </c>
    </row>
    <row r="38" spans="1:14">
      <c r="A38" t="s">
        <v>65</v>
      </c>
      <c r="B38" s="31">
        <v>394615.07</v>
      </c>
      <c r="C38" s="32">
        <v>399655.98</v>
      </c>
      <c r="D38" s="32">
        <v>410915.89</v>
      </c>
      <c r="E38" s="32">
        <v>394882.8</v>
      </c>
      <c r="F38" s="14">
        <v>313902.62</v>
      </c>
      <c r="G38" s="31">
        <v>505194.79</v>
      </c>
      <c r="H38" s="23">
        <v>370085.45</v>
      </c>
      <c r="I38" s="31">
        <v>354007.55</v>
      </c>
      <c r="J38" s="31">
        <v>359478.22</v>
      </c>
      <c r="K38" s="31">
        <v>433259.37</v>
      </c>
      <c r="L38" s="36">
        <v>402132.66</v>
      </c>
      <c r="M38" s="36">
        <v>410184.54</v>
      </c>
      <c r="N38" s="5">
        <f t="shared" si="0"/>
        <v>4748314.9400000004</v>
      </c>
    </row>
    <row r="39" spans="1:14">
      <c r="A39" t="s">
        <v>15</v>
      </c>
      <c r="B39" s="31">
        <v>216951.36</v>
      </c>
      <c r="C39" s="32">
        <v>192028.17</v>
      </c>
      <c r="D39" s="32">
        <v>218457.21</v>
      </c>
      <c r="E39" s="32">
        <v>213103.68</v>
      </c>
      <c r="F39" s="14">
        <v>173828.32</v>
      </c>
      <c r="G39" s="31">
        <v>268213.73</v>
      </c>
      <c r="H39" s="23">
        <v>194079.37</v>
      </c>
      <c r="I39" s="31">
        <v>179633.72</v>
      </c>
      <c r="J39" s="31">
        <v>193701.56</v>
      </c>
      <c r="K39" s="31">
        <v>225480.05</v>
      </c>
      <c r="L39" s="36">
        <v>204270.29</v>
      </c>
      <c r="M39" s="36">
        <v>182659.02</v>
      </c>
      <c r="N39" s="5">
        <f t="shared" si="0"/>
        <v>2462406.48</v>
      </c>
    </row>
    <row r="40" spans="1:14">
      <c r="A40" t="s">
        <v>66</v>
      </c>
      <c r="B40" s="31">
        <v>2411747.89</v>
      </c>
      <c r="C40" s="32">
        <v>2374742.54</v>
      </c>
      <c r="D40" s="32">
        <v>2485298.88</v>
      </c>
      <c r="E40" s="32">
        <v>2328570.69</v>
      </c>
      <c r="F40" s="14">
        <v>1910231.53</v>
      </c>
      <c r="G40" s="31">
        <v>2953285.03</v>
      </c>
      <c r="H40" s="23">
        <v>2556845.37</v>
      </c>
      <c r="I40" s="31">
        <v>2124135.3199999998</v>
      </c>
      <c r="J40" s="31">
        <v>2093954.47</v>
      </c>
      <c r="K40" s="31">
        <v>2503560.16</v>
      </c>
      <c r="L40" s="36">
        <v>2385683.61</v>
      </c>
      <c r="M40" s="36">
        <v>2406747.59</v>
      </c>
      <c r="N40" s="5">
        <f t="shared" si="0"/>
        <v>28534803.079999998</v>
      </c>
    </row>
    <row r="41" spans="1:14">
      <c r="A41" t="s">
        <v>16</v>
      </c>
      <c r="B41" s="31">
        <v>55662.84</v>
      </c>
      <c r="C41" s="32">
        <v>50747.51</v>
      </c>
      <c r="D41" s="32">
        <v>52222.75</v>
      </c>
      <c r="E41" s="32">
        <v>54441.3</v>
      </c>
      <c r="F41" s="14">
        <v>44938.28</v>
      </c>
      <c r="G41" s="31">
        <v>65817.350000000006</v>
      </c>
      <c r="H41" s="23">
        <v>44553.25</v>
      </c>
      <c r="I41" s="31">
        <v>32056.06</v>
      </c>
      <c r="J41" s="31">
        <v>36670.58</v>
      </c>
      <c r="K41" s="31">
        <v>42393.52</v>
      </c>
      <c r="L41" s="36">
        <v>21151.63</v>
      </c>
      <c r="M41" s="36">
        <v>58270.83</v>
      </c>
      <c r="N41" s="5">
        <f t="shared" si="0"/>
        <v>558925.9</v>
      </c>
    </row>
    <row r="42" spans="1:14">
      <c r="A42" t="s">
        <v>67</v>
      </c>
      <c r="B42" s="31">
        <v>338950.83</v>
      </c>
      <c r="C42" s="32">
        <v>358237.18</v>
      </c>
      <c r="D42" s="32">
        <v>340088.75</v>
      </c>
      <c r="E42" s="32">
        <v>319304.78000000003</v>
      </c>
      <c r="F42" s="14">
        <v>271671.40999999997</v>
      </c>
      <c r="G42" s="31">
        <v>383462.08</v>
      </c>
      <c r="H42" s="23">
        <v>276195.26</v>
      </c>
      <c r="I42" s="31">
        <v>251205.88</v>
      </c>
      <c r="J42" s="31">
        <v>269500.37</v>
      </c>
      <c r="K42" s="31">
        <v>303262.68</v>
      </c>
      <c r="L42" s="36">
        <v>296047.15999999997</v>
      </c>
      <c r="M42" s="36">
        <v>272261.8</v>
      </c>
      <c r="N42" s="5">
        <f t="shared" si="0"/>
        <v>3680188.18</v>
      </c>
    </row>
    <row r="43" spans="1:14">
      <c r="A43" t="s">
        <v>17</v>
      </c>
      <c r="B43" s="31">
        <v>237335.76</v>
      </c>
      <c r="C43" s="32">
        <v>265815.07</v>
      </c>
      <c r="D43" s="32">
        <v>228249.75</v>
      </c>
      <c r="E43" s="32">
        <v>225689.36</v>
      </c>
      <c r="F43" s="14">
        <v>198814.91</v>
      </c>
      <c r="G43" s="31">
        <v>290710.59000000003</v>
      </c>
      <c r="H43" s="23">
        <v>237289.44</v>
      </c>
      <c r="I43" s="31">
        <v>126024.69</v>
      </c>
      <c r="J43" s="31">
        <v>136054.24</v>
      </c>
      <c r="K43" s="31">
        <v>152932.20000000001</v>
      </c>
      <c r="L43" s="36">
        <v>144267.48000000001</v>
      </c>
      <c r="M43" s="36">
        <v>173115.78</v>
      </c>
      <c r="N43" s="5">
        <f t="shared" si="0"/>
        <v>2416299.27</v>
      </c>
    </row>
    <row r="44" spans="1:14">
      <c r="A44" t="s">
        <v>18</v>
      </c>
      <c r="B44" s="31">
        <v>60777.18</v>
      </c>
      <c r="C44" s="32">
        <v>64210.79</v>
      </c>
      <c r="D44" s="32">
        <v>61469.65</v>
      </c>
      <c r="E44" s="32">
        <v>64435.28</v>
      </c>
      <c r="F44" s="14">
        <v>52546.3</v>
      </c>
      <c r="G44" s="31">
        <v>90208.89</v>
      </c>
      <c r="H44" s="23">
        <v>58975.07</v>
      </c>
      <c r="I44" s="31">
        <v>37436.75</v>
      </c>
      <c r="J44" s="31">
        <v>33658.79</v>
      </c>
      <c r="K44" s="31">
        <v>43414.99</v>
      </c>
      <c r="L44" s="36">
        <v>41821.1</v>
      </c>
      <c r="M44" s="36">
        <v>39842.949999999997</v>
      </c>
      <c r="N44" s="5">
        <f t="shared" ref="N44:N75" si="1">SUM(B44:M44)</f>
        <v>648797.74</v>
      </c>
    </row>
    <row r="45" spans="1:14">
      <c r="A45" t="s">
        <v>19</v>
      </c>
      <c r="B45" s="31">
        <v>13757.3</v>
      </c>
      <c r="C45" s="32">
        <v>10236.02</v>
      </c>
      <c r="D45" s="32">
        <v>14034.28</v>
      </c>
      <c r="E45" s="32">
        <v>14994.06</v>
      </c>
      <c r="F45" s="14">
        <v>10513.46</v>
      </c>
      <c r="G45" s="31">
        <v>20401.62</v>
      </c>
      <c r="H45" s="23">
        <v>12757.97</v>
      </c>
      <c r="I45" s="31">
        <v>14672.39</v>
      </c>
      <c r="J45" s="31">
        <v>18650.560000000001</v>
      </c>
      <c r="K45" s="31">
        <v>21476.71</v>
      </c>
      <c r="L45" s="36">
        <v>21134.43</v>
      </c>
      <c r="M45" s="36">
        <v>21813.27</v>
      </c>
      <c r="N45" s="5">
        <f t="shared" si="1"/>
        <v>194442.06999999998</v>
      </c>
    </row>
    <row r="46" spans="1:14">
      <c r="A46" t="s">
        <v>68</v>
      </c>
      <c r="B46" s="31">
        <v>501217.73</v>
      </c>
      <c r="C46" s="32">
        <v>480554.63</v>
      </c>
      <c r="D46" s="32">
        <v>515788.56</v>
      </c>
      <c r="E46" s="32">
        <v>490498.53</v>
      </c>
      <c r="F46" s="14">
        <v>384331.88</v>
      </c>
      <c r="G46" s="31">
        <v>645500.56999999995</v>
      </c>
      <c r="H46" s="23">
        <v>483614.79</v>
      </c>
      <c r="I46" s="31">
        <v>477097.56</v>
      </c>
      <c r="J46" s="31">
        <v>488271.26</v>
      </c>
      <c r="K46" s="31">
        <v>584832.56000000006</v>
      </c>
      <c r="L46" s="36">
        <v>541638.48</v>
      </c>
      <c r="M46" s="36">
        <v>531770.94999999995</v>
      </c>
      <c r="N46" s="5">
        <f t="shared" si="1"/>
        <v>6125117.5000000009</v>
      </c>
    </row>
    <row r="47" spans="1:14">
      <c r="A47" t="s">
        <v>69</v>
      </c>
      <c r="B47" s="31">
        <v>802478.67</v>
      </c>
      <c r="C47" s="32">
        <v>769202.59</v>
      </c>
      <c r="D47" s="32">
        <v>826892.83</v>
      </c>
      <c r="E47" s="32">
        <v>785905.82</v>
      </c>
      <c r="F47" s="14">
        <v>628916.66</v>
      </c>
      <c r="G47" s="31">
        <v>999114.71</v>
      </c>
      <c r="H47" s="23">
        <v>784185.34</v>
      </c>
      <c r="I47" s="31">
        <v>836687.53</v>
      </c>
      <c r="J47" s="31">
        <v>867606.49</v>
      </c>
      <c r="K47" s="31">
        <v>1004017.22</v>
      </c>
      <c r="L47" s="36">
        <v>944044.18</v>
      </c>
      <c r="M47" s="36">
        <v>872877.68</v>
      </c>
      <c r="N47" s="5">
        <f t="shared" si="1"/>
        <v>10121929.719999999</v>
      </c>
    </row>
    <row r="48" spans="1:14">
      <c r="A48" t="s">
        <v>70</v>
      </c>
      <c r="B48" s="31">
        <v>317495.58</v>
      </c>
      <c r="C48" s="32">
        <v>321111.56</v>
      </c>
      <c r="D48" s="32">
        <v>333149.40000000002</v>
      </c>
      <c r="E48" s="32">
        <v>317261.34999999998</v>
      </c>
      <c r="F48" s="14">
        <v>248434.48</v>
      </c>
      <c r="G48" s="31">
        <v>429998.05</v>
      </c>
      <c r="H48" s="23">
        <v>326027.02</v>
      </c>
      <c r="I48" s="31">
        <v>309400.77</v>
      </c>
      <c r="J48" s="31">
        <v>299930.45</v>
      </c>
      <c r="K48" s="31">
        <v>331374.34000000003</v>
      </c>
      <c r="L48" s="36">
        <v>316077.65000000002</v>
      </c>
      <c r="M48" s="36">
        <v>330599.03000000003</v>
      </c>
      <c r="N48" s="5">
        <f t="shared" si="1"/>
        <v>3880859.6800000006</v>
      </c>
    </row>
    <row r="49" spans="1:14">
      <c r="A49" t="s">
        <v>20</v>
      </c>
      <c r="B49" s="31">
        <v>104778.68</v>
      </c>
      <c r="C49" s="32">
        <v>104663.96</v>
      </c>
      <c r="D49" s="32">
        <v>104324.22</v>
      </c>
      <c r="E49" s="32">
        <v>104288.73</v>
      </c>
      <c r="F49" s="14">
        <v>80360.800000000003</v>
      </c>
      <c r="G49" s="31">
        <v>140688.82</v>
      </c>
      <c r="H49" s="23">
        <v>103761.2</v>
      </c>
      <c r="I49" s="31">
        <v>90051.37</v>
      </c>
      <c r="J49" s="31">
        <v>97681.51</v>
      </c>
      <c r="K49" s="31">
        <v>109630.95</v>
      </c>
      <c r="L49" s="36">
        <v>107017.7</v>
      </c>
      <c r="M49" s="36">
        <v>104815.34</v>
      </c>
      <c r="N49" s="5">
        <f t="shared" si="1"/>
        <v>1252063.28</v>
      </c>
    </row>
    <row r="50" spans="1:14">
      <c r="A50" t="s">
        <v>21</v>
      </c>
      <c r="B50" s="31">
        <v>24180.35</v>
      </c>
      <c r="C50" s="32">
        <v>23325.42</v>
      </c>
      <c r="D50" s="32">
        <v>23670.27</v>
      </c>
      <c r="E50" s="32">
        <v>24041.52</v>
      </c>
      <c r="F50" s="14">
        <v>20268.5</v>
      </c>
      <c r="G50" s="31">
        <v>29110.27</v>
      </c>
      <c r="H50" s="23">
        <v>26334.87</v>
      </c>
      <c r="I50" s="31">
        <v>19084.169999999998</v>
      </c>
      <c r="J50" s="31">
        <v>19251.43</v>
      </c>
      <c r="K50" s="31">
        <v>22999.06</v>
      </c>
      <c r="L50" s="36">
        <v>20883.89</v>
      </c>
      <c r="M50" s="36">
        <v>22715.22</v>
      </c>
      <c r="N50" s="5">
        <f t="shared" si="1"/>
        <v>275864.96999999997</v>
      </c>
    </row>
    <row r="51" spans="1:14">
      <c r="A51" t="s">
        <v>22</v>
      </c>
      <c r="B51" s="31">
        <v>142820.57</v>
      </c>
      <c r="C51" s="32">
        <v>143942.32999999999</v>
      </c>
      <c r="D51" s="32">
        <v>140416.74</v>
      </c>
      <c r="E51" s="32">
        <v>145602.73000000001</v>
      </c>
      <c r="F51" s="14">
        <v>130073.8</v>
      </c>
      <c r="G51" s="31">
        <v>175149.89</v>
      </c>
      <c r="H51" s="23">
        <v>139154.54</v>
      </c>
      <c r="I51" s="31">
        <v>49851.72</v>
      </c>
      <c r="J51" s="31">
        <v>48243.5</v>
      </c>
      <c r="K51" s="31">
        <v>64134.02</v>
      </c>
      <c r="L51" s="36">
        <v>53644.800000000003</v>
      </c>
      <c r="M51" s="36">
        <v>60683.28</v>
      </c>
      <c r="N51" s="5">
        <f t="shared" si="1"/>
        <v>1293717.9200000002</v>
      </c>
    </row>
    <row r="52" spans="1:14">
      <c r="A52" t="s">
        <v>71</v>
      </c>
      <c r="B52" s="31">
        <v>879550.66</v>
      </c>
      <c r="C52" s="32">
        <v>859722.01</v>
      </c>
      <c r="D52" s="32">
        <v>906186.93</v>
      </c>
      <c r="E52" s="32">
        <v>852088.38</v>
      </c>
      <c r="F52" s="14">
        <v>685925.73</v>
      </c>
      <c r="G52" s="31">
        <v>1076763.1100000001</v>
      </c>
      <c r="H52" s="23">
        <v>813356.86</v>
      </c>
      <c r="I52" s="31">
        <v>836591.1</v>
      </c>
      <c r="J52" s="31">
        <v>864019.13</v>
      </c>
      <c r="K52" s="31">
        <v>1025639.13</v>
      </c>
      <c r="L52" s="36">
        <v>954013.32</v>
      </c>
      <c r="M52" s="36">
        <v>944444.45</v>
      </c>
      <c r="N52" s="5">
        <f t="shared" si="1"/>
        <v>10698300.810000001</v>
      </c>
    </row>
    <row r="53" spans="1:14">
      <c r="A53" t="s">
        <v>23</v>
      </c>
      <c r="B53" s="31">
        <v>894959.4</v>
      </c>
      <c r="C53" s="32">
        <v>879630.08</v>
      </c>
      <c r="D53" s="32">
        <v>890500.45</v>
      </c>
      <c r="E53" s="32">
        <v>875349.23</v>
      </c>
      <c r="F53" s="14">
        <v>716409.08</v>
      </c>
      <c r="G53" s="31">
        <v>1111828.94</v>
      </c>
      <c r="H53" s="23">
        <v>933824.44</v>
      </c>
      <c r="I53" s="31">
        <v>744646.55</v>
      </c>
      <c r="J53" s="31">
        <v>750487.05</v>
      </c>
      <c r="K53" s="31">
        <v>865106.54</v>
      </c>
      <c r="L53" s="36">
        <v>820775.54</v>
      </c>
      <c r="M53" s="36">
        <v>838010.42</v>
      </c>
      <c r="N53" s="5">
        <f t="shared" si="1"/>
        <v>10321527.719999997</v>
      </c>
    </row>
    <row r="54" spans="1:14">
      <c r="A54" t="s">
        <v>24</v>
      </c>
      <c r="B54" s="31">
        <v>359519.57</v>
      </c>
      <c r="C54" s="32">
        <v>335633.62</v>
      </c>
      <c r="D54" s="32">
        <v>368980.49</v>
      </c>
      <c r="E54" s="32">
        <v>337248.48</v>
      </c>
      <c r="F54" s="14">
        <v>263878.24</v>
      </c>
      <c r="G54" s="31">
        <v>458416.33</v>
      </c>
      <c r="H54" s="23">
        <v>319521.28000000003</v>
      </c>
      <c r="I54" s="31">
        <v>242926.02</v>
      </c>
      <c r="J54" s="31">
        <v>335932.91</v>
      </c>
      <c r="K54" s="31">
        <v>400043.77</v>
      </c>
      <c r="L54" s="36">
        <v>365009.07</v>
      </c>
      <c r="M54" s="36">
        <v>341179.88</v>
      </c>
      <c r="N54" s="5">
        <f>SUM(B54:M54)</f>
        <v>4128289.6599999997</v>
      </c>
    </row>
    <row r="55" spans="1:14">
      <c r="A55" t="s">
        <v>72</v>
      </c>
      <c r="B55" s="31">
        <v>117899.11</v>
      </c>
      <c r="C55" s="32">
        <v>160629.42000000001</v>
      </c>
      <c r="D55" s="32">
        <v>115506.13</v>
      </c>
      <c r="E55" s="32">
        <v>82119.97</v>
      </c>
      <c r="F55" s="14">
        <v>57659.43</v>
      </c>
      <c r="G55" s="31">
        <v>135324.34</v>
      </c>
      <c r="H55" s="23">
        <v>100688.79</v>
      </c>
      <c r="I55" s="31">
        <v>91840.03</v>
      </c>
      <c r="J55" s="31">
        <v>102910.36</v>
      </c>
      <c r="K55" s="31">
        <v>134642.21</v>
      </c>
      <c r="L55" s="36">
        <v>118698.97</v>
      </c>
      <c r="M55" s="36">
        <v>126101.29</v>
      </c>
      <c r="N55" s="5">
        <f t="shared" si="1"/>
        <v>1344020.05</v>
      </c>
    </row>
    <row r="56" spans="1:14">
      <c r="A56" t="s">
        <v>73</v>
      </c>
      <c r="B56" s="31">
        <v>215377.33</v>
      </c>
      <c r="C56" s="32">
        <v>204171.91</v>
      </c>
      <c r="D56" s="32">
        <v>214260.71</v>
      </c>
      <c r="E56" s="32">
        <v>209351.21</v>
      </c>
      <c r="F56" s="14">
        <v>168407.4</v>
      </c>
      <c r="G56" s="31">
        <v>242308.56</v>
      </c>
      <c r="H56" s="23">
        <v>183133.84</v>
      </c>
      <c r="I56" s="31">
        <v>126203.38</v>
      </c>
      <c r="J56" s="31">
        <v>172504.57</v>
      </c>
      <c r="K56" s="31">
        <v>174579.87</v>
      </c>
      <c r="L56" s="36">
        <v>176914.78</v>
      </c>
      <c r="M56" s="36">
        <v>134096.21</v>
      </c>
      <c r="N56" s="5">
        <f t="shared" si="1"/>
        <v>2221309.77</v>
      </c>
    </row>
    <row r="57" spans="1:14">
      <c r="A57" t="s">
        <v>74</v>
      </c>
      <c r="B57" s="31">
        <v>340187.49</v>
      </c>
      <c r="C57" s="32">
        <v>391674.18</v>
      </c>
      <c r="D57" s="32">
        <v>325734.94</v>
      </c>
      <c r="E57" s="32">
        <v>318228.13</v>
      </c>
      <c r="F57" s="14">
        <v>255015.39</v>
      </c>
      <c r="G57" s="31">
        <v>408622.28</v>
      </c>
      <c r="H57" s="23">
        <v>342933.9</v>
      </c>
      <c r="I57" s="31">
        <v>305876.8</v>
      </c>
      <c r="J57" s="31">
        <v>262029.71</v>
      </c>
      <c r="K57" s="31">
        <v>322364.15999999997</v>
      </c>
      <c r="L57" s="36">
        <v>234590.19</v>
      </c>
      <c r="M57" s="36">
        <v>451893.13</v>
      </c>
      <c r="N57" s="5">
        <f t="shared" si="1"/>
        <v>3959150.3</v>
      </c>
    </row>
    <row r="58" spans="1:14">
      <c r="A58" t="s">
        <v>25</v>
      </c>
      <c r="B58" s="31">
        <v>134817.18</v>
      </c>
      <c r="C58" s="32">
        <v>127620.86</v>
      </c>
      <c r="D58" s="32">
        <v>137378.4</v>
      </c>
      <c r="E58" s="32">
        <v>135830.64000000001</v>
      </c>
      <c r="F58" s="14">
        <v>106529.23</v>
      </c>
      <c r="G58" s="31">
        <v>170622.07</v>
      </c>
      <c r="H58" s="23">
        <v>118862.64</v>
      </c>
      <c r="I58" s="31">
        <v>118249.38</v>
      </c>
      <c r="J58" s="31">
        <v>110580.41</v>
      </c>
      <c r="K58" s="31">
        <v>140092.28</v>
      </c>
      <c r="L58" s="36">
        <v>129431.18</v>
      </c>
      <c r="M58" s="36">
        <v>123224.52</v>
      </c>
      <c r="N58" s="5">
        <f t="shared" si="1"/>
        <v>1553238.7899999998</v>
      </c>
    </row>
    <row r="59" spans="1:14">
      <c r="A59" t="s">
        <v>75</v>
      </c>
      <c r="B59" s="31">
        <v>2411436.39</v>
      </c>
      <c r="C59" s="32">
        <v>2452836.06</v>
      </c>
      <c r="D59" s="32">
        <v>2493482.96</v>
      </c>
      <c r="E59" s="32">
        <v>2334724.4500000002</v>
      </c>
      <c r="F59" s="14">
        <v>1913232.67</v>
      </c>
      <c r="G59" s="31">
        <v>3239113.56</v>
      </c>
      <c r="H59" s="23">
        <v>2521755.81</v>
      </c>
      <c r="I59" s="31">
        <v>2189123.9</v>
      </c>
      <c r="J59" s="31">
        <v>2167884.8199999998</v>
      </c>
      <c r="K59" s="31">
        <v>2524036.11</v>
      </c>
      <c r="L59" s="36">
        <v>2445083.98</v>
      </c>
      <c r="M59" s="36">
        <v>2457203.85</v>
      </c>
      <c r="N59" s="5">
        <f t="shared" si="1"/>
        <v>29149914.559999999</v>
      </c>
    </row>
    <row r="60" spans="1:14">
      <c r="A60" t="s">
        <v>76</v>
      </c>
      <c r="B60" s="31">
        <v>580753.32999999996</v>
      </c>
      <c r="C60" s="32">
        <v>614441.88</v>
      </c>
      <c r="D60" s="32">
        <v>602658.59</v>
      </c>
      <c r="E60" s="32">
        <v>563119.26</v>
      </c>
      <c r="F60" s="14">
        <v>445037.38</v>
      </c>
      <c r="G60" s="31">
        <v>763762.6</v>
      </c>
      <c r="H60" s="23">
        <v>545835.66</v>
      </c>
      <c r="I60" s="31">
        <v>555468.48</v>
      </c>
      <c r="J60" s="31">
        <v>527973.64</v>
      </c>
      <c r="K60" s="31">
        <v>647950.87</v>
      </c>
      <c r="L60" s="36">
        <v>610755.38</v>
      </c>
      <c r="M60" s="36">
        <v>593358.01</v>
      </c>
      <c r="N60" s="5">
        <f t="shared" si="1"/>
        <v>7051115.0799999991</v>
      </c>
    </row>
    <row r="61" spans="1:14">
      <c r="A61" t="s">
        <v>77</v>
      </c>
      <c r="B61" s="31">
        <v>1980878.63</v>
      </c>
      <c r="C61" s="32">
        <v>1938504.06</v>
      </c>
      <c r="D61" s="32">
        <v>2045157.78</v>
      </c>
      <c r="E61" s="32">
        <v>1901564.8</v>
      </c>
      <c r="F61" s="14">
        <v>1518435.62</v>
      </c>
      <c r="G61" s="31">
        <v>2523634.2200000002</v>
      </c>
      <c r="H61" s="23">
        <v>2160521.17</v>
      </c>
      <c r="I61" s="31">
        <v>2063949.67</v>
      </c>
      <c r="J61" s="31">
        <v>2042775.16</v>
      </c>
      <c r="K61" s="31">
        <v>2224909.11</v>
      </c>
      <c r="L61" s="36">
        <v>2192005.19</v>
      </c>
      <c r="M61" s="36">
        <v>2142193.73</v>
      </c>
      <c r="N61" s="5">
        <f t="shared" si="1"/>
        <v>24734529.140000001</v>
      </c>
    </row>
    <row r="62" spans="1:14">
      <c r="A62" t="s">
        <v>26</v>
      </c>
      <c r="B62" s="31">
        <v>1043279.75</v>
      </c>
      <c r="C62" s="32">
        <v>1043285.25</v>
      </c>
      <c r="D62" s="32">
        <v>1078897.4099999999</v>
      </c>
      <c r="E62" s="32">
        <v>1034724.14</v>
      </c>
      <c r="F62" s="14">
        <v>817921.3</v>
      </c>
      <c r="G62" s="31">
        <v>1396338.26</v>
      </c>
      <c r="H62" s="23">
        <v>1149108.54</v>
      </c>
      <c r="I62" s="31">
        <v>1013051.4</v>
      </c>
      <c r="J62" s="31">
        <v>1015201.29</v>
      </c>
      <c r="K62" s="31">
        <v>1165521.5900000001</v>
      </c>
      <c r="L62" s="36">
        <v>1114892.79</v>
      </c>
      <c r="M62" s="36">
        <v>1091901.1000000001</v>
      </c>
      <c r="N62" s="5">
        <f t="shared" si="1"/>
        <v>12964122.819999998</v>
      </c>
    </row>
    <row r="63" spans="1:14">
      <c r="A63" t="s">
        <v>78</v>
      </c>
      <c r="B63" s="31">
        <v>1935671.92</v>
      </c>
      <c r="C63" s="32">
        <v>1917083.73</v>
      </c>
      <c r="D63" s="32">
        <v>1989303.38</v>
      </c>
      <c r="E63" s="32">
        <v>1851238.48</v>
      </c>
      <c r="F63" s="14">
        <v>1466356.51</v>
      </c>
      <c r="G63" s="31">
        <v>2434719.11</v>
      </c>
      <c r="H63" s="23">
        <v>1827449.74</v>
      </c>
      <c r="I63" s="31">
        <v>1779110.25</v>
      </c>
      <c r="J63" s="31">
        <v>1822596.58</v>
      </c>
      <c r="K63" s="31">
        <v>2113267.62</v>
      </c>
      <c r="L63" s="36">
        <v>2039019.7</v>
      </c>
      <c r="M63" s="36">
        <v>1976503.26</v>
      </c>
      <c r="N63" s="5">
        <f t="shared" si="1"/>
        <v>23152320.280000001</v>
      </c>
    </row>
    <row r="64" spans="1:14">
      <c r="A64" t="s">
        <v>79</v>
      </c>
      <c r="B64" s="31">
        <v>1123203.0900000001</v>
      </c>
      <c r="C64" s="32">
        <v>1082077.73</v>
      </c>
      <c r="D64" s="32">
        <v>1140315.55</v>
      </c>
      <c r="E64" s="32">
        <v>1111704.8500000001</v>
      </c>
      <c r="F64" s="14">
        <v>920012.68</v>
      </c>
      <c r="G64" s="31">
        <v>1432880.38</v>
      </c>
      <c r="H64" s="23">
        <v>1190167.96</v>
      </c>
      <c r="I64" s="31">
        <v>988887.23</v>
      </c>
      <c r="J64" s="31">
        <v>1036384.35</v>
      </c>
      <c r="K64" s="31">
        <v>1225401.78</v>
      </c>
      <c r="L64" s="36">
        <v>1135467.28</v>
      </c>
      <c r="M64" s="36">
        <v>1158287.5</v>
      </c>
      <c r="N64" s="5">
        <f t="shared" si="1"/>
        <v>13544790.379999999</v>
      </c>
    </row>
    <row r="65" spans="1:14">
      <c r="A65" t="s">
        <v>80</v>
      </c>
      <c r="B65" s="31">
        <v>155541.98000000001</v>
      </c>
      <c r="C65" s="32">
        <v>149516.91</v>
      </c>
      <c r="D65" s="32">
        <v>155897.71</v>
      </c>
      <c r="E65" s="32">
        <v>144973.65</v>
      </c>
      <c r="F65" s="14">
        <v>118902.27</v>
      </c>
      <c r="G65" s="31">
        <v>190048.77</v>
      </c>
      <c r="H65" s="23">
        <v>153760.29</v>
      </c>
      <c r="I65" s="31">
        <v>127735.71</v>
      </c>
      <c r="J65" s="31">
        <v>128507.05</v>
      </c>
      <c r="K65" s="31">
        <v>163995.5</v>
      </c>
      <c r="L65" s="36">
        <v>154431.67000000001</v>
      </c>
      <c r="M65" s="36">
        <v>149189.45000000001</v>
      </c>
      <c r="N65" s="5">
        <f t="shared" si="1"/>
        <v>1792500.96</v>
      </c>
    </row>
    <row r="66" spans="1:14">
      <c r="A66" t="s">
        <v>81</v>
      </c>
      <c r="B66" s="31">
        <v>659642.12</v>
      </c>
      <c r="C66" s="32">
        <v>656165.84</v>
      </c>
      <c r="D66" s="32">
        <v>668264.11</v>
      </c>
      <c r="E66" s="32">
        <v>636223.56999999995</v>
      </c>
      <c r="F66" s="14">
        <v>512790.7</v>
      </c>
      <c r="G66" s="31">
        <v>828595.15</v>
      </c>
      <c r="H66" s="23">
        <v>619980.66</v>
      </c>
      <c r="I66" s="31">
        <v>513577.3</v>
      </c>
      <c r="J66" s="31">
        <v>517584.02</v>
      </c>
      <c r="K66" s="31">
        <v>622333.84</v>
      </c>
      <c r="L66" s="36">
        <v>613365.49</v>
      </c>
      <c r="M66" s="36">
        <v>610285.66</v>
      </c>
      <c r="N66" s="5">
        <f t="shared" si="1"/>
        <v>7458808.459999999</v>
      </c>
    </row>
    <row r="67" spans="1:14">
      <c r="A67" t="s">
        <v>82</v>
      </c>
      <c r="B67" s="31">
        <v>142107.92000000001</v>
      </c>
      <c r="C67" s="32">
        <v>140748.21</v>
      </c>
      <c r="D67" s="32">
        <v>145236.96</v>
      </c>
      <c r="E67" s="32">
        <v>138134.59</v>
      </c>
      <c r="F67" s="14">
        <v>111537.47</v>
      </c>
      <c r="G67" s="31">
        <v>190625.38</v>
      </c>
      <c r="H67" s="23">
        <v>147809.85</v>
      </c>
      <c r="I67" s="31">
        <v>140603.6</v>
      </c>
      <c r="J67" s="31">
        <v>135905.87</v>
      </c>
      <c r="K67" s="31">
        <v>162760.48000000001</v>
      </c>
      <c r="L67" s="36">
        <v>146003.78</v>
      </c>
      <c r="M67" s="36">
        <v>149001.26</v>
      </c>
      <c r="N67" s="5">
        <f t="shared" si="1"/>
        <v>1750475.37</v>
      </c>
    </row>
    <row r="68" spans="1:14">
      <c r="A68" t="s">
        <v>83</v>
      </c>
      <c r="B68" s="31">
        <v>343022.97</v>
      </c>
      <c r="C68" s="32">
        <v>352116.45</v>
      </c>
      <c r="D68" s="32">
        <v>346295.8</v>
      </c>
      <c r="E68" s="32">
        <v>331013.36</v>
      </c>
      <c r="F68" s="14">
        <v>257485.02</v>
      </c>
      <c r="G68" s="31">
        <v>449573.36</v>
      </c>
      <c r="H68" s="23">
        <v>307651.24</v>
      </c>
      <c r="I68" s="31">
        <v>329157.93</v>
      </c>
      <c r="J68" s="31">
        <v>338416.12</v>
      </c>
      <c r="K68" s="31">
        <v>399345.38</v>
      </c>
      <c r="L68" s="36">
        <v>251531.97</v>
      </c>
      <c r="M68" s="36">
        <v>527777.93999999994</v>
      </c>
      <c r="N68" s="5">
        <f t="shared" si="1"/>
        <v>4233387.540000001</v>
      </c>
    </row>
    <row r="69" spans="1:14">
      <c r="A69" t="s">
        <v>84</v>
      </c>
      <c r="B69" s="31">
        <v>536941.76</v>
      </c>
      <c r="C69" s="32">
        <v>524415.15</v>
      </c>
      <c r="D69" s="32">
        <v>549922.14</v>
      </c>
      <c r="E69" s="32">
        <v>515074.33</v>
      </c>
      <c r="F69" s="14">
        <v>413033.97</v>
      </c>
      <c r="G69" s="31">
        <v>674309.69</v>
      </c>
      <c r="H69" s="23">
        <v>532123.93999999994</v>
      </c>
      <c r="I69" s="31">
        <v>518851.88</v>
      </c>
      <c r="J69" s="31">
        <v>521167.31</v>
      </c>
      <c r="K69" s="31">
        <v>614020.97</v>
      </c>
      <c r="L69" s="36">
        <v>593405.77</v>
      </c>
      <c r="M69" s="36">
        <v>549714.56999999995</v>
      </c>
      <c r="N69" s="5">
        <f t="shared" si="1"/>
        <v>6542981.4800000004</v>
      </c>
    </row>
    <row r="70" spans="1:14">
      <c r="A70" t="s">
        <v>85</v>
      </c>
      <c r="B70" s="31">
        <v>673216.03</v>
      </c>
      <c r="C70" s="32">
        <v>671447.46</v>
      </c>
      <c r="D70" s="32">
        <v>694631.97</v>
      </c>
      <c r="E70" s="32">
        <v>653015.71</v>
      </c>
      <c r="F70" s="14">
        <v>517276.29</v>
      </c>
      <c r="G70" s="31">
        <v>820856.67</v>
      </c>
      <c r="H70" s="23">
        <v>660324.37</v>
      </c>
      <c r="I70" s="31">
        <v>638922.98</v>
      </c>
      <c r="J70" s="31">
        <v>640616.53</v>
      </c>
      <c r="K70" s="31">
        <v>727622.28</v>
      </c>
      <c r="L70" s="36">
        <v>691986.39</v>
      </c>
      <c r="M70" s="36">
        <v>710905.56</v>
      </c>
      <c r="N70" s="5">
        <f t="shared" si="1"/>
        <v>8100822.2400000002</v>
      </c>
    </row>
    <row r="71" spans="1:14">
      <c r="A71" t="s">
        <v>27</v>
      </c>
      <c r="B71" s="31">
        <v>461854.26</v>
      </c>
      <c r="C71" s="32">
        <v>454790.44</v>
      </c>
      <c r="D71" s="32">
        <v>457011.04</v>
      </c>
      <c r="E71" s="32">
        <v>457235.53</v>
      </c>
      <c r="F71" s="14">
        <v>389208.81</v>
      </c>
      <c r="G71" s="31">
        <v>595497.74</v>
      </c>
      <c r="H71" s="23">
        <v>492523.99</v>
      </c>
      <c r="I71" s="31">
        <v>343573.77</v>
      </c>
      <c r="J71" s="31">
        <v>355846.8</v>
      </c>
      <c r="K71" s="31">
        <v>409605.96</v>
      </c>
      <c r="L71" s="36">
        <v>385850.97</v>
      </c>
      <c r="M71" s="36">
        <v>353930.22</v>
      </c>
      <c r="N71" s="5">
        <f t="shared" si="1"/>
        <v>5156929.53</v>
      </c>
    </row>
    <row r="72" spans="1:14">
      <c r="A72" t="s">
        <v>86</v>
      </c>
      <c r="B72" s="31">
        <v>146288.85999999999</v>
      </c>
      <c r="C72" s="32">
        <v>142891.39000000001</v>
      </c>
      <c r="D72" s="32">
        <v>143775.21</v>
      </c>
      <c r="E72" s="32">
        <v>145755.28</v>
      </c>
      <c r="F72" s="14">
        <v>117591.25</v>
      </c>
      <c r="G72" s="31">
        <v>195149.44</v>
      </c>
      <c r="H72" s="23">
        <v>135690.03</v>
      </c>
      <c r="I72" s="31">
        <v>107744.04</v>
      </c>
      <c r="J72" s="31">
        <v>108242.9</v>
      </c>
      <c r="K72" s="31">
        <v>133827.46</v>
      </c>
      <c r="L72" s="36">
        <v>136245.28</v>
      </c>
      <c r="M72" s="36">
        <v>132021.07</v>
      </c>
      <c r="N72" s="5">
        <f t="shared" si="1"/>
        <v>1645222.21</v>
      </c>
    </row>
    <row r="73" spans="1:14">
      <c r="A73" t="s">
        <v>28</v>
      </c>
      <c r="B73" s="31">
        <v>67809.03</v>
      </c>
      <c r="C73" s="32">
        <v>65853.69</v>
      </c>
      <c r="D73" s="32">
        <v>65581.740000000005</v>
      </c>
      <c r="E73" s="32">
        <v>67384.539999999994</v>
      </c>
      <c r="F73" s="14">
        <v>55162.47</v>
      </c>
      <c r="G73" s="31">
        <v>88773.8</v>
      </c>
      <c r="H73" s="23">
        <v>61594.05</v>
      </c>
      <c r="I73" s="31">
        <v>46283.25</v>
      </c>
      <c r="J73" s="31">
        <v>50532.26</v>
      </c>
      <c r="K73" s="31">
        <v>61866.34</v>
      </c>
      <c r="L73" s="36">
        <v>59873.87</v>
      </c>
      <c r="M73" s="36">
        <v>63214.39</v>
      </c>
      <c r="N73" s="5">
        <f t="shared" si="1"/>
        <v>753929.42999999993</v>
      </c>
    </row>
    <row r="74" spans="1:14">
      <c r="A74" t="s">
        <v>29</v>
      </c>
      <c r="B74" s="31">
        <v>35475.15</v>
      </c>
      <c r="C74" s="32">
        <v>34075.58</v>
      </c>
      <c r="D74" s="32">
        <v>35616.559999999998</v>
      </c>
      <c r="E74" s="32">
        <v>35390.839999999997</v>
      </c>
      <c r="F74" s="14">
        <v>30308.85</v>
      </c>
      <c r="G74" s="31">
        <v>37816.9</v>
      </c>
      <c r="H74" s="23">
        <v>31073.15</v>
      </c>
      <c r="I74" s="31">
        <v>21069.83</v>
      </c>
      <c r="J74" s="31">
        <v>23106.65</v>
      </c>
      <c r="K74" s="31">
        <v>27030.25</v>
      </c>
      <c r="L74" s="36">
        <v>26384.32</v>
      </c>
      <c r="M74" s="36">
        <v>25578.52</v>
      </c>
      <c r="N74" s="5">
        <f t="shared" si="1"/>
        <v>362926.60000000003</v>
      </c>
    </row>
    <row r="75" spans="1:14">
      <c r="A75" t="s">
        <v>87</v>
      </c>
      <c r="B75" s="31">
        <v>704570.73</v>
      </c>
      <c r="C75" s="32">
        <v>713800.02</v>
      </c>
      <c r="D75" s="32">
        <v>722983.85</v>
      </c>
      <c r="E75" s="32">
        <v>690908.85</v>
      </c>
      <c r="F75" s="14">
        <v>536863.36</v>
      </c>
      <c r="G75" s="31">
        <v>921531.1</v>
      </c>
      <c r="H75" s="23">
        <v>684152.56</v>
      </c>
      <c r="I75" s="31">
        <v>666301.31000000006</v>
      </c>
      <c r="J75" s="31">
        <v>667363.76</v>
      </c>
      <c r="K75" s="31">
        <v>793637.26</v>
      </c>
      <c r="L75" s="36">
        <v>752712.25</v>
      </c>
      <c r="M75" s="36">
        <v>760275.32</v>
      </c>
      <c r="N75" s="5">
        <f t="shared" si="1"/>
        <v>8615100.370000001</v>
      </c>
    </row>
    <row r="76" spans="1:14">
      <c r="A76" t="s">
        <v>88</v>
      </c>
      <c r="B76" s="31">
        <v>62923.1</v>
      </c>
      <c r="C76" s="32">
        <v>68491.38</v>
      </c>
      <c r="D76" s="32">
        <v>64090.33</v>
      </c>
      <c r="E76" s="32">
        <v>62614.31</v>
      </c>
      <c r="F76" s="14">
        <v>49053.38</v>
      </c>
      <c r="G76" s="31">
        <v>93067.63</v>
      </c>
      <c r="H76" s="23">
        <v>62701.03</v>
      </c>
      <c r="I76" s="31">
        <v>56377.87</v>
      </c>
      <c r="J76" s="31">
        <v>67698.14</v>
      </c>
      <c r="K76" s="31">
        <v>76675.67</v>
      </c>
      <c r="L76" s="36">
        <v>73684.5</v>
      </c>
      <c r="M76" s="36">
        <v>81324.259999999995</v>
      </c>
      <c r="N76" s="5">
        <f>SUM(B76:M76)</f>
        <v>818701.60000000009</v>
      </c>
    </row>
    <row r="77" spans="1:14">
      <c r="A77" t="s">
        <v>89</v>
      </c>
      <c r="B77" s="31">
        <v>234355.68</v>
      </c>
      <c r="C77" s="32">
        <v>274969.69</v>
      </c>
      <c r="D77" s="32">
        <v>227959.44</v>
      </c>
      <c r="E77" s="32">
        <v>214656.68</v>
      </c>
      <c r="F77" s="14">
        <v>167526.68</v>
      </c>
      <c r="G77" s="31">
        <v>327173.96000000002</v>
      </c>
      <c r="H77" s="23">
        <v>266957.36</v>
      </c>
      <c r="I77" s="31">
        <v>753143.59</v>
      </c>
      <c r="J77" s="31">
        <v>215888.42</v>
      </c>
      <c r="K77" s="31">
        <v>270062.15999999997</v>
      </c>
      <c r="L77" s="37">
        <v>182085.35</v>
      </c>
      <c r="M77" s="36">
        <v>346410.01</v>
      </c>
      <c r="N77" s="5">
        <f>SUM(B77:M77)</f>
        <v>3481189.0199999996</v>
      </c>
    </row>
    <row r="78" spans="1:14">
      <c r="A78" t="s">
        <v>30</v>
      </c>
      <c r="B78" s="31">
        <v>56409.919999999998</v>
      </c>
      <c r="C78" s="32">
        <v>58869.37</v>
      </c>
      <c r="D78" s="32">
        <v>55844.32</v>
      </c>
      <c r="E78" s="32">
        <v>53952.87</v>
      </c>
      <c r="F78" s="14">
        <v>41801.199999999997</v>
      </c>
      <c r="G78" s="31">
        <v>80582.070000000007</v>
      </c>
      <c r="H78" s="23">
        <v>50095.69</v>
      </c>
      <c r="I78" s="31">
        <v>51224.85</v>
      </c>
      <c r="J78" s="31">
        <v>54168.65</v>
      </c>
      <c r="K78" s="31">
        <v>64083.040000000001</v>
      </c>
      <c r="L78" s="38">
        <v>55908.23</v>
      </c>
      <c r="M78" s="36">
        <v>60746.82</v>
      </c>
      <c r="N78" s="5">
        <f>SUM(B78:M78)</f>
        <v>683687.02999999991</v>
      </c>
    </row>
    <row r="79" spans="1:14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>
      <c r="A80" t="s">
        <v>31</v>
      </c>
      <c r="B80" s="4">
        <f t="shared" ref="B80:M80" si="2">SUM(B12:B78)</f>
        <v>35828642.569999993</v>
      </c>
      <c r="C80" s="4">
        <f t="shared" si="2"/>
        <v>35770728.899999999</v>
      </c>
      <c r="D80" s="4">
        <f t="shared" si="2"/>
        <v>36555218.399999991</v>
      </c>
      <c r="E80" s="4">
        <f t="shared" si="2"/>
        <v>34616912.770000011</v>
      </c>
      <c r="F80" s="4">
        <f t="shared" si="2"/>
        <v>28003731.68</v>
      </c>
      <c r="G80" s="4">
        <f t="shared" si="2"/>
        <v>45526468.500000007</v>
      </c>
      <c r="H80" s="4">
        <f t="shared" si="2"/>
        <v>36513568.539999992</v>
      </c>
      <c r="I80" s="4">
        <f t="shared" si="2"/>
        <v>35978097.180000007</v>
      </c>
      <c r="J80" s="4">
        <f>SUM(J12:J78)</f>
        <v>33667705.160000011</v>
      </c>
      <c r="K80" s="4">
        <f t="shared" si="2"/>
        <v>38987677.130000003</v>
      </c>
      <c r="L80" s="4">
        <f t="shared" si="2"/>
        <v>36776569.469999999</v>
      </c>
      <c r="M80" s="4">
        <f t="shared" si="2"/>
        <v>37657510.210000001</v>
      </c>
      <c r="N80" s="5">
        <f>SUM(B80:M80)</f>
        <v>435882830.50999993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9"/>
    <pageSetUpPr fitToPage="1"/>
  </sheetPr>
  <dimension ref="A1:S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G47" sqref="G47"/>
    </sheetView>
  </sheetViews>
  <sheetFormatPr defaultRowHeight="12.75"/>
  <cols>
    <col min="1" max="1" width="16.1640625" bestFit="1" customWidth="1"/>
    <col min="2" max="7" width="10.1640625" bestFit="1" customWidth="1"/>
    <col min="8" max="8" width="11.6640625" bestFit="1" customWidth="1"/>
    <col min="9" max="9" width="10.6640625" bestFit="1" customWidth="1"/>
    <col min="10" max="12" width="10.1640625" bestFit="1" customWidth="1"/>
    <col min="13" max="13" width="10.6640625" bestFit="1" customWidth="1"/>
    <col min="14" max="14" width="11.1640625" style="5" bestFit="1" customWidth="1"/>
  </cols>
  <sheetData>
    <row r="1" spans="1:14">
      <c r="A1" t="str">
        <f>'SFY 18-19'!A1</f>
        <v>VALIDATED TAX RECEIPTS DATA FOR: JULY, 2018 thru June, 2019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43282</v>
      </c>
      <c r="C9" s="1">
        <f>'Local Option Sales Tax Dist'!C9</f>
        <v>43313</v>
      </c>
      <c r="D9" s="1">
        <f>'Local Option Sales Tax Dist'!D9</f>
        <v>43344</v>
      </c>
      <c r="E9" s="1">
        <f>'Local Option Sales Tax Dist'!E9</f>
        <v>43374</v>
      </c>
      <c r="F9" s="1">
        <f>'Local Option Sales Tax Dist'!F9</f>
        <v>43405</v>
      </c>
      <c r="G9" s="1">
        <f>'Local Option Sales Tax Dist'!G9</f>
        <v>43435</v>
      </c>
      <c r="H9" s="1">
        <f>'Local Option Sales Tax Dist'!H9</f>
        <v>43466</v>
      </c>
      <c r="I9" s="1">
        <f>'Local Option Sales Tax Dist'!I9</f>
        <v>43497</v>
      </c>
      <c r="J9" s="1">
        <f>'Local Option Sales Tax Dist'!J9</f>
        <v>43525</v>
      </c>
      <c r="K9" s="1">
        <f>'Local Option Sales Tax Dist'!K9</f>
        <v>43556</v>
      </c>
      <c r="L9" s="1">
        <f>'Local Option Sales Tax Dist'!L9</f>
        <v>43586</v>
      </c>
      <c r="M9" s="1">
        <f>'Local Option Sales Tax Dist'!M9</f>
        <v>43617</v>
      </c>
      <c r="N9" s="1" t="str">
        <f>'Local Option Sales Tax Dist'!N9</f>
        <v>SFY18-19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45">
        <v>333266.65999999997</v>
      </c>
      <c r="C12" s="23">
        <v>330331.23</v>
      </c>
      <c r="D12" s="23">
        <v>341175.35</v>
      </c>
      <c r="E12" s="23">
        <v>332033.51</v>
      </c>
      <c r="F12" s="8">
        <v>348848.09</v>
      </c>
      <c r="G12" s="23">
        <v>352861.89</v>
      </c>
      <c r="H12" s="5">
        <v>340740.86</v>
      </c>
      <c r="I12" s="23">
        <v>306197.86</v>
      </c>
      <c r="J12" s="23">
        <v>297229.44</v>
      </c>
      <c r="K12" s="23">
        <v>372301.71</v>
      </c>
      <c r="L12" s="4">
        <v>345609.68</v>
      </c>
      <c r="M12" s="49">
        <v>339566.57</v>
      </c>
      <c r="N12" s="5">
        <f t="shared" ref="N12:N43" si="0">SUM(B12:M12)</f>
        <v>4040162.8499999996</v>
      </c>
    </row>
    <row r="13" spans="1:14">
      <c r="A13" t="s">
        <v>54</v>
      </c>
      <c r="B13" s="23">
        <v>17348.36</v>
      </c>
      <c r="C13" s="23">
        <v>10066.17</v>
      </c>
      <c r="D13" s="23">
        <v>14802.23</v>
      </c>
      <c r="E13" s="23">
        <v>14124.91</v>
      </c>
      <c r="F13" s="8">
        <v>13891.5</v>
      </c>
      <c r="G13" s="23">
        <v>9829.02</v>
      </c>
      <c r="H13" s="5">
        <v>7411.13</v>
      </c>
      <c r="I13" s="23">
        <v>18237.38</v>
      </c>
      <c r="J13" s="23">
        <v>18527.5</v>
      </c>
      <c r="K13" s="23">
        <v>12269.35</v>
      </c>
      <c r="L13" s="4">
        <v>15672.7</v>
      </c>
      <c r="M13" s="49">
        <v>10765.85</v>
      </c>
      <c r="N13" s="5">
        <f t="shared" si="0"/>
        <v>162946.10000000003</v>
      </c>
    </row>
    <row r="14" spans="1:14">
      <c r="A14" t="s">
        <v>55</v>
      </c>
      <c r="B14" s="23">
        <v>212961.09</v>
      </c>
      <c r="C14" s="23">
        <v>244285.62</v>
      </c>
      <c r="D14" s="23">
        <v>213475.28</v>
      </c>
      <c r="E14" s="23">
        <v>196113.07</v>
      </c>
      <c r="F14" s="8">
        <v>153048.43</v>
      </c>
      <c r="G14" s="23">
        <v>229585.25</v>
      </c>
      <c r="H14" s="5">
        <v>186970.67</v>
      </c>
      <c r="I14" s="23">
        <v>175433.44</v>
      </c>
      <c r="J14" s="23">
        <v>193211.1</v>
      </c>
      <c r="K14" s="23">
        <v>220638.13</v>
      </c>
      <c r="L14" s="4">
        <v>187024.75</v>
      </c>
      <c r="M14" s="49">
        <v>258585.79</v>
      </c>
      <c r="N14" s="5">
        <f t="shared" si="0"/>
        <v>2471332.62</v>
      </c>
    </row>
    <row r="15" spans="1:14">
      <c r="A15" t="s">
        <v>2</v>
      </c>
      <c r="B15" s="23">
        <v>25110</v>
      </c>
      <c r="C15" s="23">
        <v>24979.98</v>
      </c>
      <c r="D15" s="23">
        <v>25858.77</v>
      </c>
      <c r="E15" s="23">
        <v>24218.89</v>
      </c>
      <c r="F15" s="8">
        <v>18412.150000000001</v>
      </c>
      <c r="G15" s="23">
        <v>31250.1</v>
      </c>
      <c r="H15" s="5">
        <v>21733.78</v>
      </c>
      <c r="I15" s="23">
        <v>15430.01</v>
      </c>
      <c r="J15" s="23">
        <v>26439.26</v>
      </c>
      <c r="K15" s="23">
        <v>21148.91</v>
      </c>
      <c r="L15" s="4">
        <v>25836.53</v>
      </c>
      <c r="M15" s="49">
        <v>27976.240000000002</v>
      </c>
      <c r="N15" s="5">
        <f t="shared" si="0"/>
        <v>288394.62000000005</v>
      </c>
    </row>
    <row r="16" spans="1:14">
      <c r="A16" t="s">
        <v>56</v>
      </c>
      <c r="B16" s="23">
        <v>749091.66</v>
      </c>
      <c r="C16" s="23">
        <v>737446.33</v>
      </c>
      <c r="D16" s="23">
        <v>766438.16</v>
      </c>
      <c r="E16" s="23">
        <v>727569.18</v>
      </c>
      <c r="F16" s="8">
        <v>573060.9</v>
      </c>
      <c r="G16" s="23">
        <v>963141.55</v>
      </c>
      <c r="H16" s="5">
        <v>802366.08</v>
      </c>
      <c r="I16" s="23">
        <v>1132500.52</v>
      </c>
      <c r="J16" s="23">
        <v>1507422.65</v>
      </c>
      <c r="K16" s="23">
        <v>1788687.8</v>
      </c>
      <c r="L16" s="4">
        <v>1602148.65</v>
      </c>
      <c r="M16" s="49">
        <v>1702646.34</v>
      </c>
      <c r="N16" s="5">
        <f t="shared" si="0"/>
        <v>13052519.820000002</v>
      </c>
    </row>
    <row r="17" spans="1:14">
      <c r="A17" t="s">
        <v>57</v>
      </c>
      <c r="B17" s="23">
        <v>1616034.72</v>
      </c>
      <c r="C17" s="23">
        <v>1634846.77</v>
      </c>
      <c r="D17" s="23">
        <v>1659127.78</v>
      </c>
      <c r="E17" s="23">
        <v>1538892.33</v>
      </c>
      <c r="F17" s="8">
        <v>1243579.6499999999</v>
      </c>
      <c r="G17" s="23">
        <v>2126398.9</v>
      </c>
      <c r="H17" s="5">
        <v>1773031.02</v>
      </c>
      <c r="I17" s="23">
        <v>1564157.52</v>
      </c>
      <c r="J17" s="23">
        <v>1569856.89</v>
      </c>
      <c r="K17" s="23">
        <v>1676398.19</v>
      </c>
      <c r="L17" s="4">
        <v>1687127.36</v>
      </c>
      <c r="M17" s="49">
        <v>1666232.27</v>
      </c>
      <c r="N17" s="5">
        <f t="shared" si="0"/>
        <v>19755683.399999999</v>
      </c>
    </row>
    <row r="18" spans="1:14">
      <c r="A18" t="s">
        <v>3</v>
      </c>
      <c r="B18" s="23">
        <v>7126.68</v>
      </c>
      <c r="C18" s="23">
        <v>7104.24</v>
      </c>
      <c r="D18" s="23">
        <v>7099.18</v>
      </c>
      <c r="E18" s="23">
        <v>7068.12</v>
      </c>
      <c r="F18" s="8">
        <v>5828.97</v>
      </c>
      <c r="G18" s="23">
        <v>11386.62</v>
      </c>
      <c r="H18" s="5">
        <v>6208.55</v>
      </c>
      <c r="I18" s="23">
        <v>5514.02</v>
      </c>
      <c r="J18" s="23">
        <v>5618.65</v>
      </c>
      <c r="K18" s="23">
        <v>6697.32</v>
      </c>
      <c r="L18" s="4">
        <v>6075.63</v>
      </c>
      <c r="M18" s="49">
        <v>5912.05</v>
      </c>
      <c r="N18" s="5">
        <f t="shared" si="0"/>
        <v>81640.030000000013</v>
      </c>
    </row>
    <row r="19" spans="1:14">
      <c r="A19" t="s">
        <v>58</v>
      </c>
      <c r="B19" s="23">
        <v>50069.68</v>
      </c>
      <c r="C19" s="23">
        <v>48436.56</v>
      </c>
      <c r="D19" s="23">
        <v>51065.4</v>
      </c>
      <c r="E19" s="23">
        <v>48879.95</v>
      </c>
      <c r="F19" s="8">
        <v>39217.730000000003</v>
      </c>
      <c r="G19" s="23">
        <v>61691.12</v>
      </c>
      <c r="H19" s="5">
        <v>41793.03</v>
      </c>
      <c r="I19" s="23">
        <v>46612.25</v>
      </c>
      <c r="J19" s="23">
        <v>49102.080000000002</v>
      </c>
      <c r="K19" s="23">
        <v>58715.839999999997</v>
      </c>
      <c r="L19" s="4">
        <v>53295.67</v>
      </c>
      <c r="M19" s="49">
        <v>48692.84</v>
      </c>
      <c r="N19" s="5">
        <f t="shared" si="0"/>
        <v>597572.15</v>
      </c>
    </row>
    <row r="20" spans="1:14">
      <c r="A20" t="s">
        <v>59</v>
      </c>
      <c r="B20" s="23">
        <v>25818.26</v>
      </c>
      <c r="C20" s="23">
        <v>26563.11</v>
      </c>
      <c r="D20" s="23">
        <v>27009.91</v>
      </c>
      <c r="E20" s="23">
        <v>25424.03</v>
      </c>
      <c r="F20" s="8">
        <v>19475.240000000002</v>
      </c>
      <c r="G20" s="23">
        <v>33491.25</v>
      </c>
      <c r="H20" s="5">
        <v>23661.53</v>
      </c>
      <c r="I20" s="23">
        <v>23543.09</v>
      </c>
      <c r="J20" s="23">
        <v>24991.94</v>
      </c>
      <c r="K20" s="23">
        <v>30227</v>
      </c>
      <c r="L20" s="4">
        <v>28148.33</v>
      </c>
      <c r="M20" s="49">
        <v>27737.599999999999</v>
      </c>
      <c r="N20" s="5">
        <f t="shared" si="0"/>
        <v>316091.28999999998</v>
      </c>
    </row>
    <row r="21" spans="1:14">
      <c r="A21" t="s">
        <v>60</v>
      </c>
      <c r="B21" s="23">
        <v>54065.84</v>
      </c>
      <c r="C21" s="23">
        <v>57502.53</v>
      </c>
      <c r="D21" s="23">
        <v>54750.87</v>
      </c>
      <c r="E21" s="23">
        <v>52265.22</v>
      </c>
      <c r="F21" s="8">
        <v>40879.86</v>
      </c>
      <c r="G21" s="23">
        <v>74194.73</v>
      </c>
      <c r="H21" s="5">
        <v>65253.440000000002</v>
      </c>
      <c r="I21" s="23">
        <v>59207.87</v>
      </c>
      <c r="J21" s="23">
        <v>55261.38</v>
      </c>
      <c r="K21" s="23">
        <v>61861.47</v>
      </c>
      <c r="L21" s="4">
        <v>60172.36</v>
      </c>
      <c r="M21" s="49">
        <v>60199.040000000001</v>
      </c>
      <c r="N21" s="5">
        <f t="shared" si="0"/>
        <v>695614.61</v>
      </c>
    </row>
    <row r="22" spans="1:14">
      <c r="A22" t="s">
        <v>61</v>
      </c>
      <c r="B22" s="23">
        <v>107990.14</v>
      </c>
      <c r="C22" s="23">
        <v>101258.01</v>
      </c>
      <c r="D22" s="23">
        <v>111736.93</v>
      </c>
      <c r="E22" s="23">
        <v>103078.45</v>
      </c>
      <c r="F22" s="8">
        <v>83730.080000000002</v>
      </c>
      <c r="G22" s="23">
        <v>138155.64000000001</v>
      </c>
      <c r="H22" s="5">
        <v>108451.25</v>
      </c>
      <c r="I22" s="23">
        <v>117823.38</v>
      </c>
      <c r="J22" s="23">
        <v>138372.01999999999</v>
      </c>
      <c r="K22" s="23">
        <v>118443.01</v>
      </c>
      <c r="L22" s="4">
        <v>129988.82</v>
      </c>
      <c r="M22" s="49">
        <v>116774.45</v>
      </c>
      <c r="N22" s="5">
        <f t="shared" si="0"/>
        <v>1375802.18</v>
      </c>
    </row>
    <row r="23" spans="1:14">
      <c r="A23" t="s">
        <v>4</v>
      </c>
      <c r="B23" s="23">
        <v>96192.12</v>
      </c>
      <c r="C23" s="23">
        <v>94383.78</v>
      </c>
      <c r="D23" s="23">
        <v>93846.61</v>
      </c>
      <c r="E23" s="23">
        <v>95117.54</v>
      </c>
      <c r="F23" s="8">
        <v>77360.17</v>
      </c>
      <c r="G23" s="23">
        <v>117147.45</v>
      </c>
      <c r="H23" s="5">
        <v>84430.43</v>
      </c>
      <c r="I23" s="23">
        <v>200894.46</v>
      </c>
      <c r="J23" s="23">
        <v>77765.350000000006</v>
      </c>
      <c r="K23" s="23">
        <v>87982.93</v>
      </c>
      <c r="L23" s="4">
        <v>86711.58</v>
      </c>
      <c r="M23" s="49">
        <v>85551.73</v>
      </c>
      <c r="N23" s="5">
        <f t="shared" si="0"/>
        <v>1197384.1499999999</v>
      </c>
    </row>
    <row r="24" spans="1:14">
      <c r="A24" t="s">
        <v>91</v>
      </c>
      <c r="B24" s="23">
        <v>1618834.41</v>
      </c>
      <c r="C24" s="23">
        <v>1623045.24</v>
      </c>
      <c r="D24" s="23">
        <v>1661368.31</v>
      </c>
      <c r="E24" s="23">
        <v>1550395.39</v>
      </c>
      <c r="F24" s="8">
        <v>1254341.04</v>
      </c>
      <c r="G24" s="23">
        <v>2106060.1800000002</v>
      </c>
      <c r="H24" s="5">
        <v>1749339.31</v>
      </c>
      <c r="I24" s="5">
        <v>1489154.01</v>
      </c>
      <c r="J24" s="23">
        <v>1429414.76</v>
      </c>
      <c r="K24" s="23">
        <v>1745216.85</v>
      </c>
      <c r="L24" s="4">
        <v>1675015.11</v>
      </c>
      <c r="M24" s="49">
        <v>1722820.43</v>
      </c>
      <c r="N24" s="5">
        <f t="shared" si="0"/>
        <v>19625005.039999999</v>
      </c>
    </row>
    <row r="25" spans="1:14">
      <c r="A25" t="s">
        <v>5</v>
      </c>
      <c r="B25" s="23">
        <v>16038</v>
      </c>
      <c r="C25" s="23">
        <v>15612.38</v>
      </c>
      <c r="D25" s="23">
        <v>16208.72</v>
      </c>
      <c r="E25" s="23">
        <v>15494.24</v>
      </c>
      <c r="F25" s="8">
        <v>12969.43</v>
      </c>
      <c r="G25" s="23">
        <v>19925.3</v>
      </c>
      <c r="H25" s="5">
        <v>16131.33</v>
      </c>
      <c r="I25" s="23">
        <v>14597.46</v>
      </c>
      <c r="J25" s="23">
        <v>14912.11</v>
      </c>
      <c r="K25" s="23">
        <v>17322.46</v>
      </c>
      <c r="L25" s="4">
        <v>16606.82</v>
      </c>
      <c r="M25" s="49">
        <v>14775.28</v>
      </c>
      <c r="N25" s="5">
        <f t="shared" si="0"/>
        <v>190593.52999999997</v>
      </c>
    </row>
    <row r="26" spans="1:14">
      <c r="A26" t="s">
        <v>6</v>
      </c>
      <c r="B26" s="23">
        <v>7939.13</v>
      </c>
      <c r="C26" s="23">
        <v>6586.61</v>
      </c>
      <c r="D26" s="23">
        <v>7562.92</v>
      </c>
      <c r="E26" s="23">
        <v>8064.47</v>
      </c>
      <c r="F26" s="8">
        <v>5960.96</v>
      </c>
      <c r="G26" s="23">
        <v>12183.59</v>
      </c>
      <c r="H26" s="5">
        <v>8158.57</v>
      </c>
      <c r="I26" s="23">
        <v>7341.18</v>
      </c>
      <c r="J26" s="23">
        <v>9834.2900000000009</v>
      </c>
      <c r="K26" s="23">
        <v>11069.66</v>
      </c>
      <c r="L26" s="4">
        <v>10373.39</v>
      </c>
      <c r="M26" s="49">
        <v>11158.59</v>
      </c>
      <c r="N26" s="5">
        <f t="shared" si="0"/>
        <v>106233.36</v>
      </c>
    </row>
    <row r="27" spans="1:14">
      <c r="A27" t="s">
        <v>62</v>
      </c>
      <c r="B27" s="23">
        <v>140510.42000000001</v>
      </c>
      <c r="C27" s="23">
        <v>139269.57</v>
      </c>
      <c r="D27" s="23">
        <v>142375.95000000001</v>
      </c>
      <c r="E27" s="23">
        <v>135328.85</v>
      </c>
      <c r="F27" s="8">
        <v>111295.17</v>
      </c>
      <c r="G27" s="23">
        <v>172740.78</v>
      </c>
      <c r="H27" s="5">
        <v>150348.10999999999</v>
      </c>
      <c r="I27" s="23">
        <v>122976.67</v>
      </c>
      <c r="J27" s="23">
        <v>122386.97</v>
      </c>
      <c r="K27" s="23">
        <v>144132.01</v>
      </c>
      <c r="L27" s="4">
        <v>133355.64000000001</v>
      </c>
      <c r="M27" s="49">
        <v>134555.97</v>
      </c>
      <c r="N27" s="5">
        <f t="shared" si="0"/>
        <v>1649276.11</v>
      </c>
    </row>
    <row r="28" spans="1:14">
      <c r="A28" t="s">
        <v>63</v>
      </c>
      <c r="B28" s="23">
        <v>125808.59</v>
      </c>
      <c r="C28" s="23">
        <v>127494.1</v>
      </c>
      <c r="D28" s="23">
        <v>126370.47</v>
      </c>
      <c r="E28" s="23">
        <v>122426.39</v>
      </c>
      <c r="F28" s="8">
        <v>97431.82</v>
      </c>
      <c r="G28" s="23">
        <v>153130.95000000001</v>
      </c>
      <c r="H28" s="5">
        <v>109787.53</v>
      </c>
      <c r="I28" s="23">
        <v>105726.32</v>
      </c>
      <c r="J28" s="23">
        <v>104911.45</v>
      </c>
      <c r="K28" s="23">
        <v>125616.26</v>
      </c>
      <c r="L28" s="4">
        <v>88320.34</v>
      </c>
      <c r="M28" s="49">
        <v>146476.17000000001</v>
      </c>
      <c r="N28" s="5">
        <f t="shared" si="0"/>
        <v>1433500.3900000001</v>
      </c>
    </row>
    <row r="29" spans="1:14">
      <c r="A29" t="s">
        <v>7</v>
      </c>
      <c r="B29" s="23">
        <v>179318.24</v>
      </c>
      <c r="C29" s="23">
        <v>181823.5</v>
      </c>
      <c r="D29" s="23">
        <v>187051.17</v>
      </c>
      <c r="E29" s="23">
        <v>176481.32</v>
      </c>
      <c r="F29" s="8">
        <v>136013.87</v>
      </c>
      <c r="G29" s="23">
        <v>232962.62</v>
      </c>
      <c r="H29" s="5">
        <v>170015.93</v>
      </c>
      <c r="I29" s="23">
        <v>168182.85</v>
      </c>
      <c r="J29" s="23">
        <v>169184.7</v>
      </c>
      <c r="K29" s="23">
        <v>210481.12</v>
      </c>
      <c r="L29" s="4">
        <v>202124.26</v>
      </c>
      <c r="M29" s="49">
        <v>192442.7</v>
      </c>
      <c r="N29" s="5">
        <f t="shared" si="0"/>
        <v>2206082.2799999998</v>
      </c>
    </row>
    <row r="30" spans="1:14">
      <c r="A30" t="s">
        <v>8</v>
      </c>
      <c r="B30" s="23">
        <v>9837.8700000000008</v>
      </c>
      <c r="C30" s="23">
        <v>11293.82</v>
      </c>
      <c r="D30" s="23">
        <v>8792.5400000000009</v>
      </c>
      <c r="E30" s="23">
        <v>8376.34</v>
      </c>
      <c r="F30" s="8">
        <v>6405.61</v>
      </c>
      <c r="G30" s="23">
        <v>8429.48</v>
      </c>
      <c r="H30" s="5">
        <v>9614.8700000000008</v>
      </c>
      <c r="I30" s="23">
        <v>6136.24</v>
      </c>
      <c r="J30" s="23">
        <v>6715.32</v>
      </c>
      <c r="K30" s="23">
        <v>8428.82</v>
      </c>
      <c r="L30" s="4">
        <v>7884.12</v>
      </c>
      <c r="M30" s="49">
        <v>10497.8</v>
      </c>
      <c r="N30" s="5">
        <f t="shared" si="0"/>
        <v>102412.83</v>
      </c>
    </row>
    <row r="31" spans="1:14">
      <c r="A31" t="s">
        <v>9</v>
      </c>
      <c r="B31" s="23">
        <v>32124.22</v>
      </c>
      <c r="C31" s="23">
        <v>34052.51</v>
      </c>
      <c r="D31" s="23">
        <v>32034.03</v>
      </c>
      <c r="E31" s="23">
        <v>32485.99</v>
      </c>
      <c r="F31" s="8">
        <v>24823.71</v>
      </c>
      <c r="G31" s="23">
        <v>47084.99</v>
      </c>
      <c r="H31" s="5">
        <v>31015.69</v>
      </c>
      <c r="I31" s="23">
        <v>212722.94</v>
      </c>
      <c r="J31" s="23">
        <v>32647.59</v>
      </c>
      <c r="K31" s="23">
        <v>38898.379999999997</v>
      </c>
      <c r="L31" s="4">
        <v>36649.599999999999</v>
      </c>
      <c r="M31" s="49">
        <v>35608.01</v>
      </c>
      <c r="N31" s="5">
        <f t="shared" si="0"/>
        <v>590147.66</v>
      </c>
    </row>
    <row r="32" spans="1:14">
      <c r="A32" t="s">
        <v>10</v>
      </c>
      <c r="B32" s="23">
        <v>5552.67</v>
      </c>
      <c r="C32" s="23">
        <v>5359.44</v>
      </c>
      <c r="D32" s="23">
        <v>5392.89</v>
      </c>
      <c r="E32" s="23">
        <v>5077.1000000000004</v>
      </c>
      <c r="F32" s="8">
        <v>3823.85</v>
      </c>
      <c r="G32" s="23">
        <v>7700.84</v>
      </c>
      <c r="H32" s="5">
        <v>5687.81</v>
      </c>
      <c r="I32" s="23">
        <v>5889.28</v>
      </c>
      <c r="J32" s="23">
        <v>5140.37</v>
      </c>
      <c r="K32" s="23">
        <v>5882.66</v>
      </c>
      <c r="L32" s="4">
        <v>5665.95</v>
      </c>
      <c r="M32" s="49">
        <v>5389.12</v>
      </c>
      <c r="N32" s="5">
        <f t="shared" si="0"/>
        <v>66561.979999999981</v>
      </c>
    </row>
    <row r="33" spans="1:14">
      <c r="A33" t="s">
        <v>11</v>
      </c>
      <c r="B33" s="23">
        <v>5163.32</v>
      </c>
      <c r="C33" s="23">
        <v>4862.5600000000004</v>
      </c>
      <c r="D33" s="23">
        <v>5356.37</v>
      </c>
      <c r="E33" s="23">
        <v>5657.15</v>
      </c>
      <c r="F33" s="8">
        <v>4145.13</v>
      </c>
      <c r="G33" s="23">
        <v>7733.14</v>
      </c>
      <c r="H33" s="5">
        <v>4836.46</v>
      </c>
      <c r="I33" s="23">
        <v>66884.789999999994</v>
      </c>
      <c r="J33" s="23">
        <v>6732.56</v>
      </c>
      <c r="K33" s="23">
        <v>9297.7999999999993</v>
      </c>
      <c r="L33" s="4">
        <v>7163.22</v>
      </c>
      <c r="M33" s="49">
        <v>7345.23</v>
      </c>
      <c r="N33" s="5">
        <f t="shared" si="0"/>
        <v>135177.73000000001</v>
      </c>
    </row>
    <row r="34" spans="1:14">
      <c r="A34" t="s">
        <v>64</v>
      </c>
      <c r="C34" s="23"/>
      <c r="D34" s="23"/>
      <c r="G34" s="23"/>
      <c r="H34" s="5"/>
      <c r="I34" s="5"/>
      <c r="J34" s="23"/>
      <c r="K34" s="23"/>
      <c r="L34" s="5"/>
      <c r="M34" s="49"/>
      <c r="N34" s="5">
        <f t="shared" si="0"/>
        <v>0</v>
      </c>
    </row>
    <row r="35" spans="1:14">
      <c r="A35" t="s">
        <v>12</v>
      </c>
      <c r="B35" s="5">
        <v>29501.02</v>
      </c>
      <c r="C35" s="23">
        <v>30407.84</v>
      </c>
      <c r="D35" s="23">
        <v>26146.93</v>
      </c>
      <c r="E35" s="23">
        <v>28558.65</v>
      </c>
      <c r="F35" s="8">
        <v>23015.87</v>
      </c>
      <c r="G35" s="23">
        <v>41350.239999999998</v>
      </c>
      <c r="H35" s="5">
        <v>33919.800000000003</v>
      </c>
      <c r="I35" s="45">
        <v>497527.11</v>
      </c>
      <c r="J35" s="23">
        <v>20686.29</v>
      </c>
      <c r="K35" s="23">
        <v>30061.19</v>
      </c>
      <c r="L35" s="4">
        <v>23125.19</v>
      </c>
      <c r="M35" s="49">
        <v>26292.82</v>
      </c>
      <c r="N35" s="5">
        <f t="shared" si="0"/>
        <v>810592.94999999984</v>
      </c>
    </row>
    <row r="36" spans="1:14">
      <c r="A36" t="s">
        <v>13</v>
      </c>
      <c r="B36" s="23">
        <v>11256.86</v>
      </c>
      <c r="C36" s="23">
        <v>10483.06</v>
      </c>
      <c r="D36" s="23">
        <v>11030.45</v>
      </c>
      <c r="E36" s="23">
        <v>11156.64</v>
      </c>
      <c r="F36" s="8">
        <v>9259.2000000000007</v>
      </c>
      <c r="G36" s="23">
        <v>13708.98</v>
      </c>
      <c r="H36" s="5">
        <v>10554.29</v>
      </c>
      <c r="I36" s="23">
        <v>8628.7999999999993</v>
      </c>
      <c r="J36" s="23">
        <v>9724.32</v>
      </c>
      <c r="K36" s="23">
        <v>11862.83</v>
      </c>
      <c r="L36" s="4">
        <v>10744.82</v>
      </c>
      <c r="M36" s="49">
        <v>10369.86</v>
      </c>
      <c r="N36" s="5">
        <f t="shared" si="0"/>
        <v>128780.10999999997</v>
      </c>
    </row>
    <row r="37" spans="1:14">
      <c r="A37" t="s">
        <v>14</v>
      </c>
      <c r="B37" s="23">
        <v>44545.279999999999</v>
      </c>
      <c r="C37" s="23">
        <v>42661.45</v>
      </c>
      <c r="D37" s="23">
        <v>46223.08</v>
      </c>
      <c r="E37" s="23">
        <v>46364.800000000003</v>
      </c>
      <c r="F37" s="8">
        <v>38035.72</v>
      </c>
      <c r="G37" s="23">
        <v>55515.82</v>
      </c>
      <c r="H37" s="5">
        <v>44851.71</v>
      </c>
      <c r="I37" s="23">
        <v>35647.17</v>
      </c>
      <c r="J37" s="23">
        <v>43941.66</v>
      </c>
      <c r="K37" s="23">
        <v>49194.75</v>
      </c>
      <c r="L37" s="4">
        <v>47660.81</v>
      </c>
      <c r="M37" s="49">
        <v>47059.69</v>
      </c>
      <c r="N37" s="5">
        <f t="shared" si="0"/>
        <v>541701.93999999994</v>
      </c>
    </row>
    <row r="38" spans="1:14">
      <c r="A38" t="s">
        <v>65</v>
      </c>
      <c r="B38" s="23">
        <v>20769.21</v>
      </c>
      <c r="C38" s="23">
        <v>21034.52</v>
      </c>
      <c r="D38" s="23">
        <v>21627.15</v>
      </c>
      <c r="E38" s="23">
        <v>20783.310000000001</v>
      </c>
      <c r="F38" s="8">
        <v>16521.189999999999</v>
      </c>
      <c r="G38" s="23">
        <v>26589.200000000001</v>
      </c>
      <c r="H38" s="5">
        <v>19478.189999999999</v>
      </c>
      <c r="I38" s="23">
        <v>18631.98</v>
      </c>
      <c r="J38" s="23">
        <v>18919.900000000001</v>
      </c>
      <c r="K38" s="23">
        <v>22803.119999999999</v>
      </c>
      <c r="L38" s="4">
        <v>21164.87</v>
      </c>
      <c r="M38" s="49">
        <v>21588.67</v>
      </c>
      <c r="N38" s="5">
        <f t="shared" si="0"/>
        <v>249911.31</v>
      </c>
    </row>
    <row r="39" spans="1:14">
      <c r="A39" t="s">
        <v>15</v>
      </c>
      <c r="B39" s="23">
        <v>49746.09</v>
      </c>
      <c r="C39" s="23">
        <v>44031.3</v>
      </c>
      <c r="D39" s="23">
        <v>50091.37</v>
      </c>
      <c r="E39" s="23">
        <v>48863.83</v>
      </c>
      <c r="F39" s="8">
        <v>39858.15</v>
      </c>
      <c r="G39" s="23">
        <v>61500.35</v>
      </c>
      <c r="H39" s="5">
        <v>44501.64</v>
      </c>
      <c r="I39" s="23">
        <v>41189.300000000003</v>
      </c>
      <c r="J39" s="23">
        <v>44415.01</v>
      </c>
      <c r="K39" s="23">
        <v>51701.68</v>
      </c>
      <c r="L39" s="4">
        <v>46838.37</v>
      </c>
      <c r="M39" s="49">
        <v>41882.99</v>
      </c>
      <c r="N39" s="5">
        <f t="shared" si="0"/>
        <v>564620.08000000007</v>
      </c>
    </row>
    <row r="40" spans="1:14">
      <c r="A40" t="s">
        <v>66</v>
      </c>
      <c r="B40" s="23">
        <v>1119361.75</v>
      </c>
      <c r="C40" s="23">
        <v>1102186.51</v>
      </c>
      <c r="D40" s="23">
        <v>1153498.8999999999</v>
      </c>
      <c r="E40" s="23">
        <v>1082754.6599999999</v>
      </c>
      <c r="F40" s="8">
        <v>888232.47</v>
      </c>
      <c r="G40" s="23">
        <v>1373282.7</v>
      </c>
      <c r="H40" s="5">
        <v>1188886.5</v>
      </c>
      <c r="I40" s="23">
        <v>987694.92</v>
      </c>
      <c r="J40" s="23">
        <v>973661.22</v>
      </c>
      <c r="K40" s="23">
        <v>1164122.46</v>
      </c>
      <c r="L40" s="4">
        <v>1109311.42</v>
      </c>
      <c r="M40" s="49">
        <v>1119105.8999999999</v>
      </c>
      <c r="N40" s="5">
        <f t="shared" si="0"/>
        <v>13262099.41</v>
      </c>
    </row>
    <row r="41" spans="1:14">
      <c r="A41" t="s">
        <v>16</v>
      </c>
      <c r="B41" s="23">
        <v>9061.3799999999992</v>
      </c>
      <c r="C41" s="23">
        <v>8261.2000000000007</v>
      </c>
      <c r="D41" s="23">
        <v>8501.3700000000008</v>
      </c>
      <c r="E41" s="23">
        <v>8862.5400000000009</v>
      </c>
      <c r="F41" s="8">
        <v>7315.54</v>
      </c>
      <c r="G41" s="23">
        <v>10714.47</v>
      </c>
      <c r="H41" s="5">
        <v>7252.85</v>
      </c>
      <c r="I41" s="23">
        <v>5218.41</v>
      </c>
      <c r="J41" s="23">
        <v>5969.62</v>
      </c>
      <c r="K41" s="23">
        <v>6901.28</v>
      </c>
      <c r="L41" s="4">
        <v>5308.37</v>
      </c>
      <c r="M41" s="49">
        <v>10283.06</v>
      </c>
      <c r="N41" s="5">
        <f t="shared" si="0"/>
        <v>93650.09</v>
      </c>
    </row>
    <row r="42" spans="1:14">
      <c r="A42" t="s">
        <v>67</v>
      </c>
      <c r="B42" s="23">
        <v>131059.59</v>
      </c>
      <c r="C42" s="23">
        <v>138516.89000000001</v>
      </c>
      <c r="D42" s="23">
        <v>131499.57999999999</v>
      </c>
      <c r="E42" s="23">
        <v>127873.87</v>
      </c>
      <c r="F42" s="8">
        <v>108797.84</v>
      </c>
      <c r="G42" s="23">
        <v>153709.35</v>
      </c>
      <c r="H42" s="5">
        <v>110776.76</v>
      </c>
      <c r="I42" s="23">
        <v>100601.9</v>
      </c>
      <c r="J42" s="23">
        <v>107928.42</v>
      </c>
      <c r="K42" s="23">
        <v>121449.39</v>
      </c>
      <c r="L42" s="4">
        <v>118559.74</v>
      </c>
      <c r="M42" s="49">
        <v>109034.29</v>
      </c>
      <c r="N42" s="5">
        <f t="shared" si="0"/>
        <v>1459807.6199999999</v>
      </c>
    </row>
    <row r="43" spans="1:14">
      <c r="A43" t="s">
        <v>17</v>
      </c>
      <c r="B43" s="23">
        <v>78144.44</v>
      </c>
      <c r="C43" s="23">
        <v>87521.45</v>
      </c>
      <c r="D43" s="23">
        <v>75152.800000000003</v>
      </c>
      <c r="E43" s="23">
        <v>73712.820000000007</v>
      </c>
      <c r="F43" s="8">
        <v>64935.31</v>
      </c>
      <c r="G43" s="23">
        <v>94981</v>
      </c>
      <c r="H43" s="5">
        <v>77533.36</v>
      </c>
      <c r="I43" s="23">
        <v>41161.14</v>
      </c>
      <c r="J43" s="23">
        <v>44436.9</v>
      </c>
      <c r="K43" s="23">
        <v>49949.47</v>
      </c>
      <c r="L43" s="4">
        <v>47119.46</v>
      </c>
      <c r="M43" s="49">
        <v>56541.68</v>
      </c>
      <c r="N43" s="5">
        <f t="shared" si="0"/>
        <v>791189.83000000007</v>
      </c>
    </row>
    <row r="44" spans="1:14">
      <c r="A44" t="s">
        <v>18</v>
      </c>
      <c r="B44" s="23">
        <v>7681.01</v>
      </c>
      <c r="C44" s="23">
        <v>8114.95</v>
      </c>
      <c r="D44" s="23">
        <v>7768.52</v>
      </c>
      <c r="E44" s="23">
        <v>8143.32</v>
      </c>
      <c r="F44" s="8">
        <v>6640.79</v>
      </c>
      <c r="G44" s="23">
        <v>11400.58</v>
      </c>
      <c r="H44" s="5">
        <v>7453.26</v>
      </c>
      <c r="I44" s="23">
        <v>4731.25</v>
      </c>
      <c r="J44" s="23">
        <v>4253.79</v>
      </c>
      <c r="K44" s="23">
        <v>5486.78</v>
      </c>
      <c r="L44" s="4">
        <v>5285.34</v>
      </c>
      <c r="M44" s="49">
        <v>5035.34</v>
      </c>
      <c r="N44" s="5">
        <f t="shared" ref="N44:N75" si="1">SUM(B44:M44)</f>
        <v>81994.929999999993</v>
      </c>
    </row>
    <row r="45" spans="1:14">
      <c r="A45" t="s">
        <v>19</v>
      </c>
      <c r="B45" s="23"/>
      <c r="C45" s="23"/>
      <c r="D45" s="23"/>
      <c r="G45" s="23"/>
      <c r="H45" s="5"/>
      <c r="I45" s="23"/>
      <c r="J45" s="23"/>
      <c r="K45" s="23"/>
      <c r="L45" s="4"/>
      <c r="M45" s="49"/>
      <c r="N45" s="5">
        <f t="shared" si="1"/>
        <v>0</v>
      </c>
    </row>
    <row r="46" spans="1:14">
      <c r="A46" t="s">
        <v>68</v>
      </c>
      <c r="B46" s="5">
        <v>253855.68</v>
      </c>
      <c r="C46" s="23">
        <v>243390.26</v>
      </c>
      <c r="D46" s="23">
        <v>261235.48</v>
      </c>
      <c r="E46" s="23">
        <v>248426.64</v>
      </c>
      <c r="F46" s="8">
        <v>194655.59</v>
      </c>
      <c r="G46" s="23">
        <v>326931.75</v>
      </c>
      <c r="H46" s="5">
        <v>244940.2</v>
      </c>
      <c r="I46" s="23">
        <v>241639.45</v>
      </c>
      <c r="J46" s="23">
        <v>247298.7</v>
      </c>
      <c r="K46" s="23">
        <v>296204.87</v>
      </c>
      <c r="L46" s="4">
        <v>274328.03000000003</v>
      </c>
      <c r="M46" s="49">
        <v>269330.3</v>
      </c>
      <c r="N46" s="5">
        <f t="shared" si="1"/>
        <v>3102236.95</v>
      </c>
    </row>
    <row r="47" spans="1:14">
      <c r="A47" t="s">
        <v>69</v>
      </c>
      <c r="B47" s="23">
        <v>876346.98</v>
      </c>
      <c r="C47" s="23">
        <v>840007.85</v>
      </c>
      <c r="D47" s="23">
        <v>903008.49</v>
      </c>
      <c r="E47" s="23">
        <v>858248.61</v>
      </c>
      <c r="F47" s="8">
        <v>686808.56</v>
      </c>
      <c r="G47" s="23">
        <v>1091083.43</v>
      </c>
      <c r="H47" s="5">
        <v>856369.75</v>
      </c>
      <c r="I47" s="23">
        <v>913704.78</v>
      </c>
      <c r="J47" s="23">
        <v>947469.86</v>
      </c>
      <c r="K47" s="23">
        <v>1096437.21</v>
      </c>
      <c r="L47" s="4">
        <v>1030943.64</v>
      </c>
      <c r="M47" s="49">
        <v>953226.23999999999</v>
      </c>
      <c r="N47" s="5">
        <f t="shared" si="1"/>
        <v>11053655.4</v>
      </c>
    </row>
    <row r="48" spans="1:14">
      <c r="A48" t="s">
        <v>70</v>
      </c>
      <c r="B48" s="23">
        <v>362803.5</v>
      </c>
      <c r="C48" s="23">
        <v>366935.49</v>
      </c>
      <c r="D48" s="23">
        <v>380691.18</v>
      </c>
      <c r="E48" s="23">
        <v>362535.84</v>
      </c>
      <c r="F48" s="8">
        <v>283887.09000000003</v>
      </c>
      <c r="G48" s="23">
        <v>491360.53</v>
      </c>
      <c r="H48" s="5">
        <v>372552.42</v>
      </c>
      <c r="I48" s="23">
        <v>353553.52</v>
      </c>
      <c r="J48" s="23">
        <v>342731.75</v>
      </c>
      <c r="K48" s="23">
        <v>378662.82</v>
      </c>
      <c r="L48" s="4">
        <v>361183.22</v>
      </c>
      <c r="M48" s="49">
        <v>377776.85</v>
      </c>
      <c r="N48" s="5">
        <f t="shared" si="1"/>
        <v>4434674.209999999</v>
      </c>
    </row>
    <row r="49" spans="1:14">
      <c r="A49" t="s">
        <v>20</v>
      </c>
      <c r="B49" s="23">
        <v>10883.85</v>
      </c>
      <c r="C49" s="23">
        <v>10871.93</v>
      </c>
      <c r="D49" s="23">
        <v>10836.64</v>
      </c>
      <c r="E49" s="23">
        <v>10832.96</v>
      </c>
      <c r="F49" s="8">
        <v>8347.44</v>
      </c>
      <c r="G49" s="23">
        <v>14614.01</v>
      </c>
      <c r="H49" s="5">
        <v>10778.17</v>
      </c>
      <c r="I49" s="23">
        <v>9354.07</v>
      </c>
      <c r="J49" s="23">
        <v>10146.629999999999</v>
      </c>
      <c r="K49" s="23">
        <v>11387.87</v>
      </c>
      <c r="L49" s="4">
        <v>11116.44</v>
      </c>
      <c r="M49" s="49">
        <v>10887.65</v>
      </c>
      <c r="N49" s="5">
        <f t="shared" si="1"/>
        <v>130057.66</v>
      </c>
    </row>
    <row r="50" spans="1:14">
      <c r="A50" t="s">
        <v>21</v>
      </c>
      <c r="B50" s="23">
        <v>4267.12</v>
      </c>
      <c r="C50" s="23">
        <v>4116.26</v>
      </c>
      <c r="D50" s="23">
        <v>4177.1099999999997</v>
      </c>
      <c r="E50" s="23">
        <v>4242.62</v>
      </c>
      <c r="F50" s="8">
        <v>3576.79</v>
      </c>
      <c r="G50" s="23">
        <v>5137.1099999999997</v>
      </c>
      <c r="H50" s="5">
        <v>4647.34</v>
      </c>
      <c r="I50" s="23">
        <v>3367.79</v>
      </c>
      <c r="J50" s="23">
        <v>3397.31</v>
      </c>
      <c r="K50" s="23">
        <v>4058.66</v>
      </c>
      <c r="L50" s="4">
        <v>3685.4</v>
      </c>
      <c r="M50" s="49">
        <v>4008.56</v>
      </c>
      <c r="N50" s="5">
        <f t="shared" si="1"/>
        <v>48682.07</v>
      </c>
    </row>
    <row r="51" spans="1:14">
      <c r="A51" t="s">
        <v>22</v>
      </c>
      <c r="B51" s="23">
        <v>60714.51</v>
      </c>
      <c r="C51" s="23">
        <v>61191.39</v>
      </c>
      <c r="D51" s="23">
        <v>59692.63</v>
      </c>
      <c r="E51" s="23">
        <v>61897.24</v>
      </c>
      <c r="F51" s="8">
        <v>55295.73</v>
      </c>
      <c r="G51" s="23">
        <v>74458.06</v>
      </c>
      <c r="H51" s="5">
        <v>59156.05</v>
      </c>
      <c r="I51" s="23">
        <v>21192.49</v>
      </c>
      <c r="J51" s="23">
        <v>20508.8</v>
      </c>
      <c r="K51" s="23">
        <v>27264.03</v>
      </c>
      <c r="L51" s="4">
        <v>22804.959999999999</v>
      </c>
      <c r="M51" s="49">
        <v>25797.09</v>
      </c>
      <c r="N51" s="5">
        <f t="shared" si="1"/>
        <v>549972.98</v>
      </c>
    </row>
    <row r="52" spans="1:14">
      <c r="A52" t="s">
        <v>71</v>
      </c>
      <c r="B52" s="23"/>
      <c r="C52" s="23"/>
      <c r="D52" s="23"/>
      <c r="G52" s="23"/>
      <c r="H52" s="5"/>
      <c r="I52" s="23"/>
      <c r="J52" s="23"/>
      <c r="K52" s="23"/>
      <c r="L52" s="4"/>
      <c r="M52" s="49"/>
      <c r="N52" s="5">
        <f t="shared" si="1"/>
        <v>0</v>
      </c>
    </row>
    <row r="53" spans="1:14">
      <c r="A53" t="s">
        <v>23</v>
      </c>
      <c r="B53" s="23">
        <v>217344.1</v>
      </c>
      <c r="C53" s="23">
        <v>213621.34</v>
      </c>
      <c r="D53" s="23">
        <v>216261.24</v>
      </c>
      <c r="E53" s="23">
        <v>212581.7</v>
      </c>
      <c r="F53" s="8">
        <v>173982.52</v>
      </c>
      <c r="G53" s="23">
        <v>270011.64</v>
      </c>
      <c r="H53" s="5">
        <v>226782.61</v>
      </c>
      <c r="I53" s="23">
        <v>180840.09</v>
      </c>
      <c r="J53" s="23">
        <v>182258.47</v>
      </c>
      <c r="K53" s="23">
        <v>210094.22</v>
      </c>
      <c r="L53" s="4">
        <v>199328.27</v>
      </c>
      <c r="M53" s="49">
        <v>203513.85</v>
      </c>
      <c r="N53" s="5">
        <f t="shared" si="1"/>
        <v>2506620.0500000003</v>
      </c>
    </row>
    <row r="54" spans="1:14">
      <c r="A54" t="s">
        <v>24</v>
      </c>
      <c r="B54" s="23">
        <v>53057.4</v>
      </c>
      <c r="C54" s="23">
        <v>49532.33</v>
      </c>
      <c r="D54" s="23">
        <v>54453.63</v>
      </c>
      <c r="E54" s="23">
        <v>49770.66</v>
      </c>
      <c r="F54" s="8">
        <v>38942.78</v>
      </c>
      <c r="G54" s="23">
        <v>67652.429999999993</v>
      </c>
      <c r="H54" s="5">
        <v>47154.53</v>
      </c>
      <c r="I54" s="23">
        <v>152998.49</v>
      </c>
      <c r="J54" s="23">
        <v>69342.64</v>
      </c>
      <c r="K54" s="23">
        <v>82576.289999999994</v>
      </c>
      <c r="L54" s="4">
        <v>75344.5</v>
      </c>
      <c r="M54" s="49">
        <v>70425.73</v>
      </c>
      <c r="N54" s="5">
        <f t="shared" si="1"/>
        <v>811251.41</v>
      </c>
    </row>
    <row r="55" spans="1:14">
      <c r="A55" t="s">
        <v>72</v>
      </c>
      <c r="B55" s="23">
        <v>155244.53</v>
      </c>
      <c r="C55" s="23">
        <v>183142.82</v>
      </c>
      <c r="D55" s="23">
        <v>153682.17000000001</v>
      </c>
      <c r="E55" s="23">
        <v>131884.59</v>
      </c>
      <c r="F55" s="8">
        <v>115914.49</v>
      </c>
      <c r="G55" s="23">
        <v>166621.32999999999</v>
      </c>
      <c r="H55" s="5">
        <v>144008.03</v>
      </c>
      <c r="I55" s="23">
        <v>138230.74</v>
      </c>
      <c r="J55" s="23">
        <v>145458.47</v>
      </c>
      <c r="K55" s="23">
        <v>166175.97</v>
      </c>
      <c r="L55" s="4">
        <v>155766.74</v>
      </c>
      <c r="M55" s="49">
        <v>160599.66</v>
      </c>
      <c r="N55" s="5">
        <f t="shared" si="1"/>
        <v>1816729.5399999998</v>
      </c>
    </row>
    <row r="56" spans="1:14">
      <c r="A56" t="s">
        <v>73</v>
      </c>
      <c r="B56" s="23">
        <v>36212.589999999997</v>
      </c>
      <c r="C56" s="23">
        <v>34328.57</v>
      </c>
      <c r="D56" s="23">
        <v>36024.85</v>
      </c>
      <c r="E56" s="23">
        <v>35199.39</v>
      </c>
      <c r="F56" s="8">
        <v>28315.279999999999</v>
      </c>
      <c r="G56" s="23">
        <v>40740.71</v>
      </c>
      <c r="H56" s="5">
        <v>30791.34</v>
      </c>
      <c r="I56" s="23">
        <v>21219.29</v>
      </c>
      <c r="J56" s="23">
        <v>29004.17</v>
      </c>
      <c r="K56" s="23">
        <v>29353.08</v>
      </c>
      <c r="L56" s="4">
        <v>29745.68</v>
      </c>
      <c r="M56" s="49">
        <v>22546.33</v>
      </c>
      <c r="N56" s="5">
        <f t="shared" si="1"/>
        <v>373481.28</v>
      </c>
    </row>
    <row r="57" spans="1:14">
      <c r="A57" t="s">
        <v>74</v>
      </c>
      <c r="B57" s="23">
        <v>191355.47</v>
      </c>
      <c r="C57" s="23">
        <v>220316.72</v>
      </c>
      <c r="D57" s="23">
        <v>183225.9</v>
      </c>
      <c r="E57" s="23">
        <v>179003.32</v>
      </c>
      <c r="F57" s="8">
        <v>143446.16</v>
      </c>
      <c r="G57" s="23">
        <v>229850.05</v>
      </c>
      <c r="H57" s="5">
        <v>192900.32</v>
      </c>
      <c r="I57" s="23">
        <v>172055.7</v>
      </c>
      <c r="J57" s="23">
        <v>147391.73000000001</v>
      </c>
      <c r="K57" s="23">
        <v>181329.85</v>
      </c>
      <c r="L57" s="4">
        <v>131956.96</v>
      </c>
      <c r="M57" s="49">
        <v>254189.91</v>
      </c>
      <c r="N57" s="5">
        <f t="shared" si="1"/>
        <v>2227022.09</v>
      </c>
    </row>
    <row r="58" spans="1:14">
      <c r="A58" t="s">
        <v>25</v>
      </c>
      <c r="B58" s="23">
        <v>32325.37</v>
      </c>
      <c r="C58" s="23">
        <v>30599.89</v>
      </c>
      <c r="D58" s="23">
        <v>32939.480000000003</v>
      </c>
      <c r="E58" s="23">
        <v>32568.37</v>
      </c>
      <c r="F58" s="8">
        <v>25542.71</v>
      </c>
      <c r="G58" s="23">
        <v>40910.370000000003</v>
      </c>
      <c r="H58" s="5">
        <v>28499.91</v>
      </c>
      <c r="I58" s="23">
        <v>28352.87</v>
      </c>
      <c r="J58" s="23">
        <v>26514.07</v>
      </c>
      <c r="K58" s="23">
        <v>33590.19</v>
      </c>
      <c r="L58" s="4">
        <v>31033.96</v>
      </c>
      <c r="M58" s="49">
        <v>29545.78</v>
      </c>
      <c r="N58" s="5">
        <f t="shared" si="1"/>
        <v>372422.97</v>
      </c>
    </row>
    <row r="59" spans="1:14">
      <c r="A59" t="s">
        <v>75</v>
      </c>
      <c r="B59" s="23">
        <v>1384349.8</v>
      </c>
      <c r="C59" s="23">
        <v>1408116.39</v>
      </c>
      <c r="D59" s="23">
        <v>1431450.81</v>
      </c>
      <c r="E59" s="23">
        <v>1341833.27</v>
      </c>
      <c r="F59" s="8">
        <v>1099589.82</v>
      </c>
      <c r="G59" s="23">
        <v>1861608.8</v>
      </c>
      <c r="H59" s="5">
        <v>1449309.36</v>
      </c>
      <c r="I59" s="23">
        <v>1258152.47</v>
      </c>
      <c r="J59" s="23">
        <v>1245945.75</v>
      </c>
      <c r="K59" s="23">
        <v>1450636.12</v>
      </c>
      <c r="L59" s="4">
        <v>1405260.07</v>
      </c>
      <c r="M59" s="49">
        <v>1412225.7</v>
      </c>
      <c r="N59" s="5">
        <f t="shared" si="1"/>
        <v>16748478.359999999</v>
      </c>
    </row>
    <row r="60" spans="1:14">
      <c r="A60" t="s">
        <v>76</v>
      </c>
      <c r="B60" s="23">
        <v>348452</v>
      </c>
      <c r="C60" s="23">
        <v>368665.13</v>
      </c>
      <c r="D60" s="23">
        <v>361595.15</v>
      </c>
      <c r="E60" s="23">
        <v>337871.55</v>
      </c>
      <c r="F60" s="8">
        <v>267022.43</v>
      </c>
      <c r="G60" s="23">
        <v>458257.55</v>
      </c>
      <c r="H60" s="5">
        <v>327501.39</v>
      </c>
      <c r="I60" s="23">
        <v>333281.09000000003</v>
      </c>
      <c r="J60" s="23">
        <v>316784.18</v>
      </c>
      <c r="K60" s="23">
        <v>388770.52</v>
      </c>
      <c r="L60" s="4">
        <v>366453.22</v>
      </c>
      <c r="M60" s="49">
        <v>356014.8</v>
      </c>
      <c r="N60" s="5">
        <f t="shared" si="1"/>
        <v>4230669.01</v>
      </c>
    </row>
    <row r="61" spans="1:14">
      <c r="A61" t="s">
        <v>77</v>
      </c>
      <c r="B61" s="23">
        <v>994986.45</v>
      </c>
      <c r="C61" s="23">
        <v>973701.92</v>
      </c>
      <c r="D61" s="23">
        <v>1027273.56</v>
      </c>
      <c r="E61" s="23">
        <v>955147.44</v>
      </c>
      <c r="F61" s="8">
        <v>762703.4</v>
      </c>
      <c r="G61" s="23">
        <v>1267610.1000000001</v>
      </c>
      <c r="H61" s="5">
        <v>1085220.1200000001</v>
      </c>
      <c r="I61" s="23">
        <v>1036712.64</v>
      </c>
      <c r="J61" s="23">
        <v>1026076.8</v>
      </c>
      <c r="K61" s="23">
        <v>1117561.8700000001</v>
      </c>
      <c r="L61" s="4">
        <v>1101034.3600000001</v>
      </c>
      <c r="M61" s="49">
        <v>1076014.29</v>
      </c>
      <c r="N61" s="5">
        <f t="shared" si="1"/>
        <v>12424042.949999999</v>
      </c>
    </row>
    <row r="62" spans="1:14">
      <c r="A62" t="s">
        <v>26</v>
      </c>
      <c r="B62" s="23">
        <v>67251.56</v>
      </c>
      <c r="C62" s="23">
        <v>67251.91</v>
      </c>
      <c r="D62" s="23">
        <v>69547.53</v>
      </c>
      <c r="E62" s="23">
        <v>66700.05</v>
      </c>
      <c r="F62" s="8">
        <v>52724.58</v>
      </c>
      <c r="G62" s="23">
        <v>90010.31</v>
      </c>
      <c r="H62" s="5">
        <v>74073.45</v>
      </c>
      <c r="I62" s="23">
        <v>65302.97</v>
      </c>
      <c r="J62" s="23">
        <v>65441.57</v>
      </c>
      <c r="K62" s="23">
        <v>75131.47</v>
      </c>
      <c r="L62" s="4">
        <v>71867.839999999997</v>
      </c>
      <c r="M62" s="49">
        <v>70385.789999999994</v>
      </c>
      <c r="N62" s="5">
        <f t="shared" si="1"/>
        <v>835689.02999999991</v>
      </c>
    </row>
    <row r="63" spans="1:14">
      <c r="A63" t="s">
        <v>78</v>
      </c>
      <c r="B63" s="23"/>
      <c r="C63" s="23"/>
      <c r="D63" s="23"/>
      <c r="E63" s="23"/>
      <c r="F63" s="8"/>
      <c r="G63" s="23"/>
      <c r="H63" s="5"/>
      <c r="I63" s="23"/>
      <c r="J63" s="23"/>
      <c r="K63" s="23"/>
      <c r="L63" s="4"/>
      <c r="M63" s="49"/>
      <c r="N63" s="5">
        <f t="shared" si="1"/>
        <v>0</v>
      </c>
    </row>
    <row r="64" spans="1:14">
      <c r="A64" t="s">
        <v>79</v>
      </c>
      <c r="B64" s="23">
        <v>610884.31000000006</v>
      </c>
      <c r="C64" s="23">
        <v>588517.18999999994</v>
      </c>
      <c r="D64" s="23">
        <v>620191.37</v>
      </c>
      <c r="E64" s="23">
        <v>595248.9</v>
      </c>
      <c r="F64" s="8">
        <v>492609.66</v>
      </c>
      <c r="G64" s="23">
        <v>767183.34</v>
      </c>
      <c r="H64" s="5">
        <v>637458.68999999994</v>
      </c>
      <c r="I64" s="23">
        <v>529487.69999999995</v>
      </c>
      <c r="J64" s="23">
        <v>554919.47</v>
      </c>
      <c r="K64" s="23">
        <v>656126.56000000006</v>
      </c>
      <c r="L64" s="4">
        <v>607972.19999999995</v>
      </c>
      <c r="M64" s="49">
        <v>620191.06000000006</v>
      </c>
      <c r="N64" s="5">
        <f t="shared" si="1"/>
        <v>7280790.4499999993</v>
      </c>
    </row>
    <row r="65" spans="1:19">
      <c r="A65" t="s">
        <v>80</v>
      </c>
      <c r="B65" s="23">
        <v>39938.160000000003</v>
      </c>
      <c r="C65" s="23">
        <v>38391.089999999997</v>
      </c>
      <c r="D65" s="23">
        <v>40029.5</v>
      </c>
      <c r="E65" s="23">
        <v>37854.36</v>
      </c>
      <c r="F65" s="8">
        <v>31046.799999999999</v>
      </c>
      <c r="G65" s="23">
        <v>49621.03</v>
      </c>
      <c r="H65" s="5">
        <v>40124.14</v>
      </c>
      <c r="I65" s="23">
        <v>33353.32</v>
      </c>
      <c r="J65" s="23">
        <v>33554.730000000003</v>
      </c>
      <c r="K65" s="23">
        <v>42821.19</v>
      </c>
      <c r="L65" s="4">
        <v>40323.980000000003</v>
      </c>
      <c r="M65" s="49">
        <v>38955.14</v>
      </c>
      <c r="N65" s="5">
        <f t="shared" si="1"/>
        <v>466013.43999999994</v>
      </c>
    </row>
    <row r="66" spans="1:19">
      <c r="A66" t="s">
        <v>81</v>
      </c>
      <c r="B66" s="23">
        <v>67076.09</v>
      </c>
      <c r="C66" s="23">
        <v>66722.600000000006</v>
      </c>
      <c r="D66" s="23">
        <v>67952.820000000007</v>
      </c>
      <c r="E66" s="23">
        <v>64694.77</v>
      </c>
      <c r="F66" s="8">
        <v>52143.42</v>
      </c>
      <c r="G66" s="23">
        <v>84256.18</v>
      </c>
      <c r="H66" s="5">
        <v>63043.08</v>
      </c>
      <c r="I66" s="23">
        <v>50243.73</v>
      </c>
      <c r="J66" s="23">
        <v>50752.45</v>
      </c>
      <c r="K66" s="23">
        <v>61023.83</v>
      </c>
      <c r="L66" s="4">
        <v>60144.43</v>
      </c>
      <c r="M66" s="49">
        <v>59842.44</v>
      </c>
      <c r="N66" s="5">
        <f t="shared" si="1"/>
        <v>747895.84000000008</v>
      </c>
    </row>
    <row r="67" spans="1:19">
      <c r="A67" t="s">
        <v>82</v>
      </c>
      <c r="B67" s="23">
        <v>604939.92000000004</v>
      </c>
      <c r="C67" s="23">
        <v>599151.78</v>
      </c>
      <c r="D67" s="23">
        <v>618259.93999999994</v>
      </c>
      <c r="E67" s="23">
        <v>588025.82999999996</v>
      </c>
      <c r="F67" s="8">
        <v>474804.41</v>
      </c>
      <c r="G67" s="23">
        <v>811474.12</v>
      </c>
      <c r="H67" s="5">
        <v>629212.46</v>
      </c>
      <c r="I67" s="23">
        <v>598536.18000000005</v>
      </c>
      <c r="J67" s="23">
        <v>578538.37</v>
      </c>
      <c r="K67" s="23">
        <v>692855.91</v>
      </c>
      <c r="L67" s="4">
        <v>621524.22</v>
      </c>
      <c r="M67" s="49">
        <v>634284.18000000005</v>
      </c>
      <c r="N67" s="5">
        <f t="shared" si="1"/>
        <v>7451607.3200000003</v>
      </c>
    </row>
    <row r="68" spans="1:19">
      <c r="A68" t="s">
        <v>83</v>
      </c>
      <c r="B68" s="23">
        <v>34126.769999999997</v>
      </c>
      <c r="C68" s="23">
        <v>35031.47</v>
      </c>
      <c r="D68" s="23">
        <v>34452.39</v>
      </c>
      <c r="E68" s="23">
        <v>32931.949999999997</v>
      </c>
      <c r="F68" s="8">
        <v>25616.75</v>
      </c>
      <c r="G68" s="23">
        <v>44727.29</v>
      </c>
      <c r="H68" s="5">
        <v>30607.69</v>
      </c>
      <c r="I68" s="23">
        <v>32747.360000000001</v>
      </c>
      <c r="J68" s="23">
        <v>33668.449999999997</v>
      </c>
      <c r="K68" s="23">
        <v>39730.19</v>
      </c>
      <c r="L68" s="4">
        <v>25024.5</v>
      </c>
      <c r="M68" s="49">
        <v>52507.74</v>
      </c>
      <c r="N68" s="5">
        <f t="shared" si="1"/>
        <v>421172.55</v>
      </c>
    </row>
    <row r="69" spans="1:19">
      <c r="A69" t="s">
        <v>84</v>
      </c>
      <c r="B69" s="23">
        <v>304799.59999999998</v>
      </c>
      <c r="C69" s="23">
        <v>297688.76</v>
      </c>
      <c r="D69" s="23">
        <v>312168.02</v>
      </c>
      <c r="E69" s="23">
        <v>296116.15999999997</v>
      </c>
      <c r="F69" s="8">
        <v>237453.18</v>
      </c>
      <c r="G69" s="23">
        <v>387690.77</v>
      </c>
      <c r="H69" s="5">
        <v>306006.09000000003</v>
      </c>
      <c r="I69" s="23">
        <v>298287.89</v>
      </c>
      <c r="J69" s="23">
        <v>299619.02</v>
      </c>
      <c r="K69" s="23">
        <v>353000.58</v>
      </c>
      <c r="L69" s="4">
        <v>341148.91</v>
      </c>
      <c r="M69" s="49">
        <v>316030.84000000003</v>
      </c>
      <c r="N69" s="5">
        <f t="shared" si="1"/>
        <v>3750009.8200000003</v>
      </c>
    </row>
    <row r="70" spans="1:19">
      <c r="A70" t="s">
        <v>85</v>
      </c>
      <c r="B70" s="23">
        <v>385299.75</v>
      </c>
      <c r="C70" s="23">
        <v>384287.54</v>
      </c>
      <c r="D70" s="23">
        <v>397556.66</v>
      </c>
      <c r="E70" s="23">
        <v>373738.55</v>
      </c>
      <c r="F70" s="8">
        <v>296051.20000000001</v>
      </c>
      <c r="G70" s="23">
        <v>469798.46</v>
      </c>
      <c r="H70" s="5">
        <v>377921.48</v>
      </c>
      <c r="I70" s="23">
        <v>365672.9</v>
      </c>
      <c r="J70" s="23">
        <v>366642.17</v>
      </c>
      <c r="K70" s="23">
        <v>416437.92</v>
      </c>
      <c r="L70" s="4">
        <v>396042.54</v>
      </c>
      <c r="M70" s="49">
        <v>406870.48</v>
      </c>
      <c r="N70" s="5">
        <f t="shared" si="1"/>
        <v>4636319.6500000004</v>
      </c>
    </row>
    <row r="71" spans="1:19">
      <c r="A71" t="s">
        <v>27</v>
      </c>
      <c r="B71" s="23">
        <v>58369.05</v>
      </c>
      <c r="C71" s="23">
        <v>57476.31</v>
      </c>
      <c r="D71" s="23">
        <v>57756.97</v>
      </c>
      <c r="E71" s="23">
        <v>57785.34</v>
      </c>
      <c r="F71" s="8">
        <v>49188.14</v>
      </c>
      <c r="G71" s="23">
        <v>75258.89</v>
      </c>
      <c r="H71" s="5">
        <v>62245.09</v>
      </c>
      <c r="I71" s="23">
        <v>43420.78</v>
      </c>
      <c r="J71" s="23">
        <v>44971.86</v>
      </c>
      <c r="K71" s="23">
        <v>51765.91</v>
      </c>
      <c r="L71" s="4">
        <v>48763.76</v>
      </c>
      <c r="M71" s="49">
        <v>44729.63</v>
      </c>
      <c r="N71" s="5">
        <f t="shared" si="1"/>
        <v>651731.7300000001</v>
      </c>
    </row>
    <row r="72" spans="1:19">
      <c r="A72" t="s">
        <v>86</v>
      </c>
      <c r="B72" s="23">
        <v>23990.69</v>
      </c>
      <c r="C72" s="23">
        <v>23433.52</v>
      </c>
      <c r="D72" s="23">
        <v>23578.46</v>
      </c>
      <c r="E72" s="23">
        <v>23903.18</v>
      </c>
      <c r="F72" s="8">
        <v>19284.419999999998</v>
      </c>
      <c r="G72" s="23">
        <v>32003.59</v>
      </c>
      <c r="H72" s="5">
        <v>22252.53</v>
      </c>
      <c r="I72" s="23">
        <v>17669.52</v>
      </c>
      <c r="J72" s="23">
        <v>17751.34</v>
      </c>
      <c r="K72" s="23">
        <v>21947.07</v>
      </c>
      <c r="L72" s="4">
        <v>22343.59</v>
      </c>
      <c r="M72" s="49">
        <v>21650.84</v>
      </c>
      <c r="N72" s="5">
        <f t="shared" si="1"/>
        <v>269808.75</v>
      </c>
      <c r="S72" t="s">
        <v>97</v>
      </c>
    </row>
    <row r="73" spans="1:19">
      <c r="A73" t="s">
        <v>28</v>
      </c>
      <c r="B73" s="23">
        <v>29061.01</v>
      </c>
      <c r="C73" s="23">
        <v>28223.01</v>
      </c>
      <c r="D73" s="23">
        <v>28106.46</v>
      </c>
      <c r="E73" s="23">
        <v>28879.09</v>
      </c>
      <c r="F73" s="8">
        <v>23641.06</v>
      </c>
      <c r="G73" s="23">
        <v>38045.919999999998</v>
      </c>
      <c r="H73" s="5">
        <v>26397.45</v>
      </c>
      <c r="I73" s="23">
        <v>19835.68</v>
      </c>
      <c r="J73" s="23">
        <v>21656.68</v>
      </c>
      <c r="K73" s="23">
        <v>26514.15</v>
      </c>
      <c r="L73" s="4">
        <v>25660.240000000002</v>
      </c>
      <c r="M73" s="49">
        <v>27091.89</v>
      </c>
      <c r="N73" s="5">
        <f t="shared" si="1"/>
        <v>323112.64</v>
      </c>
    </row>
    <row r="74" spans="1:19">
      <c r="A74" t="s">
        <v>29</v>
      </c>
      <c r="B74" s="23">
        <v>7353.72</v>
      </c>
      <c r="C74" s="23">
        <v>7063.59</v>
      </c>
      <c r="D74" s="23">
        <v>7383.03</v>
      </c>
      <c r="E74" s="23">
        <v>7336.23</v>
      </c>
      <c r="F74" s="8">
        <v>6282.78</v>
      </c>
      <c r="G74" s="23">
        <v>7839.14</v>
      </c>
      <c r="H74" s="5">
        <v>6441.22</v>
      </c>
      <c r="I74" s="23">
        <v>4367.6000000000004</v>
      </c>
      <c r="J74" s="23">
        <v>4789.82</v>
      </c>
      <c r="K74" s="23">
        <v>5603.16</v>
      </c>
      <c r="L74" s="4">
        <v>5469.26</v>
      </c>
      <c r="M74" s="49">
        <v>5302.22</v>
      </c>
      <c r="N74" s="5">
        <f t="shared" si="1"/>
        <v>75231.76999999999</v>
      </c>
    </row>
    <row r="75" spans="1:19">
      <c r="A75" t="s">
        <v>87</v>
      </c>
      <c r="B75" s="23">
        <v>526357.01</v>
      </c>
      <c r="C75" s="23">
        <v>533251.82999999996</v>
      </c>
      <c r="D75" s="23">
        <v>540112.74</v>
      </c>
      <c r="E75" s="23">
        <v>516150.74</v>
      </c>
      <c r="F75" s="8">
        <v>401069.45</v>
      </c>
      <c r="G75" s="23">
        <v>688439.54</v>
      </c>
      <c r="H75" s="5">
        <v>511103.42</v>
      </c>
      <c r="I75" s="23">
        <v>497767.43</v>
      </c>
      <c r="J75" s="23">
        <v>498561.14</v>
      </c>
      <c r="K75" s="23">
        <v>592895.06999999995</v>
      </c>
      <c r="L75" s="4">
        <v>562321.62</v>
      </c>
      <c r="M75" s="49">
        <v>567971.71</v>
      </c>
      <c r="N75" s="5">
        <f t="shared" si="1"/>
        <v>6436001.7000000002</v>
      </c>
    </row>
    <row r="76" spans="1:19">
      <c r="A76" t="s">
        <v>88</v>
      </c>
      <c r="B76" s="23"/>
      <c r="C76" s="23"/>
      <c r="D76" s="23"/>
      <c r="F76" s="8"/>
      <c r="G76" s="23"/>
      <c r="H76" s="5"/>
      <c r="I76" s="23"/>
      <c r="J76" s="23"/>
      <c r="K76" s="23"/>
      <c r="L76" s="4"/>
      <c r="M76" s="49"/>
      <c r="N76" s="5">
        <f>SUM(B76:M76)</f>
        <v>0</v>
      </c>
    </row>
    <row r="77" spans="1:19">
      <c r="A77" t="s">
        <v>89</v>
      </c>
      <c r="B77" s="23">
        <v>20157.45</v>
      </c>
      <c r="C77" s="23">
        <v>23650.73</v>
      </c>
      <c r="D77" s="23">
        <v>19607.29</v>
      </c>
      <c r="E77" s="23">
        <v>18463.080000000002</v>
      </c>
      <c r="F77" s="8">
        <v>14409.33</v>
      </c>
      <c r="G77" s="23">
        <v>28140.94</v>
      </c>
      <c r="H77" s="5">
        <v>22961.599999999999</v>
      </c>
      <c r="I77" s="23">
        <v>64779.519999999997</v>
      </c>
      <c r="J77" s="23">
        <v>18569.03</v>
      </c>
      <c r="K77" s="23">
        <v>23228.63</v>
      </c>
      <c r="L77" s="4">
        <v>15661.56</v>
      </c>
      <c r="M77" s="49">
        <v>29795.47</v>
      </c>
      <c r="N77" s="5">
        <f>SUM(B77:M77)</f>
        <v>299424.63</v>
      </c>
    </row>
    <row r="78" spans="1:19">
      <c r="A78" t="s">
        <v>30</v>
      </c>
      <c r="B78" s="23">
        <v>9366.58</v>
      </c>
      <c r="C78" s="23">
        <v>9774.9699999999993</v>
      </c>
      <c r="D78" s="23">
        <v>9272.66</v>
      </c>
      <c r="E78" s="23">
        <v>8958.6</v>
      </c>
      <c r="F78" s="8">
        <v>6940.87</v>
      </c>
      <c r="G78" s="23">
        <v>13380.24</v>
      </c>
      <c r="H78" s="5">
        <v>8318.1200000000008</v>
      </c>
      <c r="I78" s="23">
        <v>8505.61</v>
      </c>
      <c r="J78" s="23">
        <v>8994.42</v>
      </c>
      <c r="K78" s="23">
        <v>10640.65</v>
      </c>
      <c r="L78" s="4">
        <v>9283.27</v>
      </c>
      <c r="M78" s="49">
        <v>10086.700000000001</v>
      </c>
      <c r="N78" s="5">
        <f>SUM(B78:M78)</f>
        <v>113522.68999999999</v>
      </c>
    </row>
    <row r="79" spans="1:19">
      <c r="A79" t="s">
        <v>1</v>
      </c>
    </row>
    <row r="80" spans="1:19" s="5" customFormat="1">
      <c r="A80" t="s">
        <v>31</v>
      </c>
      <c r="B80" s="5">
        <f t="shared" ref="B80:H80" si="2">SUM(B12:B78)</f>
        <v>14708499.729999997</v>
      </c>
      <c r="C80" s="5">
        <f t="shared" si="2"/>
        <v>14728277.82</v>
      </c>
      <c r="D80" s="5">
        <f t="shared" si="2"/>
        <v>15052964.150000004</v>
      </c>
      <c r="E80" s="5">
        <f t="shared" si="2"/>
        <v>14220477.91</v>
      </c>
      <c r="F80" s="5">
        <f t="shared" si="2"/>
        <v>11548452.280000001</v>
      </c>
      <c r="G80" s="5">
        <f t="shared" si="2"/>
        <v>18754555.710000005</v>
      </c>
      <c r="H80" s="5">
        <f t="shared" si="2"/>
        <v>15160973.789999999</v>
      </c>
      <c r="I80" s="5">
        <f>SUM(I12:I78)</f>
        <v>15100829.189999996</v>
      </c>
      <c r="J80" s="5">
        <f>SUM(J12:J78)</f>
        <v>14498375.360000003</v>
      </c>
      <c r="K80" s="5">
        <f>SUM(K12:K78)</f>
        <v>16829076.489999998</v>
      </c>
      <c r="L80" s="5">
        <f>SUM(L12:L78)</f>
        <v>15899626.270000001</v>
      </c>
      <c r="M80" s="5">
        <f>SUM(M12:M78)</f>
        <v>16210703.24</v>
      </c>
      <c r="N80" s="5">
        <f>SUM(B80:M80)</f>
        <v>182712811.94000003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67" fitToHeight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30"/>
    <pageSetUpPr fitToPage="1"/>
  </sheetPr>
  <dimension ref="A1:P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37" sqref="B37"/>
    </sheetView>
  </sheetViews>
  <sheetFormatPr defaultRowHeight="12.75"/>
  <cols>
    <col min="1" max="1" width="16.1640625" customWidth="1"/>
    <col min="2" max="2" width="11.6640625" bestFit="1" customWidth="1"/>
    <col min="3" max="3" width="9.5" bestFit="1" customWidth="1"/>
    <col min="4" max="4" width="9.1640625" bestFit="1" customWidth="1"/>
    <col min="5" max="5" width="9.83203125" bestFit="1" customWidth="1"/>
    <col min="6" max="13" width="9.1640625" bestFit="1" customWidth="1"/>
    <col min="14" max="14" width="10.1640625" style="5" bestFit="1" customWidth="1"/>
    <col min="16" max="16" width="9.83203125" bestFit="1" customWidth="1"/>
  </cols>
  <sheetData>
    <row r="1" spans="1:14">
      <c r="A1" t="str">
        <f>'SFY 18-19'!A1</f>
        <v>VALIDATED TAX RECEIPTS DATA FOR: JULY, 2018 thru June, 2019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43282</v>
      </c>
      <c r="C9" s="1">
        <f>'Local Option Sales Tax Dist'!C9</f>
        <v>43313</v>
      </c>
      <c r="D9" s="1">
        <f>'Local Option Sales Tax Dist'!D9</f>
        <v>43344</v>
      </c>
      <c r="E9" s="1">
        <f>'Local Option Sales Tax Dist'!E9</f>
        <v>43374</v>
      </c>
      <c r="F9" s="1">
        <f>'Local Option Sales Tax Dist'!F9</f>
        <v>43405</v>
      </c>
      <c r="G9" s="1">
        <f>'Local Option Sales Tax Dist'!G9</f>
        <v>43435</v>
      </c>
      <c r="H9" s="1">
        <f>'Local Option Sales Tax Dist'!H9</f>
        <v>43466</v>
      </c>
      <c r="I9" s="1">
        <f>'Local Option Sales Tax Dist'!I9</f>
        <v>43497</v>
      </c>
      <c r="J9" s="1">
        <f>'Local Option Sales Tax Dist'!J9</f>
        <v>43525</v>
      </c>
      <c r="K9" s="1">
        <f>'Local Option Sales Tax Dist'!K9</f>
        <v>43556</v>
      </c>
      <c r="L9" s="1">
        <f>'Local Option Sales Tax Dist'!L9</f>
        <v>43586</v>
      </c>
      <c r="M9" s="1">
        <f>'Local Option Sales Tax Dist'!M9</f>
        <v>43617</v>
      </c>
      <c r="N9" s="1" t="str">
        <f>'Local Option Sales Tax Dist'!N9</f>
        <v>SFY18-19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ref="N13:N76" si="0">SUM(B13:M13)</f>
        <v>0</v>
      </c>
    </row>
    <row r="14" spans="1:14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6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6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6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6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6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6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6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>
      <c r="A24" t="s">
        <v>91</v>
      </c>
      <c r="B24" s="41">
        <f>5689578.25+762301.1</f>
        <v>6451879.3499999996</v>
      </c>
      <c r="C24" s="41">
        <v>2907835.38</v>
      </c>
      <c r="D24" s="41">
        <v>3005797.76</v>
      </c>
      <c r="E24" s="41">
        <v>3998575.63</v>
      </c>
      <c r="F24" s="41">
        <v>2436588.2400000002</v>
      </c>
      <c r="G24" s="41">
        <v>2422653.4900000002</v>
      </c>
      <c r="H24" s="41">
        <v>4207957.6100000003</v>
      </c>
      <c r="I24" s="41">
        <v>1870307.24</v>
      </c>
      <c r="J24" s="41">
        <v>3509148.84</v>
      </c>
      <c r="K24" s="41">
        <v>2127718.54</v>
      </c>
      <c r="L24" s="41">
        <v>1808427.6</v>
      </c>
      <c r="M24" s="41">
        <v>4401063.34</v>
      </c>
      <c r="N24" s="5">
        <f t="shared" si="0"/>
        <v>39147953.019999996</v>
      </c>
      <c r="P24" s="42"/>
    </row>
    <row r="25" spans="1:16">
      <c r="A25" t="s">
        <v>5</v>
      </c>
      <c r="B25" s="5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6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6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6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6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6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6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6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spans="1:14">
      <c r="A79" t="s">
        <v>1</v>
      </c>
    </row>
    <row r="80" spans="1:14" s="5" customFormat="1">
      <c r="A80" t="s">
        <v>31</v>
      </c>
      <c r="B80" s="5">
        <f t="shared" ref="B80:M80" si="1">SUM(B12:B78)</f>
        <v>6451879.3499999996</v>
      </c>
      <c r="C80" s="5">
        <f t="shared" si="1"/>
        <v>2907835.38</v>
      </c>
      <c r="D80" s="5">
        <f t="shared" si="1"/>
        <v>3005797.76</v>
      </c>
      <c r="E80" s="5">
        <f t="shared" si="1"/>
        <v>3998575.63</v>
      </c>
      <c r="F80" s="5">
        <f t="shared" si="1"/>
        <v>2436588.2400000002</v>
      </c>
      <c r="G80" s="5">
        <f t="shared" si="1"/>
        <v>2422653.4900000002</v>
      </c>
      <c r="H80" s="5">
        <f t="shared" si="1"/>
        <v>4207957.6100000003</v>
      </c>
      <c r="I80" s="5">
        <f t="shared" si="1"/>
        <v>1870307.24</v>
      </c>
      <c r="J80" s="5">
        <f t="shared" si="1"/>
        <v>3509148.84</v>
      </c>
      <c r="K80" s="5">
        <f t="shared" si="1"/>
        <v>2127718.54</v>
      </c>
      <c r="L80" s="5">
        <f t="shared" si="1"/>
        <v>1808427.6</v>
      </c>
      <c r="M80" s="5">
        <f t="shared" si="1"/>
        <v>4401063.34</v>
      </c>
      <c r="N80" s="5">
        <f>SUM(B80:M80)</f>
        <v>39147953.019999996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559EE2-5FF6-4606-AC56-BED16B748163}"/>
</file>

<file path=customXml/itemProps2.xml><?xml version="1.0" encoding="utf-8"?>
<ds:datastoreItem xmlns:ds="http://schemas.openxmlformats.org/officeDocument/2006/customXml" ds:itemID="{CB0E58F3-B238-4834-BDCD-CC82D98C6ED7}"/>
</file>

<file path=customXml/itemProps3.xml><?xml version="1.0" encoding="utf-8"?>
<ds:datastoreItem xmlns:ds="http://schemas.openxmlformats.org/officeDocument/2006/customXml" ds:itemID="{81DB97A5-F51A-43D8-ACEB-CF711B7218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18-19</vt:lpstr>
      <vt:lpstr>Local Option Sales Tax Dist</vt:lpstr>
      <vt:lpstr>Tourist Development Tax</vt:lpstr>
      <vt:lpstr>Addition L. O. Gas</vt:lpstr>
      <vt:lpstr>Voted 1-Cent Local Option Fuel</vt:lpstr>
      <vt:lpstr>County Non-Voted L. O. Fuel </vt:lpstr>
      <vt:lpstr>Municipal Non-Voted L. O. Fuel</vt:lpstr>
      <vt:lpstr>Local Documentry Surtax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Chen</dc:creator>
  <cp:lastModifiedBy>Rori Chambers</cp:lastModifiedBy>
  <cp:lastPrinted>2006-03-13T21:47:46Z</cp:lastPrinted>
  <dcterms:created xsi:type="dcterms:W3CDTF">2005-12-06T18:39:52Z</dcterms:created>
  <dcterms:modified xsi:type="dcterms:W3CDTF">2020-06-10T18:01:08Z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