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NTHLY UPDATES\Website files\Form 2 State and Local Taxes\"/>
    </mc:Choice>
  </mc:AlternateContent>
  <bookViews>
    <workbookView xWindow="-15" yWindow="19185" windowWidth="11070" windowHeight="10245"/>
  </bookViews>
  <sheets>
    <sheet name="SFY 18-19" sheetId="5" r:id="rId1"/>
    <sheet name="monthly" sheetId="2" r:id="rId2"/>
  </sheets>
  <definedNames>
    <definedName name="_f20703" localSheetId="0" xml:space="preserve">                                                                                                                                            'SFY 18-19'!$A$1:$D$83</definedName>
  </definedNames>
  <calcPr calcId="171027"/>
</workbook>
</file>

<file path=xl/calcChain.xml><?xml version="1.0" encoding="utf-8"?>
<calcChain xmlns="http://schemas.openxmlformats.org/spreadsheetml/2006/main">
  <c r="L65" i="2" l="1"/>
  <c r="N55" i="2"/>
  <c r="C14" i="5" l="1"/>
  <c r="C15" i="5"/>
  <c r="C16" i="5"/>
  <c r="N18" i="2"/>
  <c r="N22" i="2"/>
  <c r="N23" i="2"/>
  <c r="C24" i="5"/>
  <c r="N25" i="2"/>
  <c r="N26" i="2"/>
  <c r="N30" i="2"/>
  <c r="N31" i="2"/>
  <c r="N32" i="2"/>
  <c r="N33" i="2"/>
  <c r="N34" i="2"/>
  <c r="N40" i="2"/>
  <c r="C41" i="5"/>
  <c r="C42" i="5"/>
  <c r="C10" i="5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I47" i="2"/>
  <c r="C47" i="2"/>
  <c r="C65" i="2"/>
  <c r="J47" i="2"/>
  <c r="H47" i="2"/>
  <c r="L47" i="2"/>
  <c r="K47" i="2"/>
  <c r="G47" i="2"/>
  <c r="F47" i="2"/>
  <c r="E47" i="2"/>
  <c r="D47" i="2"/>
  <c r="C60" i="5"/>
  <c r="C61" i="5"/>
  <c r="C28" i="5"/>
  <c r="C29" i="5"/>
  <c r="M65" i="2"/>
  <c r="K65" i="2"/>
  <c r="J65" i="2"/>
  <c r="J67" i="2" s="1"/>
  <c r="I65" i="2"/>
  <c r="H65" i="2"/>
  <c r="G65" i="2"/>
  <c r="F65" i="2"/>
  <c r="D65" i="2"/>
  <c r="E65" i="2"/>
  <c r="B47" i="2"/>
  <c r="B65" i="2"/>
  <c r="C63" i="5"/>
  <c r="C62" i="5"/>
  <c r="C59" i="5"/>
  <c r="C58" i="5"/>
  <c r="C57" i="5"/>
  <c r="C56" i="5"/>
  <c r="C54" i="5"/>
  <c r="C53" i="5"/>
  <c r="C52" i="5"/>
  <c r="C51" i="5"/>
  <c r="C50" i="5"/>
  <c r="C45" i="5"/>
  <c r="C44" i="5"/>
  <c r="C43" i="5"/>
  <c r="C39" i="5"/>
  <c r="C38" i="5"/>
  <c r="C37" i="5"/>
  <c r="C36" i="5"/>
  <c r="C35" i="5"/>
  <c r="C31" i="5"/>
  <c r="C30" i="5"/>
  <c r="C27" i="5"/>
  <c r="C26" i="5"/>
  <c r="C21" i="5"/>
  <c r="C20" i="5"/>
  <c r="C19" i="5"/>
  <c r="C17" i="5"/>
  <c r="C13" i="5"/>
  <c r="C12" i="5"/>
  <c r="C11" i="5"/>
  <c r="N10" i="2"/>
  <c r="N15" i="2"/>
  <c r="N35" i="2"/>
  <c r="N45" i="2"/>
  <c r="N14" i="2"/>
  <c r="N16" i="2"/>
  <c r="N17" i="2"/>
  <c r="N21" i="2"/>
  <c r="N43" i="2"/>
  <c r="N44" i="2"/>
  <c r="A1" i="2"/>
  <c r="N63" i="2"/>
  <c r="N62" i="2"/>
  <c r="N61" i="2"/>
  <c r="N60" i="2"/>
  <c r="N59" i="2"/>
  <c r="N58" i="2"/>
  <c r="N57" i="2"/>
  <c r="N56" i="2"/>
  <c r="N54" i="2"/>
  <c r="N53" i="2"/>
  <c r="N52" i="2"/>
  <c r="N51" i="2"/>
  <c r="N50" i="2"/>
  <c r="N39" i="2"/>
  <c r="N38" i="2"/>
  <c r="N37" i="2"/>
  <c r="N36" i="2"/>
  <c r="N29" i="2"/>
  <c r="N28" i="2"/>
  <c r="N27" i="2"/>
  <c r="N24" i="2"/>
  <c r="N20" i="2"/>
  <c r="N19" i="2"/>
  <c r="N13" i="2"/>
  <c r="N12" i="2"/>
  <c r="N11" i="2"/>
  <c r="C25" i="5"/>
  <c r="M47" i="2"/>
  <c r="C18" i="5"/>
  <c r="N42" i="2"/>
  <c r="C32" i="5"/>
  <c r="C40" i="5"/>
  <c r="N41" i="2"/>
  <c r="C22" i="5"/>
  <c r="C33" i="5"/>
  <c r="C23" i="5"/>
  <c r="C34" i="5"/>
  <c r="E67" i="2" l="1"/>
  <c r="D67" i="2"/>
  <c r="K67" i="2"/>
  <c r="H67" i="2"/>
  <c r="G67" i="2"/>
  <c r="N65" i="2"/>
  <c r="B67" i="2"/>
  <c r="C67" i="2"/>
  <c r="M67" i="2"/>
  <c r="F67" i="2"/>
  <c r="C65" i="5"/>
  <c r="L67" i="2"/>
  <c r="I67" i="2"/>
  <c r="N47" i="2"/>
  <c r="C47" i="5"/>
  <c r="N67" i="2" l="1"/>
  <c r="C67" i="5"/>
</calcChain>
</file>

<file path=xl/sharedStrings.xml><?xml version="1.0" encoding="utf-8"?>
<sst xmlns="http://schemas.openxmlformats.org/spreadsheetml/2006/main" count="212" uniqueCount="81">
  <si>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</si>
  <si>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</si>
  <si>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</si>
  <si>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</si>
  <si>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</si>
  <si>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</si>
  <si>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</si>
  <si>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</si>
  <si>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</si>
  <si>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</si>
  <si>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</si>
  <si>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</si>
  <si>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</si>
  <si>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</si>
  <si>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</si>
  <si>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</si>
  <si>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</si>
  <si>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</si>
  <si>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</si>
  <si>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</si>
  <si>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</si>
  <si>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</si>
  <si>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</si>
  <si>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</si>
  <si>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</si>
  <si>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</si>
  <si>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</si>
  <si>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</si>
  <si>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</si>
  <si>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</si>
  <si>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</si>
  <si>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</si>
  <si>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</si>
  <si>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</si>
  <si>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</si>
  <si>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</si>
  <si>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</si>
  <si>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</si>
  <si>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</si>
  <si>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</si>
  <si>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</si>
  <si>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</si>
  <si>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</si>
  <si>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</si>
  <si>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</si>
  <si>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</si>
  <si>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</si>
  <si>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</si>
  <si>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</si>
  <si>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</si>
  <si>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</si>
  <si>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</si>
  <si>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</si>
  <si>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</si>
  <si>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</si>
  <si>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</si>
  <si>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</si>
  <si>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</si>
  <si>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</si>
  <si>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</si>
  <si>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</si>
  <si>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</si>
  <si>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</si>
  <si>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</si>
  <si>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</si>
  <si>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</si>
  <si>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</si>
  <si>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</si>
  <si>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</si>
  <si>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</si>
  <si>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</si>
  <si>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Return to Tax Receipts and Distributions</t>
  </si>
  <si>
    <t>Return to Florida Department of Revenue Home</t>
  </si>
  <si>
    <t>State Fiscal Year</t>
  </si>
  <si>
    <t>==================================</t>
  </si>
  <si>
    <t>==========</t>
  </si>
  <si>
    <t>=========</t>
  </si>
  <si>
    <t>================</t>
  </si>
  <si>
    <t xml:space="preserve">    Emergency Fire Rescue Services Surtax</t>
  </si>
  <si>
    <t>SFY 18-19</t>
  </si>
  <si>
    <t>VALIDATED TAX RECEIPT DATA FOR: STATE FISCAL YEAR JULY 2018 TO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</si>
</sst>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mmm\-yy;@"/>
  </numFmts>
  <fonts count="67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 MT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u/>
      <sz val="10"/>
      <color indexed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4">
    <xf numFmtId="0" fontId="0" fillId="0" borderId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1" fillId="8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1" fillId="8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8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8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8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8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1" fillId="8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1" fillId="8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1" fillId="8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8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9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9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2" fillId="9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3" fillId="93" borderId="17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54" fillId="94" borderId="18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43" fontId="2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3" fillId="0" borderId="0" applyFont="0" applyFill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23" fillId="0" borderId="0" applyFon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9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6" fontId="24" fillId="0" borderId="0" applyNumberFormat="0" applyFont="0" applyFill="0" applyAlignment="0" applyProtection="0"/>
    <xf numFmtId="0" fontId="57" fillId="0" borderId="19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6" fontId="25" fillId="0" borderId="0" applyNumberFormat="0" applyFon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24" fillId="0" borderId="0" applyNumberFormat="0" applyFont="0" applyFill="0" applyAlignment="0" applyProtection="0"/>
    <xf numFmtId="166" fontId="25" fillId="0" borderId="0" applyNumberFormat="0" applyFon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96" borderId="17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1" fillId="0" borderId="22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2" fillId="9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5" fillId="0" borderId="0"/>
    <xf numFmtId="0" fontId="35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4" fillId="0" borderId="0"/>
    <xf numFmtId="166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9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3" fillId="0" borderId="0"/>
    <xf numFmtId="0" fontId="3" fillId="0" borderId="0"/>
    <xf numFmtId="0" fontId="3" fillId="37" borderId="7" applyNumberFormat="0" applyFont="0" applyAlignment="0" applyProtection="0"/>
    <xf numFmtId="0" fontId="21" fillId="98" borderId="23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3" fillId="37" borderId="7" applyNumberFormat="0" applyFont="0" applyAlignment="0" applyProtection="0"/>
    <xf numFmtId="0" fontId="63" fillId="93" borderId="24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7" fillId="38" borderId="8" applyNumberFormat="0" applyProtection="0">
      <alignment vertical="center"/>
    </xf>
    <xf numFmtId="4" fontId="30" fillId="36" borderId="9" applyNumberFormat="0" applyProtection="0">
      <alignment vertical="center"/>
    </xf>
    <xf numFmtId="4" fontId="28" fillId="38" borderId="8" applyNumberFormat="0" applyProtection="0">
      <alignment vertical="center"/>
    </xf>
    <xf numFmtId="4" fontId="44" fillId="38" borderId="9" applyNumberFormat="0" applyProtection="0">
      <alignment vertical="center"/>
    </xf>
    <xf numFmtId="4" fontId="27" fillId="38" borderId="8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27" fillId="38" borderId="8" applyNumberFormat="0" applyProtection="0">
      <alignment horizontal="left" vertical="center" indent="1"/>
    </xf>
    <xf numFmtId="0" fontId="30" fillId="38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27" fillId="41" borderId="8" applyNumberFormat="0" applyProtection="0">
      <alignment horizontal="right" vertical="center"/>
    </xf>
    <xf numFmtId="4" fontId="27" fillId="3" borderId="9" applyNumberFormat="0" applyProtection="0">
      <alignment horizontal="right" vertical="center"/>
    </xf>
    <xf numFmtId="4" fontId="27" fillId="42" borderId="8" applyNumberFormat="0" applyProtection="0">
      <alignment horizontal="right" vertical="center"/>
    </xf>
    <xf numFmtId="4" fontId="27" fillId="9" borderId="9" applyNumberFormat="0" applyProtection="0">
      <alignment horizontal="right" vertical="center"/>
    </xf>
    <xf numFmtId="4" fontId="27" fillId="43" borderId="8" applyNumberFormat="0" applyProtection="0">
      <alignment horizontal="right" vertical="center"/>
    </xf>
    <xf numFmtId="4" fontId="27" fillId="20" borderId="9" applyNumberFormat="0" applyProtection="0">
      <alignment horizontal="right" vertical="center"/>
    </xf>
    <xf numFmtId="4" fontId="27" fillId="44" borderId="8" applyNumberFormat="0" applyProtection="0">
      <alignment horizontal="right" vertical="center"/>
    </xf>
    <xf numFmtId="4" fontId="27" fillId="11" borderId="9" applyNumberFormat="0" applyProtection="0">
      <alignment horizontal="right" vertical="center"/>
    </xf>
    <xf numFmtId="4" fontId="27" fillId="45" borderId="8" applyNumberFormat="0" applyProtection="0">
      <alignment horizontal="right" vertical="center"/>
    </xf>
    <xf numFmtId="4" fontId="27" fillId="15" borderId="9" applyNumberFormat="0" applyProtection="0">
      <alignment horizontal="right" vertical="center"/>
    </xf>
    <xf numFmtId="4" fontId="27" fillId="46" borderId="8" applyNumberFormat="0" applyProtection="0">
      <alignment horizontal="right" vertical="center"/>
    </xf>
    <xf numFmtId="4" fontId="27" fillId="28" borderId="9" applyNumberFormat="0" applyProtection="0">
      <alignment horizontal="right" vertical="center"/>
    </xf>
    <xf numFmtId="4" fontId="27" fillId="47" borderId="8" applyNumberFormat="0" applyProtection="0">
      <alignment horizontal="right" vertical="center"/>
    </xf>
    <xf numFmtId="4" fontId="27" fillId="24" borderId="9" applyNumberFormat="0" applyProtection="0">
      <alignment horizontal="right" vertical="center"/>
    </xf>
    <xf numFmtId="4" fontId="27" fillId="48" borderId="8" applyNumberFormat="0" applyProtection="0">
      <alignment horizontal="right" vertical="center"/>
    </xf>
    <xf numFmtId="4" fontId="27" fillId="49" borderId="9" applyNumberFormat="0" applyProtection="0">
      <alignment horizontal="right" vertical="center"/>
    </xf>
    <xf numFmtId="4" fontId="27" fillId="50" borderId="8" applyNumberFormat="0" applyProtection="0">
      <alignment horizontal="right" vertical="center"/>
    </xf>
    <xf numFmtId="4" fontId="27" fillId="10" borderId="9" applyNumberFormat="0" applyProtection="0">
      <alignment horizontal="right" vertical="center"/>
    </xf>
    <xf numFmtId="4" fontId="30" fillId="51" borderId="8" applyNumberFormat="0" applyProtection="0">
      <alignment horizontal="left" vertical="center" indent="1"/>
    </xf>
    <xf numFmtId="4" fontId="30" fillId="52" borderId="10" applyNumberFormat="0" applyProtection="0">
      <alignment horizontal="left" vertical="center" indent="1"/>
    </xf>
    <xf numFmtId="4" fontId="27" fillId="53" borderId="11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4" fontId="27" fillId="56" borderId="9" applyNumberFormat="0" applyProtection="0">
      <alignment horizontal="right" vertical="center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2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2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top" indent="1"/>
    </xf>
    <xf numFmtId="0" fontId="29" fillId="55" borderId="9" applyNumberFormat="0" applyProtection="0">
      <alignment horizontal="left" vertical="top" indent="1"/>
    </xf>
    <xf numFmtId="0" fontId="22" fillId="55" borderId="9" applyNumberFormat="0" applyProtection="0">
      <alignment horizontal="left" vertical="top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top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top" indent="1"/>
    </xf>
    <xf numFmtId="0" fontId="29" fillId="40" borderId="9" applyNumberFormat="0" applyProtection="0">
      <alignment horizontal="left" vertical="top" indent="1"/>
    </xf>
    <xf numFmtId="0" fontId="22" fillId="40" borderId="9" applyNumberFormat="0" applyProtection="0">
      <alignment horizontal="left" vertical="top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top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top" indent="1"/>
    </xf>
    <xf numFmtId="0" fontId="29" fillId="60" borderId="9" applyNumberFormat="0" applyProtection="0">
      <alignment horizontal="left" vertical="top" indent="1"/>
    </xf>
    <xf numFmtId="0" fontId="22" fillId="60" borderId="9" applyNumberFormat="0" applyProtection="0">
      <alignment horizontal="left" vertical="top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top" indent="1"/>
    </xf>
    <xf numFmtId="0" fontId="29" fillId="61" borderId="9" applyNumberFormat="0" applyProtection="0">
      <alignment horizontal="left" vertical="top" indent="1"/>
    </xf>
    <xf numFmtId="0" fontId="22" fillId="61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top" indent="1"/>
    </xf>
    <xf numFmtId="0" fontId="3" fillId="0" borderId="0"/>
    <xf numFmtId="0" fontId="41" fillId="62" borderId="12" applyBorder="0"/>
    <xf numFmtId="4" fontId="27" fillId="63" borderId="8" applyNumberFormat="0" applyProtection="0">
      <alignment vertical="center"/>
    </xf>
    <xf numFmtId="4" fontId="27" fillId="63" borderId="9" applyNumberFormat="0" applyProtection="0">
      <alignment vertical="center"/>
    </xf>
    <xf numFmtId="4" fontId="28" fillId="63" borderId="8" applyNumberFormat="0" applyProtection="0">
      <alignment vertical="center"/>
    </xf>
    <xf numFmtId="4" fontId="28" fillId="63" borderId="9" applyNumberFormat="0" applyProtection="0">
      <alignment vertical="center"/>
    </xf>
    <xf numFmtId="4" fontId="27" fillId="63" borderId="8" applyNumberFormat="0" applyProtection="0">
      <alignment horizontal="left" vertical="center" indent="1"/>
    </xf>
    <xf numFmtId="4" fontId="27" fillId="63" borderId="9" applyNumberFormat="0" applyProtection="0">
      <alignment horizontal="left" vertical="center" indent="1"/>
    </xf>
    <xf numFmtId="4" fontId="27" fillId="63" borderId="8" applyNumberFormat="0" applyProtection="0">
      <alignment horizontal="left" vertical="center" indent="1"/>
    </xf>
    <xf numFmtId="0" fontId="27" fillId="63" borderId="9" applyNumberFormat="0" applyProtection="0">
      <alignment horizontal="left" vertical="top" indent="1"/>
    </xf>
    <xf numFmtId="4" fontId="27" fillId="53" borderId="8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8" fillId="53" borderId="8" applyNumberFormat="0" applyProtection="0">
      <alignment horizontal="right" vertical="center"/>
    </xf>
    <xf numFmtId="4" fontId="28" fillId="54" borderId="9" applyNumberFormat="0" applyProtection="0">
      <alignment horizontal="right" vertical="center"/>
    </xf>
    <xf numFmtId="0" fontId="29" fillId="39" borderId="8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27" fillId="56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42" fillId="40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33" fillId="0" borderId="0"/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0" fontId="40" fillId="64" borderId="13"/>
    <xf numFmtId="4" fontId="34" fillId="53" borderId="8" applyNumberFormat="0" applyProtection="0">
      <alignment horizontal="right" vertical="center"/>
    </xf>
    <xf numFmtId="4" fontId="34" fillId="54" borderId="9" applyNumberFormat="0" applyProtection="0">
      <alignment horizontal="right" vertical="center"/>
    </xf>
    <xf numFmtId="0" fontId="39" fillId="65" borderId="0"/>
    <xf numFmtId="49" fontId="36" fillId="65" borderId="0"/>
    <xf numFmtId="49" fontId="37" fillId="65" borderId="14">
      <alignment wrapText="1"/>
    </xf>
    <xf numFmtId="49" fontId="37" fillId="65" borderId="0">
      <alignment wrapText="1"/>
    </xf>
    <xf numFmtId="0" fontId="39" fillId="66" borderId="14">
      <protection locked="0"/>
    </xf>
    <xf numFmtId="0" fontId="39" fillId="65" borderId="0"/>
    <xf numFmtId="0" fontId="38" fillId="67" borderId="0"/>
    <xf numFmtId="0" fontId="38" fillId="50" borderId="0"/>
    <xf numFmtId="0" fontId="38" fillId="44" borderId="0"/>
    <xf numFmtId="0" fontId="48" fillId="0" borderId="0" applyNumberFormat="0" applyFill="0" applyBorder="0" applyAlignment="0" applyProtection="0"/>
    <xf numFmtId="39" fontId="3" fillId="0" borderId="0"/>
    <xf numFmtId="0" fontId="38" fillId="45" borderId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66" fontId="23" fillId="0" borderId="16" applyNumberFormat="0" applyFont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/>
    <xf numFmtId="3" fontId="0" fillId="0" borderId="0" xfId="0" applyNumberFormat="1" applyFill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/>
    <xf numFmtId="0" fontId="0" fillId="0" borderId="0" xfId="0" applyAlignment="1">
      <alignment horizontal="center"/>
    </xf>
    <xf numFmtId="164" fontId="0" fillId="0" borderId="0" xfId="507" applyNumberFormat="1" applyFont="1"/>
    <xf numFmtId="164" fontId="0" fillId="0" borderId="0" xfId="507" applyNumberFormat="1" applyFont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17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164" fontId="0" fillId="0" borderId="0" xfId="0" applyNumberFormat="1"/>
    <xf numFmtId="17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</cellXfs>
  <cellStyles count="1894">
    <cellStyle name="20% - Accent1" xfId="1" builtinId="30" customBuiltin="1"/>
    <cellStyle name="20% - Accent1 10" xfId="2"/>
    <cellStyle name="20% - Accent1 2" xfId="3"/>
    <cellStyle name="20% - Accent1 2 10" xfId="4"/>
    <cellStyle name="20% - Accent1 2 2" xfId="5"/>
    <cellStyle name="20% - Accent1 2 3" xfId="6"/>
    <cellStyle name="20% - Accent1 2 4" xfId="7"/>
    <cellStyle name="20% - Accent1 2 5" xfId="8"/>
    <cellStyle name="20% - Accent1 2 6" xfId="9"/>
    <cellStyle name="20% - Accent1 2 7" xfId="10"/>
    <cellStyle name="20% - Accent1 2 8" xfId="11"/>
    <cellStyle name="20% - Accent1 2 9" xfId="12"/>
    <cellStyle name="20% - Accent1 3" xfId="13"/>
    <cellStyle name="20% - Accent1 3 2" xfId="14"/>
    <cellStyle name="20% - Accent1 4" xfId="15"/>
    <cellStyle name="20% - Accent1 4 2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23"/>
    <cellStyle name="20% - Accent1 9" xfId="24"/>
    <cellStyle name="20% - Accent2" xfId="25" builtinId="34" customBuiltin="1"/>
    <cellStyle name="20% - Accent2 10" xfId="26"/>
    <cellStyle name="20% - Accent2 2" xfId="27"/>
    <cellStyle name="20% - Accent2 2 10" xfId="28"/>
    <cellStyle name="20% - Accent2 2 2" xfId="29"/>
    <cellStyle name="20% - Accent2 2 3" xfId="30"/>
    <cellStyle name="20% - Accent2 2 4" xfId="31"/>
    <cellStyle name="20% - Accent2 2 5" xfId="32"/>
    <cellStyle name="20% - Accent2 2 6" xfId="33"/>
    <cellStyle name="20% - Accent2 2 7" xfId="34"/>
    <cellStyle name="20% - Accent2 2 8" xfId="35"/>
    <cellStyle name="20% - Accent2 2 9" xfId="36"/>
    <cellStyle name="20% - Accent2 3" xfId="37"/>
    <cellStyle name="20% - Accent2 3 2" xfId="38"/>
    <cellStyle name="20% - Accent2 4" xfId="39"/>
    <cellStyle name="20% - Accent2 4 2" xfId="40"/>
    <cellStyle name="20% - Accent2 5" xfId="41"/>
    <cellStyle name="20% - Accent2 5 2" xfId="42"/>
    <cellStyle name="20% - Accent2 6" xfId="43"/>
    <cellStyle name="20% - Accent2 6 2" xfId="44"/>
    <cellStyle name="20% - Accent2 7" xfId="45"/>
    <cellStyle name="20% - Accent2 7 2" xfId="46"/>
    <cellStyle name="20% - Accent2 8" xfId="47"/>
    <cellStyle name="20% - Accent2 9" xfId="48"/>
    <cellStyle name="20% - Accent3" xfId="49" builtinId="38" customBuiltin="1"/>
    <cellStyle name="20% - Accent3 10" xfId="50"/>
    <cellStyle name="20% - Accent3 2" xfId="51"/>
    <cellStyle name="20% - Accent3 2 10" xfId="52"/>
    <cellStyle name="20% - Accent3 2 2" xfId="53"/>
    <cellStyle name="20% - Accent3 2 3" xfId="54"/>
    <cellStyle name="20% - Accent3 2 4" xfId="55"/>
    <cellStyle name="20% - Accent3 2 5" xfId="56"/>
    <cellStyle name="20% - Accent3 2 6" xfId="57"/>
    <cellStyle name="20% - Accent3 2 7" xfId="58"/>
    <cellStyle name="20% - Accent3 2 8" xfId="59"/>
    <cellStyle name="20% - Accent3 2 9" xfId="60"/>
    <cellStyle name="20% - Accent3 3" xfId="61"/>
    <cellStyle name="20% - Accent3 3 2" xfId="62"/>
    <cellStyle name="20% - Accent3 4" xfId="63"/>
    <cellStyle name="20% - Accent3 4 2" xfId="64"/>
    <cellStyle name="20% - Accent3 5" xfId="65"/>
    <cellStyle name="20% - Accent3 5 2" xfId="66"/>
    <cellStyle name="20% - Accent3 6" xfId="67"/>
    <cellStyle name="20% - Accent3 6 2" xfId="68"/>
    <cellStyle name="20% - Accent3 7" xfId="69"/>
    <cellStyle name="20% - Accent3 7 2" xfId="70"/>
    <cellStyle name="20% - Accent3 8" xfId="71"/>
    <cellStyle name="20% - Accent3 9" xfId="72"/>
    <cellStyle name="20% - Accent4" xfId="73" builtinId="42" customBuiltin="1"/>
    <cellStyle name="20% - Accent4 10" xfId="74"/>
    <cellStyle name="20% - Accent4 2" xfId="75"/>
    <cellStyle name="20% - Accent4 2 10" xfId="76"/>
    <cellStyle name="20% - Accent4 2 2" xfId="77"/>
    <cellStyle name="20% - Accent4 2 3" xfId="78"/>
    <cellStyle name="20% - Accent4 2 4" xfId="79"/>
    <cellStyle name="20% - Accent4 2 5" xfId="80"/>
    <cellStyle name="20% - Accent4 2 6" xfId="81"/>
    <cellStyle name="20% - Accent4 2 7" xfId="82"/>
    <cellStyle name="20% - Accent4 2 8" xfId="83"/>
    <cellStyle name="20% - Accent4 2 9" xfId="84"/>
    <cellStyle name="20% - Accent4 3" xfId="85"/>
    <cellStyle name="20% - Accent4 3 2" xfId="86"/>
    <cellStyle name="20% - Accent4 4" xfId="87"/>
    <cellStyle name="20% - Accent4 4 2" xfId="88"/>
    <cellStyle name="20% - Accent4 5" xfId="89"/>
    <cellStyle name="20% - Accent4 5 2" xfId="90"/>
    <cellStyle name="20% - Accent4 6" xfId="91"/>
    <cellStyle name="20% - Accent4 6 2" xfId="92"/>
    <cellStyle name="20% - Accent4 7" xfId="93"/>
    <cellStyle name="20% - Accent4 7 2" xfId="94"/>
    <cellStyle name="20% - Accent4 8" xfId="95"/>
    <cellStyle name="20% - Accent4 9" xfId="96"/>
    <cellStyle name="20% - Accent5" xfId="97" builtinId="46" customBuiltin="1"/>
    <cellStyle name="20% - Accent5 10" xfId="98"/>
    <cellStyle name="20% - Accent5 2" xfId="99"/>
    <cellStyle name="20% - Accent5 2 10" xfId="100"/>
    <cellStyle name="20% - Accent5 2 2" xfId="101"/>
    <cellStyle name="20% - Accent5 2 3" xfId="102"/>
    <cellStyle name="20% - Accent5 2 4" xfId="103"/>
    <cellStyle name="20% - Accent5 2 5" xfId="104"/>
    <cellStyle name="20% - Accent5 2 6" xfId="105"/>
    <cellStyle name="20% - Accent5 2 7" xfId="106"/>
    <cellStyle name="20% - Accent5 2 8" xfId="107"/>
    <cellStyle name="20% - Accent5 2 9" xfId="108"/>
    <cellStyle name="20% - Accent5 3" xfId="109"/>
    <cellStyle name="20% - Accent5 3 2" xfId="110"/>
    <cellStyle name="20% - Accent5 4" xfId="111"/>
    <cellStyle name="20% - Accent5 4 2" xfId="112"/>
    <cellStyle name="20% - Accent5 5" xfId="113"/>
    <cellStyle name="20% - Accent5 5 2" xfId="114"/>
    <cellStyle name="20% - Accent5 6" xfId="115"/>
    <cellStyle name="20% - Accent5 6 2" xfId="116"/>
    <cellStyle name="20% - Accent5 7" xfId="117"/>
    <cellStyle name="20% - Accent5 7 2" xfId="118"/>
    <cellStyle name="20% - Accent5 8" xfId="119"/>
    <cellStyle name="20% - Accent5 9" xfId="120"/>
    <cellStyle name="20% - Accent6" xfId="121" builtinId="50" customBuiltin="1"/>
    <cellStyle name="20% - Accent6 10" xfId="122"/>
    <cellStyle name="20% - Accent6 2" xfId="123"/>
    <cellStyle name="20% - Accent6 2 10" xfId="124"/>
    <cellStyle name="20% - Accent6 2 2" xfId="125"/>
    <cellStyle name="20% - Accent6 2 3" xfId="126"/>
    <cellStyle name="20% - Accent6 2 4" xfId="127"/>
    <cellStyle name="20% - Accent6 2 5" xfId="128"/>
    <cellStyle name="20% - Accent6 2 6" xfId="129"/>
    <cellStyle name="20% - Accent6 2 7" xfId="130"/>
    <cellStyle name="20% - Accent6 2 8" xfId="131"/>
    <cellStyle name="20% - Accent6 2 9" xfId="132"/>
    <cellStyle name="20% - Accent6 3" xfId="133"/>
    <cellStyle name="20% - Accent6 3 2" xfId="134"/>
    <cellStyle name="20% - Accent6 4" xfId="135"/>
    <cellStyle name="20% - Accent6 4 2" xfId="136"/>
    <cellStyle name="20% - Accent6 5" xfId="137"/>
    <cellStyle name="20% - Accent6 5 2" xfId="138"/>
    <cellStyle name="20% - Accent6 6" xfId="139"/>
    <cellStyle name="20% - Accent6 6 2" xfId="140"/>
    <cellStyle name="20% - Accent6 7" xfId="141"/>
    <cellStyle name="20% - Accent6 7 2" xfId="142"/>
    <cellStyle name="20% - Accent6 8" xfId="143"/>
    <cellStyle name="20% - Accent6 9" xfId="144"/>
    <cellStyle name="40% - Accent1" xfId="145" builtinId="31" customBuiltin="1"/>
    <cellStyle name="40% - Accent1 10" xfId="146"/>
    <cellStyle name="40% - Accent1 2" xfId="147"/>
    <cellStyle name="40% - Accent1 2 10" xfId="148"/>
    <cellStyle name="40% - Accent1 2 2" xfId="149"/>
    <cellStyle name="40% - Accent1 2 3" xfId="150"/>
    <cellStyle name="40% - Accent1 2 4" xfId="151"/>
    <cellStyle name="40% - Accent1 2 5" xfId="152"/>
    <cellStyle name="40% - Accent1 2 6" xfId="153"/>
    <cellStyle name="40% - Accent1 2 7" xfId="154"/>
    <cellStyle name="40% - Accent1 2 8" xfId="155"/>
    <cellStyle name="40% - Accent1 2 9" xfId="156"/>
    <cellStyle name="40% - Accent1 3" xfId="157"/>
    <cellStyle name="40% - Accent1 3 2" xfId="158"/>
    <cellStyle name="40% - Accent1 4" xfId="159"/>
    <cellStyle name="40% - Accent1 4 2" xfId="160"/>
    <cellStyle name="40% - Accent1 5" xfId="161"/>
    <cellStyle name="40% - Accent1 5 2" xfId="162"/>
    <cellStyle name="40% - Accent1 6" xfId="163"/>
    <cellStyle name="40% - Accent1 6 2" xfId="164"/>
    <cellStyle name="40% - Accent1 7" xfId="165"/>
    <cellStyle name="40% - Accent1 7 2" xfId="166"/>
    <cellStyle name="40% - Accent1 8" xfId="167"/>
    <cellStyle name="40% - Accent1 9" xfId="168"/>
    <cellStyle name="40% - Accent2" xfId="169" builtinId="35" customBuiltin="1"/>
    <cellStyle name="40% - Accent2 10" xfId="170"/>
    <cellStyle name="40% - Accent2 2" xfId="171"/>
    <cellStyle name="40% - Accent2 2 10" xfId="172"/>
    <cellStyle name="40% - Accent2 2 2" xfId="173"/>
    <cellStyle name="40% - Accent2 2 3" xfId="174"/>
    <cellStyle name="40% - Accent2 2 4" xfId="175"/>
    <cellStyle name="40% - Accent2 2 5" xfId="176"/>
    <cellStyle name="40% - Accent2 2 6" xfId="177"/>
    <cellStyle name="40% - Accent2 2 7" xfId="178"/>
    <cellStyle name="40% - Accent2 2 8" xfId="179"/>
    <cellStyle name="40% - Accent2 2 9" xfId="180"/>
    <cellStyle name="40% - Accent2 3" xfId="181"/>
    <cellStyle name="40% - Accent2 3 2" xfId="182"/>
    <cellStyle name="40% - Accent2 4" xfId="183"/>
    <cellStyle name="40% - Accent2 4 2" xfId="184"/>
    <cellStyle name="40% - Accent2 5" xfId="185"/>
    <cellStyle name="40% - Accent2 5 2" xfId="186"/>
    <cellStyle name="40% - Accent2 6" xfId="187"/>
    <cellStyle name="40% - Accent2 6 2" xfId="188"/>
    <cellStyle name="40% - Accent2 7" xfId="189"/>
    <cellStyle name="40% - Accent2 7 2" xfId="190"/>
    <cellStyle name="40% - Accent2 8" xfId="191"/>
    <cellStyle name="40% - Accent2 9" xfId="192"/>
    <cellStyle name="40% - Accent3" xfId="193" builtinId="39" customBuiltin="1"/>
    <cellStyle name="40% - Accent3 10" xfId="194"/>
    <cellStyle name="40% - Accent3 2" xfId="195"/>
    <cellStyle name="40% - Accent3 2 10" xfId="196"/>
    <cellStyle name="40% - Accent3 2 2" xfId="197"/>
    <cellStyle name="40% - Accent3 2 3" xfId="198"/>
    <cellStyle name="40% - Accent3 2 4" xfId="199"/>
    <cellStyle name="40% - Accent3 2 5" xfId="200"/>
    <cellStyle name="40% - Accent3 2 6" xfId="201"/>
    <cellStyle name="40% - Accent3 2 7" xfId="202"/>
    <cellStyle name="40% - Accent3 2 8" xfId="203"/>
    <cellStyle name="40% - Accent3 2 9" xfId="204"/>
    <cellStyle name="40% - Accent3 3" xfId="205"/>
    <cellStyle name="40% - Accent3 3 2" xfId="206"/>
    <cellStyle name="40% - Accent3 4" xfId="207"/>
    <cellStyle name="40% - Accent3 4 2" xfId="208"/>
    <cellStyle name="40% - Accent3 5" xfId="209"/>
    <cellStyle name="40% - Accent3 5 2" xfId="210"/>
    <cellStyle name="40% - Accent3 6" xfId="211"/>
    <cellStyle name="40% - Accent3 6 2" xfId="212"/>
    <cellStyle name="40% - Accent3 7" xfId="213"/>
    <cellStyle name="40% - Accent3 7 2" xfId="214"/>
    <cellStyle name="40% - Accent3 8" xfId="215"/>
    <cellStyle name="40% - Accent3 9" xfId="216"/>
    <cellStyle name="40% - Accent4" xfId="217" builtinId="43" customBuiltin="1"/>
    <cellStyle name="40% - Accent4 10" xfId="218"/>
    <cellStyle name="40% - Accent4 2" xfId="219"/>
    <cellStyle name="40% - Accent4 2 10" xfId="220"/>
    <cellStyle name="40% - Accent4 2 2" xfId="221"/>
    <cellStyle name="40% - Accent4 2 3" xfId="222"/>
    <cellStyle name="40% - Accent4 2 4" xfId="223"/>
    <cellStyle name="40% - Accent4 2 5" xfId="224"/>
    <cellStyle name="40% - Accent4 2 6" xfId="225"/>
    <cellStyle name="40% - Accent4 2 7" xfId="226"/>
    <cellStyle name="40% - Accent4 2 8" xfId="227"/>
    <cellStyle name="40% - Accent4 2 9" xfId="228"/>
    <cellStyle name="40% - Accent4 3" xfId="229"/>
    <cellStyle name="40% - Accent4 3 2" xfId="230"/>
    <cellStyle name="40% - Accent4 4" xfId="231"/>
    <cellStyle name="40% - Accent4 4 2" xfId="232"/>
    <cellStyle name="40% - Accent4 5" xfId="233"/>
    <cellStyle name="40% - Accent4 5 2" xfId="234"/>
    <cellStyle name="40% - Accent4 6" xfId="235"/>
    <cellStyle name="40% - Accent4 6 2" xfId="236"/>
    <cellStyle name="40% - Accent4 7" xfId="237"/>
    <cellStyle name="40% - Accent4 7 2" xfId="238"/>
    <cellStyle name="40% - Accent4 8" xfId="239"/>
    <cellStyle name="40% - Accent4 9" xfId="240"/>
    <cellStyle name="40% - Accent5" xfId="241" builtinId="47" customBuiltin="1"/>
    <cellStyle name="40% - Accent5 10" xfId="242"/>
    <cellStyle name="40% - Accent5 2" xfId="243"/>
    <cellStyle name="40% - Accent5 2 10" xfId="244"/>
    <cellStyle name="40% - Accent5 2 2" xfId="245"/>
    <cellStyle name="40% - Accent5 2 3" xfId="246"/>
    <cellStyle name="40% - Accent5 2 4" xfId="247"/>
    <cellStyle name="40% - Accent5 2 5" xfId="248"/>
    <cellStyle name="40% - Accent5 2 6" xfId="249"/>
    <cellStyle name="40% - Accent5 2 7" xfId="250"/>
    <cellStyle name="40% - Accent5 2 8" xfId="251"/>
    <cellStyle name="40% - Accent5 2 9" xfId="252"/>
    <cellStyle name="40% - Accent5 3" xfId="253"/>
    <cellStyle name="40% - Accent5 3 2" xfId="254"/>
    <cellStyle name="40% - Accent5 4" xfId="255"/>
    <cellStyle name="40% - Accent5 4 2" xfId="256"/>
    <cellStyle name="40% - Accent5 5" xfId="257"/>
    <cellStyle name="40% - Accent5 5 2" xfId="258"/>
    <cellStyle name="40% - Accent5 6" xfId="259"/>
    <cellStyle name="40% - Accent5 6 2" xfId="260"/>
    <cellStyle name="40% - Accent5 7" xfId="261"/>
    <cellStyle name="40% - Accent5 7 2" xfId="262"/>
    <cellStyle name="40% - Accent5 8" xfId="263"/>
    <cellStyle name="40% - Accent5 9" xfId="264"/>
    <cellStyle name="40% - Accent6" xfId="265" builtinId="51" customBuiltin="1"/>
    <cellStyle name="40% - Accent6 10" xfId="266"/>
    <cellStyle name="40% - Accent6 2" xfId="267"/>
    <cellStyle name="40% - Accent6 2 10" xfId="268"/>
    <cellStyle name="40% - Accent6 2 2" xfId="269"/>
    <cellStyle name="40% - Accent6 2 3" xfId="270"/>
    <cellStyle name="40% - Accent6 2 4" xfId="271"/>
    <cellStyle name="40% - Accent6 2 5" xfId="272"/>
    <cellStyle name="40% - Accent6 2 6" xfId="273"/>
    <cellStyle name="40% - Accent6 2 7" xfId="274"/>
    <cellStyle name="40% - Accent6 2 8" xfId="275"/>
    <cellStyle name="40% - Accent6 2 9" xfId="276"/>
    <cellStyle name="40% - Accent6 3" xfId="277"/>
    <cellStyle name="40% - Accent6 3 2" xfId="278"/>
    <cellStyle name="40% - Accent6 4" xfId="279"/>
    <cellStyle name="40% - Accent6 4 2" xfId="280"/>
    <cellStyle name="40% - Accent6 5" xfId="281"/>
    <cellStyle name="40% - Accent6 5 2" xfId="282"/>
    <cellStyle name="40% - Accent6 6" xfId="283"/>
    <cellStyle name="40% - Accent6 6 2" xfId="284"/>
    <cellStyle name="40% - Accent6 7" xfId="285"/>
    <cellStyle name="40% - Accent6 7 2" xfId="286"/>
    <cellStyle name="40% - Accent6 8" xfId="287"/>
    <cellStyle name="40% - Accent6 9" xfId="288"/>
    <cellStyle name="60% - Accent1" xfId="289" builtinId="32" customBuiltin="1"/>
    <cellStyle name="60% - Accent1 2" xfId="290"/>
    <cellStyle name="60% - Accent1 3" xfId="291"/>
    <cellStyle name="60% - Accent2" xfId="292" builtinId="36" customBuiltin="1"/>
    <cellStyle name="60% - Accent2 2" xfId="293"/>
    <cellStyle name="60% - Accent2 3" xfId="294"/>
    <cellStyle name="60% - Accent3" xfId="295" builtinId="40" customBuiltin="1"/>
    <cellStyle name="60% - Accent3 2" xfId="296"/>
    <cellStyle name="60% - Accent3 3" xfId="297"/>
    <cellStyle name="60% - Accent4" xfId="298" builtinId="44" customBuiltin="1"/>
    <cellStyle name="60% - Accent4 2" xfId="299"/>
    <cellStyle name="60% - Accent4 3" xfId="300"/>
    <cellStyle name="60% - Accent5" xfId="301" builtinId="48" customBuiltin="1"/>
    <cellStyle name="60% - Accent5 2" xfId="302"/>
    <cellStyle name="60% - Accent5 3" xfId="303"/>
    <cellStyle name="60% - Accent6" xfId="304" builtinId="52" customBuiltin="1"/>
    <cellStyle name="60% - Accent6 2" xfId="305"/>
    <cellStyle name="60% - Accent6 3" xfId="306"/>
    <cellStyle name="Accent1" xfId="307" builtinId="29" customBuiltin="1"/>
    <cellStyle name="Accent1 - 20%" xfId="308"/>
    <cellStyle name="Accent1 - 20% 2" xfId="309"/>
    <cellStyle name="Accent1 - 20%_ Refunds" xfId="310"/>
    <cellStyle name="Accent1 - 40%" xfId="311"/>
    <cellStyle name="Accent1 - 40% 2" xfId="312"/>
    <cellStyle name="Accent1 - 40%_ Refunds" xfId="313"/>
    <cellStyle name="Accent1 - 60%" xfId="314"/>
    <cellStyle name="Accent1 2" xfId="315"/>
    <cellStyle name="Accent1 3" xfId="316"/>
    <cellStyle name="Accent1 4" xfId="317"/>
    <cellStyle name="Accent2" xfId="318" builtinId="33" customBuiltin="1"/>
    <cellStyle name="Accent2 - 20%" xfId="319"/>
    <cellStyle name="Accent2 - 20% 2" xfId="320"/>
    <cellStyle name="Accent2 - 20%_ Refunds" xfId="321"/>
    <cellStyle name="Accent2 - 40%" xfId="322"/>
    <cellStyle name="Accent2 - 40% 2" xfId="323"/>
    <cellStyle name="Accent2 - 40%_ Refunds" xfId="324"/>
    <cellStyle name="Accent2 - 60%" xfId="325"/>
    <cellStyle name="Accent2 2" xfId="326"/>
    <cellStyle name="Accent2 3" xfId="327"/>
    <cellStyle name="Accent2 4" xfId="328"/>
    <cellStyle name="Accent3" xfId="329" builtinId="37" customBuiltin="1"/>
    <cellStyle name="Accent3 - 20%" xfId="330"/>
    <cellStyle name="Accent3 - 20% 2" xfId="331"/>
    <cellStyle name="Accent3 - 20%_ Refunds" xfId="332"/>
    <cellStyle name="Accent3 - 40%" xfId="333"/>
    <cellStyle name="Accent3 - 40% 2" xfId="334"/>
    <cellStyle name="Accent3 - 40%_ Refunds" xfId="335"/>
    <cellStyle name="Accent3 - 60%" xfId="336"/>
    <cellStyle name="Accent3 2" xfId="337"/>
    <cellStyle name="Accent3 3" xfId="338"/>
    <cellStyle name="Accent3 4" xfId="339"/>
    <cellStyle name="Accent4" xfId="340" builtinId="41" customBuiltin="1"/>
    <cellStyle name="Accent4 - 20%" xfId="341"/>
    <cellStyle name="Accent4 - 20% 2" xfId="342"/>
    <cellStyle name="Accent4 - 20%_ Refunds" xfId="343"/>
    <cellStyle name="Accent4 - 40%" xfId="344"/>
    <cellStyle name="Accent4 - 40% 2" xfId="345"/>
    <cellStyle name="Accent4 - 40%_ Refunds" xfId="346"/>
    <cellStyle name="Accent4 - 60%" xfId="347"/>
    <cellStyle name="Accent4 2" xfId="348"/>
    <cellStyle name="Accent4 3" xfId="349"/>
    <cellStyle name="Accent4 4" xfId="350"/>
    <cellStyle name="Accent5" xfId="351" builtinId="45" customBuiltin="1"/>
    <cellStyle name="Accent5 - 20%" xfId="352"/>
    <cellStyle name="Accent5 - 20% 2" xfId="353"/>
    <cellStyle name="Accent5 - 20%_ Refunds" xfId="354"/>
    <cellStyle name="Accent5 - 40%" xfId="355"/>
    <cellStyle name="Accent5 - 40% 2" xfId="356"/>
    <cellStyle name="Accent5 - 40%_ Refunds" xfId="357"/>
    <cellStyle name="Accent5 - 60%" xfId="358"/>
    <cellStyle name="Accent5 2" xfId="359"/>
    <cellStyle name="Accent5 3" xfId="360"/>
    <cellStyle name="Accent5 4" xfId="361"/>
    <cellStyle name="Accent6" xfId="362" builtinId="49" customBuiltin="1"/>
    <cellStyle name="Accent6 - 20%" xfId="363"/>
    <cellStyle name="Accent6 - 20% 2" xfId="364"/>
    <cellStyle name="Accent6 - 20%_ Refunds" xfId="365"/>
    <cellStyle name="Accent6 - 40%" xfId="366"/>
    <cellStyle name="Accent6 - 40% 2" xfId="367"/>
    <cellStyle name="Accent6 - 40%_ Refunds" xfId="368"/>
    <cellStyle name="Accent6 - 60%" xfId="369"/>
    <cellStyle name="Accent6 2" xfId="370"/>
    <cellStyle name="Accent6 3" xfId="371"/>
    <cellStyle name="Accent6 4" xfId="372"/>
    <cellStyle name="Bad" xfId="373" builtinId="27" customBuiltin="1"/>
    <cellStyle name="Bad 2" xfId="374"/>
    <cellStyle name="Bad 3" xfId="375"/>
    <cellStyle name="Calculation" xfId="376" builtinId="22" customBuiltin="1"/>
    <cellStyle name="Calculation 2" xfId="377"/>
    <cellStyle name="Calculation 3" xfId="378"/>
    <cellStyle name="Check Cell" xfId="379" builtinId="23" customBuiltin="1"/>
    <cellStyle name="Check Cell 2" xfId="380"/>
    <cellStyle name="Check Cell 3" xfId="381"/>
    <cellStyle name="Comma 2" xfId="382"/>
    <cellStyle name="Comma 2 10" xfId="383"/>
    <cellStyle name="Comma 2 11" xfId="384"/>
    <cellStyle name="Comma 2 12" xfId="385"/>
    <cellStyle name="Comma 2 13" xfId="386"/>
    <cellStyle name="Comma 2 14" xfId="387"/>
    <cellStyle name="Comma 2 2" xfId="388"/>
    <cellStyle name="Comma 2 2 10" xfId="389"/>
    <cellStyle name="Comma 2 2 11" xfId="390"/>
    <cellStyle name="Comma 2 2 12" xfId="391"/>
    <cellStyle name="Comma 2 2 13" xfId="392"/>
    <cellStyle name="Comma 2 2 2" xfId="393"/>
    <cellStyle name="Comma 2 2 2 10" xfId="394"/>
    <cellStyle name="Comma 2 2 2 2" xfId="395"/>
    <cellStyle name="Comma 2 2 2 2 2" xfId="396"/>
    <cellStyle name="Comma 2 2 2 2 3" xfId="397"/>
    <cellStyle name="Comma 2 2 2 2 4" xfId="398"/>
    <cellStyle name="Comma 2 2 2 2 5" xfId="399"/>
    <cellStyle name="Comma 2 2 2 2 6" xfId="400"/>
    <cellStyle name="Comma 2 2 2 2 7" xfId="401"/>
    <cellStyle name="Comma 2 2 2 2 8" xfId="402"/>
    <cellStyle name="Comma 2 2 2 2 9" xfId="403"/>
    <cellStyle name="Comma 2 2 2 3" xfId="404"/>
    <cellStyle name="Comma 2 2 2 4" xfId="405"/>
    <cellStyle name="Comma 2 2 2 5" xfId="406"/>
    <cellStyle name="Comma 2 2 2 6" xfId="407"/>
    <cellStyle name="Comma 2 2 2 7" xfId="408"/>
    <cellStyle name="Comma 2 2 2 8" xfId="409"/>
    <cellStyle name="Comma 2 2 2 9" xfId="410"/>
    <cellStyle name="Comma 2 2 3" xfId="411"/>
    <cellStyle name="Comma 2 2 3 2" xfId="412"/>
    <cellStyle name="Comma 2 2 3 3" xfId="413"/>
    <cellStyle name="Comma 2 2 3 4" xfId="414"/>
    <cellStyle name="Comma 2 2 3 5" xfId="415"/>
    <cellStyle name="Comma 2 2 3 6" xfId="416"/>
    <cellStyle name="Comma 2 2 3 7" xfId="417"/>
    <cellStyle name="Comma 2 2 3 8" xfId="418"/>
    <cellStyle name="Comma 2 2 3 9" xfId="419"/>
    <cellStyle name="Comma 2 2 4" xfId="420"/>
    <cellStyle name="Comma 2 2 4 2" xfId="421"/>
    <cellStyle name="Comma 2 2 4 3" xfId="422"/>
    <cellStyle name="Comma 2 2 4 4" xfId="423"/>
    <cellStyle name="Comma 2 2 4 5" xfId="424"/>
    <cellStyle name="Comma 2 2 4 6" xfId="425"/>
    <cellStyle name="Comma 2 2 4 7" xfId="426"/>
    <cellStyle name="Comma 2 2 4 8" xfId="427"/>
    <cellStyle name="Comma 2 2 4 9" xfId="428"/>
    <cellStyle name="Comma 2 2 5" xfId="429"/>
    <cellStyle name="Comma 2 2 6" xfId="430"/>
    <cellStyle name="Comma 2 2 7" xfId="431"/>
    <cellStyle name="Comma 2 2 8" xfId="432"/>
    <cellStyle name="Comma 2 2 9" xfId="433"/>
    <cellStyle name="Comma 2 3" xfId="434"/>
    <cellStyle name="Comma 2 3 10" xfId="435"/>
    <cellStyle name="Comma 2 3 2" xfId="436"/>
    <cellStyle name="Comma 2 3 2 2" xfId="437"/>
    <cellStyle name="Comma 2 3 2 3" xfId="438"/>
    <cellStyle name="Comma 2 3 2 4" xfId="439"/>
    <cellStyle name="Comma 2 3 2 5" xfId="440"/>
    <cellStyle name="Comma 2 3 2 6" xfId="441"/>
    <cellStyle name="Comma 2 3 2 7" xfId="442"/>
    <cellStyle name="Comma 2 3 2 8" xfId="443"/>
    <cellStyle name="Comma 2 3 2 9" xfId="444"/>
    <cellStyle name="Comma 2 3 3" xfId="445"/>
    <cellStyle name="Comma 2 3 4" xfId="446"/>
    <cellStyle name="Comma 2 3 5" xfId="447"/>
    <cellStyle name="Comma 2 3 6" xfId="448"/>
    <cellStyle name="Comma 2 3 7" xfId="449"/>
    <cellStyle name="Comma 2 3 8" xfId="450"/>
    <cellStyle name="Comma 2 3 9" xfId="451"/>
    <cellStyle name="Comma 2 4" xfId="452"/>
    <cellStyle name="Comma 2 4 2" xfId="453"/>
    <cellStyle name="Comma 2 4 3" xfId="454"/>
    <cellStyle name="Comma 2 4 4" xfId="455"/>
    <cellStyle name="Comma 2 4 5" xfId="456"/>
    <cellStyle name="Comma 2 4 6" xfId="457"/>
    <cellStyle name="Comma 2 4 7" xfId="458"/>
    <cellStyle name="Comma 2 4 8" xfId="459"/>
    <cellStyle name="Comma 2 4 9" xfId="460"/>
    <cellStyle name="Comma 2 5" xfId="461"/>
    <cellStyle name="Comma 2 5 2" xfId="462"/>
    <cellStyle name="Comma 2 5 3" xfId="463"/>
    <cellStyle name="Comma 2 5 4" xfId="464"/>
    <cellStyle name="Comma 2 5 5" xfId="465"/>
    <cellStyle name="Comma 2 5 6" xfId="466"/>
    <cellStyle name="Comma 2 5 7" xfId="467"/>
    <cellStyle name="Comma 2 5 8" xfId="468"/>
    <cellStyle name="Comma 2 5 9" xfId="469"/>
    <cellStyle name="Comma 2 6" xfId="470"/>
    <cellStyle name="Comma 2 7" xfId="471"/>
    <cellStyle name="Comma 2 8" xfId="472"/>
    <cellStyle name="Comma 2 9" xfId="473"/>
    <cellStyle name="Comma 3" xfId="474"/>
    <cellStyle name="Comma 3 10" xfId="475"/>
    <cellStyle name="Comma 3 11" xfId="476"/>
    <cellStyle name="Comma 3 2" xfId="477"/>
    <cellStyle name="Comma 3 2 10" xfId="478"/>
    <cellStyle name="Comma 3 2 2" xfId="479"/>
    <cellStyle name="Comma 3 2 3" xfId="480"/>
    <cellStyle name="Comma 3 2 4" xfId="481"/>
    <cellStyle name="Comma 3 2 5" xfId="482"/>
    <cellStyle name="Comma 3 2 6" xfId="483"/>
    <cellStyle name="Comma 3 2 7" xfId="484"/>
    <cellStyle name="Comma 3 2 8" xfId="485"/>
    <cellStyle name="Comma 3 2 9" xfId="486"/>
    <cellStyle name="Comma 3 3" xfId="487"/>
    <cellStyle name="Comma 3 4" xfId="488"/>
    <cellStyle name="Comma 3 5" xfId="489"/>
    <cellStyle name="Comma 3 6" xfId="490"/>
    <cellStyle name="Comma 3 7" xfId="491"/>
    <cellStyle name="Comma 3 8" xfId="492"/>
    <cellStyle name="Comma 3 9" xfId="493"/>
    <cellStyle name="Comma 4" xfId="494"/>
    <cellStyle name="Comma 4 10" xfId="495"/>
    <cellStyle name="Comma 4 2" xfId="496"/>
    <cellStyle name="Comma 4 3" xfId="497"/>
    <cellStyle name="Comma 4 4" xfId="498"/>
    <cellStyle name="Comma 4 5" xfId="499"/>
    <cellStyle name="Comma 4 6" xfId="500"/>
    <cellStyle name="Comma 4 7" xfId="501"/>
    <cellStyle name="Comma 4 8" xfId="502"/>
    <cellStyle name="Comma 4 9" xfId="503"/>
    <cellStyle name="Comma 5" xfId="504"/>
    <cellStyle name="Comma 6" xfId="505"/>
    <cellStyle name="Comma0" xfId="506"/>
    <cellStyle name="Currency" xfId="507" builtinId="4"/>
    <cellStyle name="Currency 10" xfId="508"/>
    <cellStyle name="Currency 11" xfId="509"/>
    <cellStyle name="Currency 12" xfId="510"/>
    <cellStyle name="Currency 12 2" xfId="511"/>
    <cellStyle name="Currency 2" xfId="512"/>
    <cellStyle name="Currency 2 2" xfId="513"/>
    <cellStyle name="Currency 2 2 2" xfId="514"/>
    <cellStyle name="Currency 3" xfId="515"/>
    <cellStyle name="Currency 4" xfId="516"/>
    <cellStyle name="Currency 5" xfId="517"/>
    <cellStyle name="Currency 6" xfId="518"/>
    <cellStyle name="Currency 7" xfId="519"/>
    <cellStyle name="Currency 8" xfId="520"/>
    <cellStyle name="Currency 9" xfId="521"/>
    <cellStyle name="Currency0" xfId="522"/>
    <cellStyle name="Date" xfId="523"/>
    <cellStyle name="Emphasis 1" xfId="524"/>
    <cellStyle name="Emphasis 2" xfId="525"/>
    <cellStyle name="Emphasis 3" xfId="526"/>
    <cellStyle name="Explanatory Text" xfId="527" builtinId="53" customBuiltin="1"/>
    <cellStyle name="Explanatory Text 2" xfId="528"/>
    <cellStyle name="Explanatory Text 3" xfId="529"/>
    <cellStyle name="Fixed" xfId="530"/>
    <cellStyle name="Followed Hyperlink 2" xfId="531"/>
    <cellStyle name="Followed Hyperlink 3" xfId="532"/>
    <cellStyle name="Good" xfId="533" builtinId="26" customBuiltin="1"/>
    <cellStyle name="Good 2" xfId="534"/>
    <cellStyle name="Good 3" xfId="535"/>
    <cellStyle name="Heading 1 2" xfId="536"/>
    <cellStyle name="Heading 1 3" xfId="537"/>
    <cellStyle name="Heading 1 4" xfId="538"/>
    <cellStyle name="Heading 1 4 2" xfId="539"/>
    <cellStyle name="Heading 2 2" xfId="540"/>
    <cellStyle name="Heading 2 3" xfId="541"/>
    <cellStyle name="Heading 2 4" xfId="542"/>
    <cellStyle name="Heading 2 4 2" xfId="543"/>
    <cellStyle name="Heading 3" xfId="544" builtinId="18" customBuiltin="1"/>
    <cellStyle name="Heading 3 2" xfId="545"/>
    <cellStyle name="Heading 3 3" xfId="546"/>
    <cellStyle name="Heading 4" xfId="547" builtinId="19" customBuiltin="1"/>
    <cellStyle name="Heading 4 2" xfId="548"/>
    <cellStyle name="Heading 4 3" xfId="549"/>
    <cellStyle name="HEADING1" xfId="550"/>
    <cellStyle name="HEADING2" xfId="551"/>
    <cellStyle name="Hyperlink 2" xfId="552"/>
    <cellStyle name="Hyperlink 3" xfId="553"/>
    <cellStyle name="Input" xfId="554" builtinId="20" customBuiltin="1"/>
    <cellStyle name="Input 2" xfId="555"/>
    <cellStyle name="Input 3" xfId="556"/>
    <cellStyle name="Linked Cell" xfId="557" builtinId="24" customBuiltin="1"/>
    <cellStyle name="Linked Cell 2" xfId="558"/>
    <cellStyle name="Linked Cell 3" xfId="559"/>
    <cellStyle name="Neutral" xfId="560" builtinId="28" customBuiltin="1"/>
    <cellStyle name="Neutral 2" xfId="561"/>
    <cellStyle name="Neutral 3" xfId="562"/>
    <cellStyle name="Normal" xfId="0" builtinId="0"/>
    <cellStyle name="Normal 10" xfId="563"/>
    <cellStyle name="Normal 11" xfId="564"/>
    <cellStyle name="Normal 12" xfId="565"/>
    <cellStyle name="Normal 13" xfId="566"/>
    <cellStyle name="Normal 14" xfId="567"/>
    <cellStyle name="Normal 15" xfId="568"/>
    <cellStyle name="Normal 16" xfId="569"/>
    <cellStyle name="Normal 17" xfId="570"/>
    <cellStyle name="Normal 18" xfId="571"/>
    <cellStyle name="Normal 19" xfId="572"/>
    <cellStyle name="Normal 2" xfId="573"/>
    <cellStyle name="Normal 2 2" xfId="574"/>
    <cellStyle name="Normal 2 2 2" xfId="575"/>
    <cellStyle name="Normal 2 2_Local" xfId="576"/>
    <cellStyle name="Normal 2 3" xfId="577"/>
    <cellStyle name="Normal 2 3 2" xfId="578"/>
    <cellStyle name="Normal 2 4" xfId="579"/>
    <cellStyle name="Normal 2 5" xfId="580"/>
    <cellStyle name="Normal 2_ Refunds" xfId="581"/>
    <cellStyle name="Normal 20" xfId="582"/>
    <cellStyle name="Normal 21" xfId="583"/>
    <cellStyle name="Normal 22" xfId="584"/>
    <cellStyle name="Normal 23" xfId="585"/>
    <cellStyle name="Normal 24" xfId="586"/>
    <cellStyle name="Normal 24 2" xfId="587"/>
    <cellStyle name="Normal 25" xfId="588"/>
    <cellStyle name="Normal 25 2" xfId="589"/>
    <cellStyle name="Normal 26" xfId="590"/>
    <cellStyle name="Normal 26 2" xfId="591"/>
    <cellStyle name="Normal 27" xfId="592"/>
    <cellStyle name="Normal 28" xfId="593"/>
    <cellStyle name="Normal 29" xfId="594"/>
    <cellStyle name="Normal 3" xfId="595"/>
    <cellStyle name="Normal 3 10" xfId="596"/>
    <cellStyle name="Normal 3 10 2" xfId="597"/>
    <cellStyle name="Normal 3 11" xfId="598"/>
    <cellStyle name="Normal 3 11 2" xfId="599"/>
    <cellStyle name="Normal 3 12" xfId="600"/>
    <cellStyle name="Normal 3 12 2" xfId="601"/>
    <cellStyle name="Normal 3 13" xfId="602"/>
    <cellStyle name="Normal 3 13 2" xfId="603"/>
    <cellStyle name="Normal 3 14" xfId="604"/>
    <cellStyle name="Normal 3 15" xfId="605"/>
    <cellStyle name="Normal 3 16" xfId="606"/>
    <cellStyle name="Normal 3 17" xfId="607"/>
    <cellStyle name="Normal 3 18" xfId="608"/>
    <cellStyle name="Normal 3 2" xfId="609"/>
    <cellStyle name="Normal 3 2 10" xfId="610"/>
    <cellStyle name="Normal 3 2 11" xfId="611"/>
    <cellStyle name="Normal 3 2 12" xfId="612"/>
    <cellStyle name="Normal 3 2 13" xfId="613"/>
    <cellStyle name="Normal 3 2 2" xfId="614"/>
    <cellStyle name="Normal 3 2 2 10" xfId="615"/>
    <cellStyle name="Normal 3 2 2 2" xfId="616"/>
    <cellStyle name="Normal 3 2 2 2 2" xfId="617"/>
    <cellStyle name="Normal 3 2 2 2 3" xfId="618"/>
    <cellStyle name="Normal 3 2 2 2 4" xfId="619"/>
    <cellStyle name="Normal 3 2 2 2 5" xfId="620"/>
    <cellStyle name="Normal 3 2 2 2 6" xfId="621"/>
    <cellStyle name="Normal 3 2 2 2 7" xfId="622"/>
    <cellStyle name="Normal 3 2 2 2 8" xfId="623"/>
    <cellStyle name="Normal 3 2 2 2 9" xfId="624"/>
    <cellStyle name="Normal 3 2 2 3" xfId="625"/>
    <cellStyle name="Normal 3 2 2 4" xfId="626"/>
    <cellStyle name="Normal 3 2 2 5" xfId="627"/>
    <cellStyle name="Normal 3 2 2 6" xfId="628"/>
    <cellStyle name="Normal 3 2 2 7" xfId="629"/>
    <cellStyle name="Normal 3 2 2 8" xfId="630"/>
    <cellStyle name="Normal 3 2 2 9" xfId="631"/>
    <cellStyle name="Normal 3 2 3" xfId="632"/>
    <cellStyle name="Normal 3 2 3 2" xfId="633"/>
    <cellStyle name="Normal 3 2 3 3" xfId="634"/>
    <cellStyle name="Normal 3 2 3 4" xfId="635"/>
    <cellStyle name="Normal 3 2 3 5" xfId="636"/>
    <cellStyle name="Normal 3 2 3 6" xfId="637"/>
    <cellStyle name="Normal 3 2 3 7" xfId="638"/>
    <cellStyle name="Normal 3 2 3 8" xfId="639"/>
    <cellStyle name="Normal 3 2 3 9" xfId="640"/>
    <cellStyle name="Normal 3 2 4" xfId="641"/>
    <cellStyle name="Normal 3 2 4 2" xfId="642"/>
    <cellStyle name="Normal 3 2 4 3" xfId="643"/>
    <cellStyle name="Normal 3 2 4 4" xfId="644"/>
    <cellStyle name="Normal 3 2 4 5" xfId="645"/>
    <cellStyle name="Normal 3 2 4 6" xfId="646"/>
    <cellStyle name="Normal 3 2 4 7" xfId="647"/>
    <cellStyle name="Normal 3 2 4 8" xfId="648"/>
    <cellStyle name="Normal 3 2 4 9" xfId="649"/>
    <cellStyle name="Normal 3 2 5" xfId="650"/>
    <cellStyle name="Normal 3 2 6" xfId="651"/>
    <cellStyle name="Normal 3 2 7" xfId="652"/>
    <cellStyle name="Normal 3 2 8" xfId="653"/>
    <cellStyle name="Normal 3 2 9" xfId="654"/>
    <cellStyle name="Normal 3 3" xfId="655"/>
    <cellStyle name="Normal 3 3 10" xfId="656"/>
    <cellStyle name="Normal 3 3 11" xfId="657"/>
    <cellStyle name="Normal 3 3 2" xfId="658"/>
    <cellStyle name="Normal 3 3 2 2" xfId="659"/>
    <cellStyle name="Normal 3 3 2 3" xfId="660"/>
    <cellStyle name="Normal 3 3 2 4" xfId="661"/>
    <cellStyle name="Normal 3 3 2 5" xfId="662"/>
    <cellStyle name="Normal 3 3 2 6" xfId="663"/>
    <cellStyle name="Normal 3 3 2 7" xfId="664"/>
    <cellStyle name="Normal 3 3 2 8" xfId="665"/>
    <cellStyle name="Normal 3 3 2 9" xfId="666"/>
    <cellStyle name="Normal 3 3 3" xfId="667"/>
    <cellStyle name="Normal 3 3 4" xfId="668"/>
    <cellStyle name="Normal 3 3 5" xfId="669"/>
    <cellStyle name="Normal 3 3 6" xfId="670"/>
    <cellStyle name="Normal 3 3 7" xfId="671"/>
    <cellStyle name="Normal 3 3 8" xfId="672"/>
    <cellStyle name="Normal 3 3 9" xfId="673"/>
    <cellStyle name="Normal 3 4" xfId="674"/>
    <cellStyle name="Normal 3 4 10" xfId="675"/>
    <cellStyle name="Normal 3 4 2" xfId="676"/>
    <cellStyle name="Normal 3 4 3" xfId="677"/>
    <cellStyle name="Normal 3 4 4" xfId="678"/>
    <cellStyle name="Normal 3 4 5" xfId="679"/>
    <cellStyle name="Normal 3 4 6" xfId="680"/>
    <cellStyle name="Normal 3 4 7" xfId="681"/>
    <cellStyle name="Normal 3 4 8" xfId="682"/>
    <cellStyle name="Normal 3 4 9" xfId="683"/>
    <cellStyle name="Normal 3 5" xfId="684"/>
    <cellStyle name="Normal 3 5 10" xfId="685"/>
    <cellStyle name="Normal 3 5 2" xfId="686"/>
    <cellStyle name="Normal 3 5 3" xfId="687"/>
    <cellStyle name="Normal 3 5 4" xfId="688"/>
    <cellStyle name="Normal 3 5 5" xfId="689"/>
    <cellStyle name="Normal 3 5 6" xfId="690"/>
    <cellStyle name="Normal 3 5 7" xfId="691"/>
    <cellStyle name="Normal 3 5 8" xfId="692"/>
    <cellStyle name="Normal 3 5 9" xfId="693"/>
    <cellStyle name="Normal 3 6" xfId="694"/>
    <cellStyle name="Normal 3 6 2" xfId="695"/>
    <cellStyle name="Normal 3 7" xfId="696"/>
    <cellStyle name="Normal 3 7 2" xfId="697"/>
    <cellStyle name="Normal 3 8" xfId="698"/>
    <cellStyle name="Normal 3 8 2" xfId="699"/>
    <cellStyle name="Normal 3 9" xfId="700"/>
    <cellStyle name="Normal 3 9 2" xfId="701"/>
    <cellStyle name="Normal 3_06-26-2012 Request" xfId="702"/>
    <cellStyle name="Normal 30" xfId="703"/>
    <cellStyle name="Normal 4" xfId="704"/>
    <cellStyle name="Normal 4 10" xfId="705"/>
    <cellStyle name="Normal 4 10 2" xfId="706"/>
    <cellStyle name="Normal 4 11" xfId="707"/>
    <cellStyle name="Normal 4 12" xfId="708"/>
    <cellStyle name="Normal 4 13" xfId="709"/>
    <cellStyle name="Normal 4 14" xfId="710"/>
    <cellStyle name="Normal 4 15" xfId="711"/>
    <cellStyle name="Normal 4 16" xfId="712"/>
    <cellStyle name="Normal 4 17" xfId="713"/>
    <cellStyle name="Normal 4 18" xfId="714"/>
    <cellStyle name="Normal 4 19" xfId="715"/>
    <cellStyle name="Normal 4 2" xfId="716"/>
    <cellStyle name="Normal 4 2 10" xfId="717"/>
    <cellStyle name="Normal 4 2 2" xfId="718"/>
    <cellStyle name="Normal 4 2 3" xfId="719"/>
    <cellStyle name="Normal 4 2 4" xfId="720"/>
    <cellStyle name="Normal 4 2 5" xfId="721"/>
    <cellStyle name="Normal 4 2 6" xfId="722"/>
    <cellStyle name="Normal 4 2 7" xfId="723"/>
    <cellStyle name="Normal 4 2 8" xfId="724"/>
    <cellStyle name="Normal 4 2 9" xfId="725"/>
    <cellStyle name="Normal 4 20" xfId="726"/>
    <cellStyle name="Normal 4 21" xfId="727"/>
    <cellStyle name="Normal 4 22" xfId="728"/>
    <cellStyle name="Normal 4 23" xfId="729"/>
    <cellStyle name="Normal 4 24" xfId="730"/>
    <cellStyle name="Normal 4 25" xfId="731"/>
    <cellStyle name="Normal 4 26" xfId="732"/>
    <cellStyle name="Normal 4 26 2" xfId="733"/>
    <cellStyle name="Normal 4 27" xfId="734"/>
    <cellStyle name="Normal 4 28" xfId="735"/>
    <cellStyle name="Normal 4 3" xfId="736"/>
    <cellStyle name="Normal 4 3 2" xfId="737"/>
    <cellStyle name="Normal 4 4" xfId="738"/>
    <cellStyle name="Normal 4 4 2" xfId="739"/>
    <cellStyle name="Normal 4 5" xfId="740"/>
    <cellStyle name="Normal 4 5 2" xfId="741"/>
    <cellStyle name="Normal 4 6" xfId="742"/>
    <cellStyle name="Normal 4 6 2" xfId="743"/>
    <cellStyle name="Normal 4 7" xfId="744"/>
    <cellStyle name="Normal 4 7 2" xfId="745"/>
    <cellStyle name="Normal 4 8" xfId="746"/>
    <cellStyle name="Normal 4 8 2" xfId="747"/>
    <cellStyle name="Normal 4 9" xfId="748"/>
    <cellStyle name="Normal 4 9 2" xfId="749"/>
    <cellStyle name="Normal 4_06-26-2012 Request" xfId="750"/>
    <cellStyle name="Normal 5" xfId="751"/>
    <cellStyle name="Normal 5 10" xfId="752"/>
    <cellStyle name="Normal 5 10 2" xfId="753"/>
    <cellStyle name="Normal 5 11" xfId="754"/>
    <cellStyle name="Normal 5 12" xfId="755"/>
    <cellStyle name="Normal 5 13" xfId="756"/>
    <cellStyle name="Normal 5 2" xfId="757"/>
    <cellStyle name="Normal 5 2 10" xfId="758"/>
    <cellStyle name="Normal 5 2 2" xfId="759"/>
    <cellStyle name="Normal 5 2 3" xfId="760"/>
    <cellStyle name="Normal 5 2 4" xfId="761"/>
    <cellStyle name="Normal 5 2 5" xfId="762"/>
    <cellStyle name="Normal 5 2 6" xfId="763"/>
    <cellStyle name="Normal 5 2 7" xfId="764"/>
    <cellStyle name="Normal 5 2 8" xfId="765"/>
    <cellStyle name="Normal 5 2 9" xfId="766"/>
    <cellStyle name="Normal 5 3" xfId="767"/>
    <cellStyle name="Normal 5 3 2" xfId="768"/>
    <cellStyle name="Normal 5 4" xfId="769"/>
    <cellStyle name="Normal 5 4 2" xfId="770"/>
    <cellStyle name="Normal 5 5" xfId="771"/>
    <cellStyle name="Normal 5 5 2" xfId="772"/>
    <cellStyle name="Normal 5 6" xfId="773"/>
    <cellStyle name="Normal 5 6 2" xfId="774"/>
    <cellStyle name="Normal 5 7" xfId="775"/>
    <cellStyle name="Normal 5 7 2" xfId="776"/>
    <cellStyle name="Normal 5 8" xfId="777"/>
    <cellStyle name="Normal 5 8 2" xfId="778"/>
    <cellStyle name="Normal 5 9" xfId="779"/>
    <cellStyle name="Normal 5 9 2" xfId="780"/>
    <cellStyle name="Normal 5_99" xfId="781"/>
    <cellStyle name="Normal 6" xfId="782"/>
    <cellStyle name="Normal 6 10" xfId="783"/>
    <cellStyle name="Normal 6 10 2" xfId="784"/>
    <cellStyle name="Normal 6 11" xfId="785"/>
    <cellStyle name="Normal 6 12" xfId="786"/>
    <cellStyle name="Normal 6 13" xfId="787"/>
    <cellStyle name="Normal 6 14" xfId="788"/>
    <cellStyle name="Normal 6 15" xfId="789"/>
    <cellStyle name="Normal 6 16" xfId="790"/>
    <cellStyle name="Normal 6 17" xfId="791"/>
    <cellStyle name="Normal 6 18" xfId="792"/>
    <cellStyle name="Normal 6 19" xfId="793"/>
    <cellStyle name="Normal 6 2" xfId="794"/>
    <cellStyle name="Normal 6 2 10" xfId="795"/>
    <cellStyle name="Normal 6 2 2" xfId="796"/>
    <cellStyle name="Normal 6 2 2 2" xfId="797"/>
    <cellStyle name="Normal 6 2 3" xfId="798"/>
    <cellStyle name="Normal 6 2 4" xfId="799"/>
    <cellStyle name="Normal 6 2 5" xfId="800"/>
    <cellStyle name="Normal 6 2 6" xfId="801"/>
    <cellStyle name="Normal 6 2 7" xfId="802"/>
    <cellStyle name="Normal 6 2 8" xfId="803"/>
    <cellStyle name="Normal 6 2 9" xfId="804"/>
    <cellStyle name="Normal 6 2_Apr" xfId="805"/>
    <cellStyle name="Normal 6 20" xfId="806"/>
    <cellStyle name="Normal 6 21" xfId="807"/>
    <cellStyle name="Normal 6 22" xfId="808"/>
    <cellStyle name="Normal 6 23" xfId="809"/>
    <cellStyle name="Normal 6 3" xfId="810"/>
    <cellStyle name="Normal 6 3 2" xfId="811"/>
    <cellStyle name="Normal 6 4" xfId="812"/>
    <cellStyle name="Normal 6 4 2" xfId="813"/>
    <cellStyle name="Normal 6 5" xfId="814"/>
    <cellStyle name="Normal 6 5 2" xfId="815"/>
    <cellStyle name="Normal 6 6" xfId="816"/>
    <cellStyle name="Normal 6 6 2" xfId="817"/>
    <cellStyle name="Normal 6 7" xfId="818"/>
    <cellStyle name="Normal 6 7 2" xfId="819"/>
    <cellStyle name="Normal 6 8" xfId="820"/>
    <cellStyle name="Normal 6 8 2" xfId="821"/>
    <cellStyle name="Normal 6 9" xfId="822"/>
    <cellStyle name="Normal 6 9 2" xfId="823"/>
    <cellStyle name="Normal 6_Aug" xfId="824"/>
    <cellStyle name="Normal 7" xfId="825"/>
    <cellStyle name="Normal 7 10" xfId="826"/>
    <cellStyle name="Normal 7 2" xfId="827"/>
    <cellStyle name="Normal 7 2 2" xfId="828"/>
    <cellStyle name="Normal 7 2 3" xfId="829"/>
    <cellStyle name="Normal 7 2_Apr" xfId="830"/>
    <cellStyle name="Normal 7 3" xfId="831"/>
    <cellStyle name="Normal 7 3 2" xfId="832"/>
    <cellStyle name="Normal 7 4" xfId="833"/>
    <cellStyle name="Normal 7 4 2" xfId="834"/>
    <cellStyle name="Normal 7 5" xfId="835"/>
    <cellStyle name="Normal 7 5 2" xfId="836"/>
    <cellStyle name="Normal 7 6" xfId="837"/>
    <cellStyle name="Normal 7 6 2" xfId="838"/>
    <cellStyle name="Normal 7 7" xfId="839"/>
    <cellStyle name="Normal 7 7 2" xfId="840"/>
    <cellStyle name="Normal 7 8" xfId="841"/>
    <cellStyle name="Normal 7 8 2" xfId="842"/>
    <cellStyle name="Normal 7 9" xfId="843"/>
    <cellStyle name="Normal 7 9 2" xfId="844"/>
    <cellStyle name="Normal 7_Aug" xfId="845"/>
    <cellStyle name="Normal 8" xfId="846"/>
    <cellStyle name="Normal 9" xfId="847"/>
    <cellStyle name="Note 10" xfId="848"/>
    <cellStyle name="Note 11" xfId="849"/>
    <cellStyle name="Note 2" xfId="850"/>
    <cellStyle name="Note 2 10" xfId="851"/>
    <cellStyle name="Note 2 10 2" xfId="852"/>
    <cellStyle name="Note 2 10 3" xfId="853"/>
    <cellStyle name="Note 2 10_1st MFT Prelim" xfId="854"/>
    <cellStyle name="Note 2 11" xfId="855"/>
    <cellStyle name="Note 2 11 2" xfId="856"/>
    <cellStyle name="Note 2 11_1st MFT Prelim" xfId="857"/>
    <cellStyle name="Note 2 12" xfId="858"/>
    <cellStyle name="Note 2 12 2" xfId="859"/>
    <cellStyle name="Note 2 12_1st MFT Prelim" xfId="860"/>
    <cellStyle name="Note 2 13" xfId="861"/>
    <cellStyle name="Note 2 13 2" xfId="862"/>
    <cellStyle name="Note 2 13_1st MFT Prelim" xfId="863"/>
    <cellStyle name="Note 2 14" xfId="864"/>
    <cellStyle name="Note 2 14 2" xfId="865"/>
    <cellStyle name="Note 2 14_1st MFT Prelim" xfId="866"/>
    <cellStyle name="Note 2 15" xfId="867"/>
    <cellStyle name="Note 2 15 2" xfId="868"/>
    <cellStyle name="Note 2 15_1st MFT Prelim" xfId="869"/>
    <cellStyle name="Note 2 16" xfId="870"/>
    <cellStyle name="Note 2 16 2" xfId="871"/>
    <cellStyle name="Note 2 16_1st MFT Prelim" xfId="872"/>
    <cellStyle name="Note 2 17" xfId="873"/>
    <cellStyle name="Note 2 17 2" xfId="874"/>
    <cellStyle name="Note 2 17_1st MFT Prelim" xfId="875"/>
    <cellStyle name="Note 2 18" xfId="876"/>
    <cellStyle name="Note 2 18 2" xfId="877"/>
    <cellStyle name="Note 2 18_1st MFT Prelim" xfId="878"/>
    <cellStyle name="Note 2 19" xfId="879"/>
    <cellStyle name="Note 2 19 2" xfId="880"/>
    <cellStyle name="Note 2 19_1st MFT Prelim" xfId="881"/>
    <cellStyle name="Note 2 2" xfId="882"/>
    <cellStyle name="Note 2 2 10" xfId="883"/>
    <cellStyle name="Note 2 2 2" xfId="884"/>
    <cellStyle name="Note 2 2 2 2" xfId="885"/>
    <cellStyle name="Note 2 2 2 3" xfId="886"/>
    <cellStyle name="Note 2 2 2_1st MFT Prelim" xfId="887"/>
    <cellStyle name="Note 2 2 3" xfId="888"/>
    <cellStyle name="Note 2 2 3 2" xfId="889"/>
    <cellStyle name="Note 2 2 3 3" xfId="890"/>
    <cellStyle name="Note 2 2 3_1st MFT Prelim" xfId="891"/>
    <cellStyle name="Note 2 2 4" xfId="892"/>
    <cellStyle name="Note 2 2 4 2" xfId="893"/>
    <cellStyle name="Note 2 2 4 3" xfId="894"/>
    <cellStyle name="Note 2 2 4_1st MFT Prelim" xfId="895"/>
    <cellStyle name="Note 2 2 5" xfId="896"/>
    <cellStyle name="Note 2 2 5 2" xfId="897"/>
    <cellStyle name="Note 2 2 5 3" xfId="898"/>
    <cellStyle name="Note 2 2 5_1st MFT Prelim" xfId="899"/>
    <cellStyle name="Note 2 2 6" xfId="900"/>
    <cellStyle name="Note 2 2 6 2" xfId="901"/>
    <cellStyle name="Note 2 2 6 3" xfId="902"/>
    <cellStyle name="Note 2 2 6_1st MFT Prelim" xfId="903"/>
    <cellStyle name="Note 2 2 7" xfId="904"/>
    <cellStyle name="Note 2 2 7 2" xfId="905"/>
    <cellStyle name="Note 2 2 7 3" xfId="906"/>
    <cellStyle name="Note 2 2 7_1st MFT Prelim" xfId="907"/>
    <cellStyle name="Note 2 2 8" xfId="908"/>
    <cellStyle name="Note 2 2 8 2" xfId="909"/>
    <cellStyle name="Note 2 2 8 3" xfId="910"/>
    <cellStyle name="Note 2 2 8_1st MFT Prelim" xfId="911"/>
    <cellStyle name="Note 2 2 9" xfId="912"/>
    <cellStyle name="Note 2 2 9 2" xfId="913"/>
    <cellStyle name="Note 2 2_1st &amp; 2nd MFT Prelim" xfId="914"/>
    <cellStyle name="Note 2 20" xfId="915"/>
    <cellStyle name="Note 2 20 2" xfId="916"/>
    <cellStyle name="Note 2 20_1st MFT Prelim" xfId="917"/>
    <cellStyle name="Note 2 21" xfId="918"/>
    <cellStyle name="Note 2 21 2" xfId="919"/>
    <cellStyle name="Note 2 21_1st MFT Prelim" xfId="920"/>
    <cellStyle name="Note 2 22" xfId="921"/>
    <cellStyle name="Note 2 22 2" xfId="922"/>
    <cellStyle name="Note 2 22_1st MFT Prelim" xfId="923"/>
    <cellStyle name="Note 2 23" xfId="924"/>
    <cellStyle name="Note 2 23 2" xfId="925"/>
    <cellStyle name="Note 2 23_1st MFT Prelim" xfId="926"/>
    <cellStyle name="Note 2 24" xfId="927"/>
    <cellStyle name="Note 2 24 2" xfId="928"/>
    <cellStyle name="Note 2 24_1st MFT Prelim" xfId="929"/>
    <cellStyle name="Note 2 25" xfId="930"/>
    <cellStyle name="Note 2 25 2" xfId="931"/>
    <cellStyle name="Note 2 25_1st MFT Prelim" xfId="932"/>
    <cellStyle name="Note 2 26" xfId="933"/>
    <cellStyle name="Note 2 26 2" xfId="934"/>
    <cellStyle name="Note 2 26_1st MFT Prelim" xfId="935"/>
    <cellStyle name="Note 2 27" xfId="936"/>
    <cellStyle name="Note 2 27 2" xfId="937"/>
    <cellStyle name="Note 2 27_1st MFT Prelim" xfId="938"/>
    <cellStyle name="Note 2 28" xfId="939"/>
    <cellStyle name="Note 2 28 2" xfId="940"/>
    <cellStyle name="Note 2 28_1st MFT Prelim" xfId="941"/>
    <cellStyle name="Note 2 29" xfId="942"/>
    <cellStyle name="Note 2 29 2" xfId="943"/>
    <cellStyle name="Note 2 29_1st MFT Prelim" xfId="944"/>
    <cellStyle name="Note 2 3" xfId="945"/>
    <cellStyle name="Note 2 3 10" xfId="946"/>
    <cellStyle name="Note 2 3 2" xfId="947"/>
    <cellStyle name="Note 2 3 2 2" xfId="948"/>
    <cellStyle name="Note 2 3 2_1st MFT Prelim" xfId="949"/>
    <cellStyle name="Note 2 3 3" xfId="950"/>
    <cellStyle name="Note 2 3 3 2" xfId="951"/>
    <cellStyle name="Note 2 3 3_1st MFT Prelim" xfId="952"/>
    <cellStyle name="Note 2 3 4" xfId="953"/>
    <cellStyle name="Note 2 3 4 2" xfId="954"/>
    <cellStyle name="Note 2 3 4_1st MFT Prelim" xfId="955"/>
    <cellStyle name="Note 2 3 5" xfId="956"/>
    <cellStyle name="Note 2 3 5 2" xfId="957"/>
    <cellStyle name="Note 2 3 5_1st MFT Prelim" xfId="958"/>
    <cellStyle name="Note 2 3 6" xfId="959"/>
    <cellStyle name="Note 2 3 6 2" xfId="960"/>
    <cellStyle name="Note 2 3 6_1st MFT Prelim" xfId="961"/>
    <cellStyle name="Note 2 3 7" xfId="962"/>
    <cellStyle name="Note 2 3 7 2" xfId="963"/>
    <cellStyle name="Note 2 3 7_1st MFT Prelim" xfId="964"/>
    <cellStyle name="Note 2 3 8" xfId="965"/>
    <cellStyle name="Note 2 3 8 2" xfId="966"/>
    <cellStyle name="Note 2 3 8_1st MFT Prelim" xfId="967"/>
    <cellStyle name="Note 2 3 9" xfId="968"/>
    <cellStyle name="Note 2 3_1st &amp; 2nd MFT Prelim" xfId="969"/>
    <cellStyle name="Note 2 30" xfId="970"/>
    <cellStyle name="Note 2 30 2" xfId="971"/>
    <cellStyle name="Note 2 30_1st MFT Prelim" xfId="972"/>
    <cellStyle name="Note 2 31" xfId="973"/>
    <cellStyle name="Note 2 31 2" xfId="974"/>
    <cellStyle name="Note 2 31_1st MFT Prelim" xfId="975"/>
    <cellStyle name="Note 2 32" xfId="976"/>
    <cellStyle name="Note 2 32 2" xfId="977"/>
    <cellStyle name="Note 2 32_1st MFT Prelim" xfId="978"/>
    <cellStyle name="Note 2 33" xfId="979"/>
    <cellStyle name="Note 2 4" xfId="980"/>
    <cellStyle name="Note 2 4 10" xfId="981"/>
    <cellStyle name="Note 2 4 2" xfId="982"/>
    <cellStyle name="Note 2 4 2 2" xfId="983"/>
    <cellStyle name="Note 2 4 2_1st MFT Prelim" xfId="984"/>
    <cellStyle name="Note 2 4 3" xfId="985"/>
    <cellStyle name="Note 2 4 3 2" xfId="986"/>
    <cellStyle name="Note 2 4 3_1st MFT Prelim" xfId="987"/>
    <cellStyle name="Note 2 4 4" xfId="988"/>
    <cellStyle name="Note 2 4 4 2" xfId="989"/>
    <cellStyle name="Note 2 4 4_1st MFT Prelim" xfId="990"/>
    <cellStyle name="Note 2 4 5" xfId="991"/>
    <cellStyle name="Note 2 4 5 2" xfId="992"/>
    <cellStyle name="Note 2 4 5_1st MFT Prelim" xfId="993"/>
    <cellStyle name="Note 2 4 6" xfId="994"/>
    <cellStyle name="Note 2 4 6 2" xfId="995"/>
    <cellStyle name="Note 2 4 6_1st MFT Prelim" xfId="996"/>
    <cellStyle name="Note 2 4 7" xfId="997"/>
    <cellStyle name="Note 2 4 7 2" xfId="998"/>
    <cellStyle name="Note 2 4 7_1st MFT Prelim" xfId="999"/>
    <cellStyle name="Note 2 4 8" xfId="1000"/>
    <cellStyle name="Note 2 4 8 2" xfId="1001"/>
    <cellStyle name="Note 2 4 8_1st MFT Prelim" xfId="1002"/>
    <cellStyle name="Note 2 4 9" xfId="1003"/>
    <cellStyle name="Note 2 4_1st &amp; 2nd MFT Prelim" xfId="1004"/>
    <cellStyle name="Note 2 5" xfId="1005"/>
    <cellStyle name="Note 2 5 2" xfId="1006"/>
    <cellStyle name="Note 2 5 3" xfId="1007"/>
    <cellStyle name="Note 2 5_1st MFT Prelim" xfId="1008"/>
    <cellStyle name="Note 2 6" xfId="1009"/>
    <cellStyle name="Note 2 6 2" xfId="1010"/>
    <cellStyle name="Note 2 6 3" xfId="1011"/>
    <cellStyle name="Note 2 6_1st MFT Prelim" xfId="1012"/>
    <cellStyle name="Note 2 7" xfId="1013"/>
    <cellStyle name="Note 2 7 2" xfId="1014"/>
    <cellStyle name="Note 2 7 3" xfId="1015"/>
    <cellStyle name="Note 2 7_1st MFT Prelim" xfId="1016"/>
    <cellStyle name="Note 2 8" xfId="1017"/>
    <cellStyle name="Note 2 8 2" xfId="1018"/>
    <cellStyle name="Note 2 8 3" xfId="1019"/>
    <cellStyle name="Note 2 8_1st MFT Prelim" xfId="1020"/>
    <cellStyle name="Note 2 9" xfId="1021"/>
    <cellStyle name="Note 2 9 2" xfId="1022"/>
    <cellStyle name="Note 2 9 3" xfId="1023"/>
    <cellStyle name="Note 2 9_1st MFT Prelim" xfId="1024"/>
    <cellStyle name="Note 2_1st MFT Prelim" xfId="1025"/>
    <cellStyle name="Note 3" xfId="1026"/>
    <cellStyle name="Note 3 10" xfId="1027"/>
    <cellStyle name="Note 3 10 2" xfId="1028"/>
    <cellStyle name="Note 3 10_1st MFT Prelim" xfId="1029"/>
    <cellStyle name="Note 3 11" xfId="1030"/>
    <cellStyle name="Note 3 11 2" xfId="1031"/>
    <cellStyle name="Note 3 11_1st MFT Prelim" xfId="1032"/>
    <cellStyle name="Note 3 12" xfId="1033"/>
    <cellStyle name="Note 3 12 2" xfId="1034"/>
    <cellStyle name="Note 3 12_1st MFT Prelim" xfId="1035"/>
    <cellStyle name="Note 3 13" xfId="1036"/>
    <cellStyle name="Note 3 13 2" xfId="1037"/>
    <cellStyle name="Note 3 13_1st MFT Prelim" xfId="1038"/>
    <cellStyle name="Note 3 14" xfId="1039"/>
    <cellStyle name="Note 3 14 2" xfId="1040"/>
    <cellStyle name="Note 3 14_1st MFT Prelim" xfId="1041"/>
    <cellStyle name="Note 3 15" xfId="1042"/>
    <cellStyle name="Note 3 15 2" xfId="1043"/>
    <cellStyle name="Note 3 15_1st MFT Prelim" xfId="1044"/>
    <cellStyle name="Note 3 16" xfId="1045"/>
    <cellStyle name="Note 3 16 2" xfId="1046"/>
    <cellStyle name="Note 3 16_1st MFT Prelim" xfId="1047"/>
    <cellStyle name="Note 3 17" xfId="1048"/>
    <cellStyle name="Note 3 17 2" xfId="1049"/>
    <cellStyle name="Note 3 17_1st MFT Prelim" xfId="1050"/>
    <cellStyle name="Note 3 18" xfId="1051"/>
    <cellStyle name="Note 3 18 2" xfId="1052"/>
    <cellStyle name="Note 3 18_1st MFT Prelim" xfId="1053"/>
    <cellStyle name="Note 3 19" xfId="1054"/>
    <cellStyle name="Note 3 19 2" xfId="1055"/>
    <cellStyle name="Note 3 19_1st MFT Prelim" xfId="1056"/>
    <cellStyle name="Note 3 2" xfId="1057"/>
    <cellStyle name="Note 3 2 2" xfId="1058"/>
    <cellStyle name="Note 3 2 2 2" xfId="1059"/>
    <cellStyle name="Note 3 2 2_1st MFT Prelim" xfId="1060"/>
    <cellStyle name="Note 3 2 3" xfId="1061"/>
    <cellStyle name="Note 3 2 3 2" xfId="1062"/>
    <cellStyle name="Note 3 2 3_1st MFT Prelim" xfId="1063"/>
    <cellStyle name="Note 3 2 4" xfId="1064"/>
    <cellStyle name="Note 3 2 4 2" xfId="1065"/>
    <cellStyle name="Note 3 2 4_1st MFT Prelim" xfId="1066"/>
    <cellStyle name="Note 3 2 5" xfId="1067"/>
    <cellStyle name="Note 3 2 5 2" xfId="1068"/>
    <cellStyle name="Note 3 2 5_1st MFT Prelim" xfId="1069"/>
    <cellStyle name="Note 3 2 6" xfId="1070"/>
    <cellStyle name="Note 3 2 6 2" xfId="1071"/>
    <cellStyle name="Note 3 2 6_1st MFT Prelim" xfId="1072"/>
    <cellStyle name="Note 3 2 7" xfId="1073"/>
    <cellStyle name="Note 3 2 7 2" xfId="1074"/>
    <cellStyle name="Note 3 2 7_1st MFT Prelim" xfId="1075"/>
    <cellStyle name="Note 3 2 8" xfId="1076"/>
    <cellStyle name="Note 3 2 8 2" xfId="1077"/>
    <cellStyle name="Note 3 2 8_1st MFT Prelim" xfId="1078"/>
    <cellStyle name="Note 3 2 9" xfId="1079"/>
    <cellStyle name="Note 3 2_1st &amp; 2nd MFT Prelim" xfId="1080"/>
    <cellStyle name="Note 3 20" xfId="1081"/>
    <cellStyle name="Note 3 20 2" xfId="1082"/>
    <cellStyle name="Note 3 20_1st MFT Prelim" xfId="1083"/>
    <cellStyle name="Note 3 21" xfId="1084"/>
    <cellStyle name="Note 3 21 2" xfId="1085"/>
    <cellStyle name="Note 3 21_1st MFT Prelim" xfId="1086"/>
    <cellStyle name="Note 3 22" xfId="1087"/>
    <cellStyle name="Note 3 22 2" xfId="1088"/>
    <cellStyle name="Note 3 22_1st MFT Prelim" xfId="1089"/>
    <cellStyle name="Note 3 23" xfId="1090"/>
    <cellStyle name="Note 3 23 2" xfId="1091"/>
    <cellStyle name="Note 3 23_1st MFT Prelim" xfId="1092"/>
    <cellStyle name="Note 3 24" xfId="1093"/>
    <cellStyle name="Note 3 24 2" xfId="1094"/>
    <cellStyle name="Note 3 24_1st MFT Prelim" xfId="1095"/>
    <cellStyle name="Note 3 25" xfId="1096"/>
    <cellStyle name="Note 3 25 2" xfId="1097"/>
    <cellStyle name="Note 3 25_1st MFT Prelim" xfId="1098"/>
    <cellStyle name="Note 3 26" xfId="1099"/>
    <cellStyle name="Note 3 26 2" xfId="1100"/>
    <cellStyle name="Note 3 26_1st MFT Prelim" xfId="1101"/>
    <cellStyle name="Note 3 27" xfId="1102"/>
    <cellStyle name="Note 3 27 2" xfId="1103"/>
    <cellStyle name="Note 3 27_1st MFT Prelim" xfId="1104"/>
    <cellStyle name="Note 3 28" xfId="1105"/>
    <cellStyle name="Note 3 28 2" xfId="1106"/>
    <cellStyle name="Note 3 28_1st MFT Prelim" xfId="1107"/>
    <cellStyle name="Note 3 29" xfId="1108"/>
    <cellStyle name="Note 3 29 2" xfId="1109"/>
    <cellStyle name="Note 3 29_1st MFT Prelim" xfId="1110"/>
    <cellStyle name="Note 3 3" xfId="1111"/>
    <cellStyle name="Note 3 3 2" xfId="1112"/>
    <cellStyle name="Note 3 3 2 2" xfId="1113"/>
    <cellStyle name="Note 3 3 2_1st MFT Prelim" xfId="1114"/>
    <cellStyle name="Note 3 3 3" xfId="1115"/>
    <cellStyle name="Note 3 3 3 2" xfId="1116"/>
    <cellStyle name="Note 3 3 3_1st MFT Prelim" xfId="1117"/>
    <cellStyle name="Note 3 3 4" xfId="1118"/>
    <cellStyle name="Note 3 3 4 2" xfId="1119"/>
    <cellStyle name="Note 3 3 4_1st MFT Prelim" xfId="1120"/>
    <cellStyle name="Note 3 3 5" xfId="1121"/>
    <cellStyle name="Note 3 3 5 2" xfId="1122"/>
    <cellStyle name="Note 3 3 5_1st MFT Prelim" xfId="1123"/>
    <cellStyle name="Note 3 3 6" xfId="1124"/>
    <cellStyle name="Note 3 3 6 2" xfId="1125"/>
    <cellStyle name="Note 3 3 6_1st MFT Prelim" xfId="1126"/>
    <cellStyle name="Note 3 3 7" xfId="1127"/>
    <cellStyle name="Note 3 3 7 2" xfId="1128"/>
    <cellStyle name="Note 3 3 7_1st MFT Prelim" xfId="1129"/>
    <cellStyle name="Note 3 3 8" xfId="1130"/>
    <cellStyle name="Note 3 3 8 2" xfId="1131"/>
    <cellStyle name="Note 3 3 8_1st MFT Prelim" xfId="1132"/>
    <cellStyle name="Note 3 3 9" xfId="1133"/>
    <cellStyle name="Note 3 3_1st &amp; 2nd MFT Prelim" xfId="1134"/>
    <cellStyle name="Note 3 30" xfId="1135"/>
    <cellStyle name="Note 3 30 2" xfId="1136"/>
    <cellStyle name="Note 3 30_1st MFT Prelim" xfId="1137"/>
    <cellStyle name="Note 3 31" xfId="1138"/>
    <cellStyle name="Note 3 31 2" xfId="1139"/>
    <cellStyle name="Note 3 31_1st MFT Prelim" xfId="1140"/>
    <cellStyle name="Note 3 32" xfId="1141"/>
    <cellStyle name="Note 3 32 2" xfId="1142"/>
    <cellStyle name="Note 3 32_1st MFT Prelim" xfId="1143"/>
    <cellStyle name="Note 3 33" xfId="1144"/>
    <cellStyle name="Note 3 4" xfId="1145"/>
    <cellStyle name="Note 3 4 2" xfId="1146"/>
    <cellStyle name="Note 3 4 2 2" xfId="1147"/>
    <cellStyle name="Note 3 4 2_1st MFT Prelim" xfId="1148"/>
    <cellStyle name="Note 3 4 3" xfId="1149"/>
    <cellStyle name="Note 3 4 3 2" xfId="1150"/>
    <cellStyle name="Note 3 4 3_1st MFT Prelim" xfId="1151"/>
    <cellStyle name="Note 3 4 4" xfId="1152"/>
    <cellStyle name="Note 3 4 4 2" xfId="1153"/>
    <cellStyle name="Note 3 4 4_1st MFT Prelim" xfId="1154"/>
    <cellStyle name="Note 3 4 5" xfId="1155"/>
    <cellStyle name="Note 3 4 5 2" xfId="1156"/>
    <cellStyle name="Note 3 4 5_1st MFT Prelim" xfId="1157"/>
    <cellStyle name="Note 3 4 6" xfId="1158"/>
    <cellStyle name="Note 3 4 6 2" xfId="1159"/>
    <cellStyle name="Note 3 4 6_1st MFT Prelim" xfId="1160"/>
    <cellStyle name="Note 3 4 7" xfId="1161"/>
    <cellStyle name="Note 3 4 7 2" xfId="1162"/>
    <cellStyle name="Note 3 4 7_1st MFT Prelim" xfId="1163"/>
    <cellStyle name="Note 3 4 8" xfId="1164"/>
    <cellStyle name="Note 3 4 8 2" xfId="1165"/>
    <cellStyle name="Note 3 4 8_1st MFT Prelim" xfId="1166"/>
    <cellStyle name="Note 3 4 9" xfId="1167"/>
    <cellStyle name="Note 3 4_1st &amp; 2nd MFT Prelim" xfId="1168"/>
    <cellStyle name="Note 3 5" xfId="1169"/>
    <cellStyle name="Note 3 5 2" xfId="1170"/>
    <cellStyle name="Note 3 5_1st MFT Prelim" xfId="1171"/>
    <cellStyle name="Note 3 6" xfId="1172"/>
    <cellStyle name="Note 3 6 2" xfId="1173"/>
    <cellStyle name="Note 3 6_1st MFT Prelim" xfId="1174"/>
    <cellStyle name="Note 3 7" xfId="1175"/>
    <cellStyle name="Note 3 7 2" xfId="1176"/>
    <cellStyle name="Note 3 7_1st MFT Prelim" xfId="1177"/>
    <cellStyle name="Note 3 8" xfId="1178"/>
    <cellStyle name="Note 3 8 2" xfId="1179"/>
    <cellStyle name="Note 3 8_1st MFT Prelim" xfId="1180"/>
    <cellStyle name="Note 3 9" xfId="1181"/>
    <cellStyle name="Note 3 9 2" xfId="1182"/>
    <cellStyle name="Note 3 9_1st MFT Prelim" xfId="1183"/>
    <cellStyle name="Note 3_1st &amp; 2nd MFT Prelim" xfId="1184"/>
    <cellStyle name="Note 4" xfId="1185"/>
    <cellStyle name="Note 4 10" xfId="1186"/>
    <cellStyle name="Note 4 10 2" xfId="1187"/>
    <cellStyle name="Note 4 10_1st MFT Prelim" xfId="1188"/>
    <cellStyle name="Note 4 11" xfId="1189"/>
    <cellStyle name="Note 4 11 2" xfId="1190"/>
    <cellStyle name="Note 4 11_1st MFT Prelim" xfId="1191"/>
    <cellStyle name="Note 4 12" xfId="1192"/>
    <cellStyle name="Note 4 12 2" xfId="1193"/>
    <cellStyle name="Note 4 12_1st MFT Prelim" xfId="1194"/>
    <cellStyle name="Note 4 13" xfId="1195"/>
    <cellStyle name="Note 4 13 2" xfId="1196"/>
    <cellStyle name="Note 4 13_1st MFT Prelim" xfId="1197"/>
    <cellStyle name="Note 4 14" xfId="1198"/>
    <cellStyle name="Note 4 14 2" xfId="1199"/>
    <cellStyle name="Note 4 14_1st MFT Prelim" xfId="1200"/>
    <cellStyle name="Note 4 15" xfId="1201"/>
    <cellStyle name="Note 4 15 2" xfId="1202"/>
    <cellStyle name="Note 4 15_1st MFT Prelim" xfId="1203"/>
    <cellStyle name="Note 4 16" xfId="1204"/>
    <cellStyle name="Note 4 16 2" xfId="1205"/>
    <cellStyle name="Note 4 16_1st MFT Prelim" xfId="1206"/>
    <cellStyle name="Note 4 17" xfId="1207"/>
    <cellStyle name="Note 4 17 2" xfId="1208"/>
    <cellStyle name="Note 4 17_1st MFT Prelim" xfId="1209"/>
    <cellStyle name="Note 4 18" xfId="1210"/>
    <cellStyle name="Note 4 18 2" xfId="1211"/>
    <cellStyle name="Note 4 18_1st MFT Prelim" xfId="1212"/>
    <cellStyle name="Note 4 19" xfId="1213"/>
    <cellStyle name="Note 4 19 2" xfId="1214"/>
    <cellStyle name="Note 4 19_1st MFT Prelim" xfId="1215"/>
    <cellStyle name="Note 4 2" xfId="1216"/>
    <cellStyle name="Note 4 2 2" xfId="1217"/>
    <cellStyle name="Note 4 2 2 2" xfId="1218"/>
    <cellStyle name="Note 4 2 2_1st MFT Prelim" xfId="1219"/>
    <cellStyle name="Note 4 2 3" xfId="1220"/>
    <cellStyle name="Note 4 2 3 2" xfId="1221"/>
    <cellStyle name="Note 4 2 3_1st MFT Prelim" xfId="1222"/>
    <cellStyle name="Note 4 2 4" xfId="1223"/>
    <cellStyle name="Note 4 2 4 2" xfId="1224"/>
    <cellStyle name="Note 4 2 4_1st MFT Prelim" xfId="1225"/>
    <cellStyle name="Note 4 2 5" xfId="1226"/>
    <cellStyle name="Note 4 2 5 2" xfId="1227"/>
    <cellStyle name="Note 4 2 5_1st MFT Prelim" xfId="1228"/>
    <cellStyle name="Note 4 2 6" xfId="1229"/>
    <cellStyle name="Note 4 2 6 2" xfId="1230"/>
    <cellStyle name="Note 4 2 6_1st MFT Prelim" xfId="1231"/>
    <cellStyle name="Note 4 2 7" xfId="1232"/>
    <cellStyle name="Note 4 2 7 2" xfId="1233"/>
    <cellStyle name="Note 4 2 7_1st MFT Prelim" xfId="1234"/>
    <cellStyle name="Note 4 2 8" xfId="1235"/>
    <cellStyle name="Note 4 2 8 2" xfId="1236"/>
    <cellStyle name="Note 4 2 8_1st MFT Prelim" xfId="1237"/>
    <cellStyle name="Note 4 2 9" xfId="1238"/>
    <cellStyle name="Note 4 2_1st &amp; 2nd MFT Prelim" xfId="1239"/>
    <cellStyle name="Note 4 20" xfId="1240"/>
    <cellStyle name="Note 4 20 2" xfId="1241"/>
    <cellStyle name="Note 4 20_1st MFT Prelim" xfId="1242"/>
    <cellStyle name="Note 4 21" xfId="1243"/>
    <cellStyle name="Note 4 21 2" xfId="1244"/>
    <cellStyle name="Note 4 21_1st MFT Prelim" xfId="1245"/>
    <cellStyle name="Note 4 22" xfId="1246"/>
    <cellStyle name="Note 4 22 2" xfId="1247"/>
    <cellStyle name="Note 4 22_1st MFT Prelim" xfId="1248"/>
    <cellStyle name="Note 4 23" xfId="1249"/>
    <cellStyle name="Note 4 23 2" xfId="1250"/>
    <cellStyle name="Note 4 23_1st MFT Prelim" xfId="1251"/>
    <cellStyle name="Note 4 24" xfId="1252"/>
    <cellStyle name="Note 4 24 2" xfId="1253"/>
    <cellStyle name="Note 4 24_1st MFT Prelim" xfId="1254"/>
    <cellStyle name="Note 4 25" xfId="1255"/>
    <cellStyle name="Note 4 25 2" xfId="1256"/>
    <cellStyle name="Note 4 25_1st MFT Prelim" xfId="1257"/>
    <cellStyle name="Note 4 26" xfId="1258"/>
    <cellStyle name="Note 4 26 2" xfId="1259"/>
    <cellStyle name="Note 4 26_1st MFT Prelim" xfId="1260"/>
    <cellStyle name="Note 4 27" xfId="1261"/>
    <cellStyle name="Note 4 27 2" xfId="1262"/>
    <cellStyle name="Note 4 27_1st MFT Prelim" xfId="1263"/>
    <cellStyle name="Note 4 28" xfId="1264"/>
    <cellStyle name="Note 4 28 2" xfId="1265"/>
    <cellStyle name="Note 4 28_1st MFT Prelim" xfId="1266"/>
    <cellStyle name="Note 4 29" xfId="1267"/>
    <cellStyle name="Note 4 29 2" xfId="1268"/>
    <cellStyle name="Note 4 29_1st MFT Prelim" xfId="1269"/>
    <cellStyle name="Note 4 3" xfId="1270"/>
    <cellStyle name="Note 4 3 2" xfId="1271"/>
    <cellStyle name="Note 4 3 2 2" xfId="1272"/>
    <cellStyle name="Note 4 3 2_1st MFT Prelim" xfId="1273"/>
    <cellStyle name="Note 4 3 3" xfId="1274"/>
    <cellStyle name="Note 4 3 3 2" xfId="1275"/>
    <cellStyle name="Note 4 3 3_1st MFT Prelim" xfId="1276"/>
    <cellStyle name="Note 4 3 4" xfId="1277"/>
    <cellStyle name="Note 4 3 4 2" xfId="1278"/>
    <cellStyle name="Note 4 3 4_1st MFT Prelim" xfId="1279"/>
    <cellStyle name="Note 4 3 5" xfId="1280"/>
    <cellStyle name="Note 4 3 5 2" xfId="1281"/>
    <cellStyle name="Note 4 3 5_1st MFT Prelim" xfId="1282"/>
    <cellStyle name="Note 4 3 6" xfId="1283"/>
    <cellStyle name="Note 4 3 6 2" xfId="1284"/>
    <cellStyle name="Note 4 3 6_1st MFT Prelim" xfId="1285"/>
    <cellStyle name="Note 4 3 7" xfId="1286"/>
    <cellStyle name="Note 4 3 7 2" xfId="1287"/>
    <cellStyle name="Note 4 3 7_1st MFT Prelim" xfId="1288"/>
    <cellStyle name="Note 4 3 8" xfId="1289"/>
    <cellStyle name="Note 4 3 8 2" xfId="1290"/>
    <cellStyle name="Note 4 3 8_1st MFT Prelim" xfId="1291"/>
    <cellStyle name="Note 4 3 9" xfId="1292"/>
    <cellStyle name="Note 4 3_1st &amp; 2nd MFT Prelim" xfId="1293"/>
    <cellStyle name="Note 4 30" xfId="1294"/>
    <cellStyle name="Note 4 30 2" xfId="1295"/>
    <cellStyle name="Note 4 30_1st MFT Prelim" xfId="1296"/>
    <cellStyle name="Note 4 31" xfId="1297"/>
    <cellStyle name="Note 4 31 2" xfId="1298"/>
    <cellStyle name="Note 4 31_1st MFT Prelim" xfId="1299"/>
    <cellStyle name="Note 4 32" xfId="1300"/>
    <cellStyle name="Note 4 32 2" xfId="1301"/>
    <cellStyle name="Note 4 32_1st MFT Prelim" xfId="1302"/>
    <cellStyle name="Note 4 33" xfId="1303"/>
    <cellStyle name="Note 4 4" xfId="1304"/>
    <cellStyle name="Note 4 4 2" xfId="1305"/>
    <cellStyle name="Note 4 4 2 2" xfId="1306"/>
    <cellStyle name="Note 4 4 2_1st MFT Prelim" xfId="1307"/>
    <cellStyle name="Note 4 4 3" xfId="1308"/>
    <cellStyle name="Note 4 4 3 2" xfId="1309"/>
    <cellStyle name="Note 4 4 3_1st MFT Prelim" xfId="1310"/>
    <cellStyle name="Note 4 4 4" xfId="1311"/>
    <cellStyle name="Note 4 4 4 2" xfId="1312"/>
    <cellStyle name="Note 4 4 4_1st MFT Prelim" xfId="1313"/>
    <cellStyle name="Note 4 4 5" xfId="1314"/>
    <cellStyle name="Note 4 4 5 2" xfId="1315"/>
    <cellStyle name="Note 4 4 5_1st MFT Prelim" xfId="1316"/>
    <cellStyle name="Note 4 4 6" xfId="1317"/>
    <cellStyle name="Note 4 4 6 2" xfId="1318"/>
    <cellStyle name="Note 4 4 6_1st MFT Prelim" xfId="1319"/>
    <cellStyle name="Note 4 4 7" xfId="1320"/>
    <cellStyle name="Note 4 4 7 2" xfId="1321"/>
    <cellStyle name="Note 4 4 7_1st MFT Prelim" xfId="1322"/>
    <cellStyle name="Note 4 4 8" xfId="1323"/>
    <cellStyle name="Note 4 4 8 2" xfId="1324"/>
    <cellStyle name="Note 4 4 8_1st MFT Prelim" xfId="1325"/>
    <cellStyle name="Note 4 4 9" xfId="1326"/>
    <cellStyle name="Note 4 4_1st &amp; 2nd MFT Prelim" xfId="1327"/>
    <cellStyle name="Note 4 5" xfId="1328"/>
    <cellStyle name="Note 4 5 2" xfId="1329"/>
    <cellStyle name="Note 4 5_1st MFT Prelim" xfId="1330"/>
    <cellStyle name="Note 4 6" xfId="1331"/>
    <cellStyle name="Note 4 6 2" xfId="1332"/>
    <cellStyle name="Note 4 6_1st MFT Prelim" xfId="1333"/>
    <cellStyle name="Note 4 7" xfId="1334"/>
    <cellStyle name="Note 4 7 2" xfId="1335"/>
    <cellStyle name="Note 4 7_1st MFT Prelim" xfId="1336"/>
    <cellStyle name="Note 4 8" xfId="1337"/>
    <cellStyle name="Note 4 8 2" xfId="1338"/>
    <cellStyle name="Note 4 8_1st MFT Prelim" xfId="1339"/>
    <cellStyle name="Note 4 9" xfId="1340"/>
    <cellStyle name="Note 4 9 2" xfId="1341"/>
    <cellStyle name="Note 4 9_1st MFT Prelim" xfId="1342"/>
    <cellStyle name="Note 4_1st &amp; 2nd MFT Prelim" xfId="1343"/>
    <cellStyle name="Note 5" xfId="1344"/>
    <cellStyle name="Note 5 10" xfId="1345"/>
    <cellStyle name="Note 5 10 2" xfId="1346"/>
    <cellStyle name="Note 5 10_1st MFT Prelim" xfId="1347"/>
    <cellStyle name="Note 5 11" xfId="1348"/>
    <cellStyle name="Note 5 11 2" xfId="1349"/>
    <cellStyle name="Note 5 11_1st MFT Prelim" xfId="1350"/>
    <cellStyle name="Note 5 12" xfId="1351"/>
    <cellStyle name="Note 5 12 2" xfId="1352"/>
    <cellStyle name="Note 5 12_1st MFT Prelim" xfId="1353"/>
    <cellStyle name="Note 5 13" xfId="1354"/>
    <cellStyle name="Note 5 13 2" xfId="1355"/>
    <cellStyle name="Note 5 13_1st MFT Prelim" xfId="1356"/>
    <cellStyle name="Note 5 14" xfId="1357"/>
    <cellStyle name="Note 5 14 2" xfId="1358"/>
    <cellStyle name="Note 5 14_1st MFT Prelim" xfId="1359"/>
    <cellStyle name="Note 5 15" xfId="1360"/>
    <cellStyle name="Note 5 15 2" xfId="1361"/>
    <cellStyle name="Note 5 15_1st MFT Prelim" xfId="1362"/>
    <cellStyle name="Note 5 16" xfId="1363"/>
    <cellStyle name="Note 5 16 2" xfId="1364"/>
    <cellStyle name="Note 5 16_1st MFT Prelim" xfId="1365"/>
    <cellStyle name="Note 5 17" xfId="1366"/>
    <cellStyle name="Note 5 17 2" xfId="1367"/>
    <cellStyle name="Note 5 17_1st MFT Prelim" xfId="1368"/>
    <cellStyle name="Note 5 18" xfId="1369"/>
    <cellStyle name="Note 5 18 2" xfId="1370"/>
    <cellStyle name="Note 5 18_1st MFT Prelim" xfId="1371"/>
    <cellStyle name="Note 5 19" xfId="1372"/>
    <cellStyle name="Note 5 19 2" xfId="1373"/>
    <cellStyle name="Note 5 19_1st MFT Prelim" xfId="1374"/>
    <cellStyle name="Note 5 2" xfId="1375"/>
    <cellStyle name="Note 5 2 2" xfId="1376"/>
    <cellStyle name="Note 5 2 2 2" xfId="1377"/>
    <cellStyle name="Note 5 2 2_1st MFT Prelim" xfId="1378"/>
    <cellStyle name="Note 5 2 3" xfId="1379"/>
    <cellStyle name="Note 5 2 3 2" xfId="1380"/>
    <cellStyle name="Note 5 2 3_1st MFT Prelim" xfId="1381"/>
    <cellStyle name="Note 5 2 4" xfId="1382"/>
    <cellStyle name="Note 5 2 4 2" xfId="1383"/>
    <cellStyle name="Note 5 2 4_1st MFT Prelim" xfId="1384"/>
    <cellStyle name="Note 5 2 5" xfId="1385"/>
    <cellStyle name="Note 5 2 5 2" xfId="1386"/>
    <cellStyle name="Note 5 2 5_1st MFT Prelim" xfId="1387"/>
    <cellStyle name="Note 5 2 6" xfId="1388"/>
    <cellStyle name="Note 5 2 6 2" xfId="1389"/>
    <cellStyle name="Note 5 2 6_1st MFT Prelim" xfId="1390"/>
    <cellStyle name="Note 5 2 7" xfId="1391"/>
    <cellStyle name="Note 5 2 7 2" xfId="1392"/>
    <cellStyle name="Note 5 2 7_1st MFT Prelim" xfId="1393"/>
    <cellStyle name="Note 5 2 8" xfId="1394"/>
    <cellStyle name="Note 5 2 8 2" xfId="1395"/>
    <cellStyle name="Note 5 2 8_1st MFT Prelim" xfId="1396"/>
    <cellStyle name="Note 5 2 9" xfId="1397"/>
    <cellStyle name="Note 5 2_1st &amp; 2nd MFT Prelim" xfId="1398"/>
    <cellStyle name="Note 5 20" xfId="1399"/>
    <cellStyle name="Note 5 20 2" xfId="1400"/>
    <cellStyle name="Note 5 20_1st MFT Prelim" xfId="1401"/>
    <cellStyle name="Note 5 21" xfId="1402"/>
    <cellStyle name="Note 5 21 2" xfId="1403"/>
    <cellStyle name="Note 5 21_1st MFT Prelim" xfId="1404"/>
    <cellStyle name="Note 5 22" xfId="1405"/>
    <cellStyle name="Note 5 22 2" xfId="1406"/>
    <cellStyle name="Note 5 22_1st MFT Prelim" xfId="1407"/>
    <cellStyle name="Note 5 23" xfId="1408"/>
    <cellStyle name="Note 5 23 2" xfId="1409"/>
    <cellStyle name="Note 5 23_1st MFT Prelim" xfId="1410"/>
    <cellStyle name="Note 5 24" xfId="1411"/>
    <cellStyle name="Note 5 24 2" xfId="1412"/>
    <cellStyle name="Note 5 24_1st MFT Prelim" xfId="1413"/>
    <cellStyle name="Note 5 25" xfId="1414"/>
    <cellStyle name="Note 5 25 2" xfId="1415"/>
    <cellStyle name="Note 5 25_1st MFT Prelim" xfId="1416"/>
    <cellStyle name="Note 5 26" xfId="1417"/>
    <cellStyle name="Note 5 26 2" xfId="1418"/>
    <cellStyle name="Note 5 26_1st MFT Prelim" xfId="1419"/>
    <cellStyle name="Note 5 27" xfId="1420"/>
    <cellStyle name="Note 5 27 2" xfId="1421"/>
    <cellStyle name="Note 5 27_1st MFT Prelim" xfId="1422"/>
    <cellStyle name="Note 5 28" xfId="1423"/>
    <cellStyle name="Note 5 28 2" xfId="1424"/>
    <cellStyle name="Note 5 28_1st MFT Prelim" xfId="1425"/>
    <cellStyle name="Note 5 29" xfId="1426"/>
    <cellStyle name="Note 5 29 2" xfId="1427"/>
    <cellStyle name="Note 5 29_1st MFT Prelim" xfId="1428"/>
    <cellStyle name="Note 5 3" xfId="1429"/>
    <cellStyle name="Note 5 3 2" xfId="1430"/>
    <cellStyle name="Note 5 3 2 2" xfId="1431"/>
    <cellStyle name="Note 5 3 2_1st MFT Prelim" xfId="1432"/>
    <cellStyle name="Note 5 3 3" xfId="1433"/>
    <cellStyle name="Note 5 3 3 2" xfId="1434"/>
    <cellStyle name="Note 5 3 3_1st MFT Prelim" xfId="1435"/>
    <cellStyle name="Note 5 3 4" xfId="1436"/>
    <cellStyle name="Note 5 3 4 2" xfId="1437"/>
    <cellStyle name="Note 5 3 4_1st MFT Prelim" xfId="1438"/>
    <cellStyle name="Note 5 3 5" xfId="1439"/>
    <cellStyle name="Note 5 3 5 2" xfId="1440"/>
    <cellStyle name="Note 5 3 5_1st MFT Prelim" xfId="1441"/>
    <cellStyle name="Note 5 3 6" xfId="1442"/>
    <cellStyle name="Note 5 3 6 2" xfId="1443"/>
    <cellStyle name="Note 5 3 6_1st MFT Prelim" xfId="1444"/>
    <cellStyle name="Note 5 3 7" xfId="1445"/>
    <cellStyle name="Note 5 3 7 2" xfId="1446"/>
    <cellStyle name="Note 5 3 7_1st MFT Prelim" xfId="1447"/>
    <cellStyle name="Note 5 3 8" xfId="1448"/>
    <cellStyle name="Note 5 3 8 2" xfId="1449"/>
    <cellStyle name="Note 5 3 8_1st MFT Prelim" xfId="1450"/>
    <cellStyle name="Note 5 3 9" xfId="1451"/>
    <cellStyle name="Note 5 3_1st &amp; 2nd MFT Prelim" xfId="1452"/>
    <cellStyle name="Note 5 30" xfId="1453"/>
    <cellStyle name="Note 5 30 2" xfId="1454"/>
    <cellStyle name="Note 5 30_1st MFT Prelim" xfId="1455"/>
    <cellStyle name="Note 5 31" xfId="1456"/>
    <cellStyle name="Note 5 31 2" xfId="1457"/>
    <cellStyle name="Note 5 31_1st MFT Prelim" xfId="1458"/>
    <cellStyle name="Note 5 32" xfId="1459"/>
    <cellStyle name="Note 5 32 2" xfId="1460"/>
    <cellStyle name="Note 5 32_1st MFT Prelim" xfId="1461"/>
    <cellStyle name="Note 5 33" xfId="1462"/>
    <cellStyle name="Note 5 4" xfId="1463"/>
    <cellStyle name="Note 5 4 2" xfId="1464"/>
    <cellStyle name="Note 5 4 2 2" xfId="1465"/>
    <cellStyle name="Note 5 4 2_1st MFT Prelim" xfId="1466"/>
    <cellStyle name="Note 5 4 3" xfId="1467"/>
    <cellStyle name="Note 5 4 3 2" xfId="1468"/>
    <cellStyle name="Note 5 4 3_1st MFT Prelim" xfId="1469"/>
    <cellStyle name="Note 5 4 4" xfId="1470"/>
    <cellStyle name="Note 5 4 4 2" xfId="1471"/>
    <cellStyle name="Note 5 4 4_1st MFT Prelim" xfId="1472"/>
    <cellStyle name="Note 5 4 5" xfId="1473"/>
    <cellStyle name="Note 5 4 5 2" xfId="1474"/>
    <cellStyle name="Note 5 4 5_1st MFT Prelim" xfId="1475"/>
    <cellStyle name="Note 5 4 6" xfId="1476"/>
    <cellStyle name="Note 5 4 6 2" xfId="1477"/>
    <cellStyle name="Note 5 4 6_1st MFT Prelim" xfId="1478"/>
    <cellStyle name="Note 5 4 7" xfId="1479"/>
    <cellStyle name="Note 5 4 7 2" xfId="1480"/>
    <cellStyle name="Note 5 4 7_1st MFT Prelim" xfId="1481"/>
    <cellStyle name="Note 5 4 8" xfId="1482"/>
    <cellStyle name="Note 5 4 8 2" xfId="1483"/>
    <cellStyle name="Note 5 4 8_1st MFT Prelim" xfId="1484"/>
    <cellStyle name="Note 5 4 9" xfId="1485"/>
    <cellStyle name="Note 5 4_1st &amp; 2nd MFT Prelim" xfId="1486"/>
    <cellStyle name="Note 5 5" xfId="1487"/>
    <cellStyle name="Note 5 5 2" xfId="1488"/>
    <cellStyle name="Note 5 5_1st MFT Prelim" xfId="1489"/>
    <cellStyle name="Note 5 6" xfId="1490"/>
    <cellStyle name="Note 5 6 2" xfId="1491"/>
    <cellStyle name="Note 5 6_1st MFT Prelim" xfId="1492"/>
    <cellStyle name="Note 5 7" xfId="1493"/>
    <cellStyle name="Note 5 7 2" xfId="1494"/>
    <cellStyle name="Note 5 7_1st MFT Prelim" xfId="1495"/>
    <cellStyle name="Note 5 8" xfId="1496"/>
    <cellStyle name="Note 5 8 2" xfId="1497"/>
    <cellStyle name="Note 5 8_1st MFT Prelim" xfId="1498"/>
    <cellStyle name="Note 5 9" xfId="1499"/>
    <cellStyle name="Note 5 9 2" xfId="1500"/>
    <cellStyle name="Note 5 9_1st MFT Prelim" xfId="1501"/>
    <cellStyle name="Note 5_1st &amp; 2nd MFT Prelim" xfId="1502"/>
    <cellStyle name="Note 6" xfId="1503"/>
    <cellStyle name="Note 6 10" xfId="1504"/>
    <cellStyle name="Note 6 10 2" xfId="1505"/>
    <cellStyle name="Note 6 10_1st MFT Prelim" xfId="1506"/>
    <cellStyle name="Note 6 11" xfId="1507"/>
    <cellStyle name="Note 6 11 2" xfId="1508"/>
    <cellStyle name="Note 6 11_1st MFT Prelim" xfId="1509"/>
    <cellStyle name="Note 6 12" xfId="1510"/>
    <cellStyle name="Note 6 12 2" xfId="1511"/>
    <cellStyle name="Note 6 12_1st MFT Prelim" xfId="1512"/>
    <cellStyle name="Note 6 13" xfId="1513"/>
    <cellStyle name="Note 6 13 2" xfId="1514"/>
    <cellStyle name="Note 6 13_1st MFT Prelim" xfId="1515"/>
    <cellStyle name="Note 6 14" xfId="1516"/>
    <cellStyle name="Note 6 14 2" xfId="1517"/>
    <cellStyle name="Note 6 14_1st MFT Prelim" xfId="1518"/>
    <cellStyle name="Note 6 15" xfId="1519"/>
    <cellStyle name="Note 6 15 2" xfId="1520"/>
    <cellStyle name="Note 6 15_1st MFT Prelim" xfId="1521"/>
    <cellStyle name="Note 6 16" xfId="1522"/>
    <cellStyle name="Note 6 16 2" xfId="1523"/>
    <cellStyle name="Note 6 16_1st MFT Prelim" xfId="1524"/>
    <cellStyle name="Note 6 17" xfId="1525"/>
    <cellStyle name="Note 6 17 2" xfId="1526"/>
    <cellStyle name="Note 6 17_1st MFT Prelim" xfId="1527"/>
    <cellStyle name="Note 6 18" xfId="1528"/>
    <cellStyle name="Note 6 18 2" xfId="1529"/>
    <cellStyle name="Note 6 18_1st MFT Prelim" xfId="1530"/>
    <cellStyle name="Note 6 19" xfId="1531"/>
    <cellStyle name="Note 6 19 2" xfId="1532"/>
    <cellStyle name="Note 6 19_1st MFT Prelim" xfId="1533"/>
    <cellStyle name="Note 6 2" xfId="1534"/>
    <cellStyle name="Note 6 2 10" xfId="1535"/>
    <cellStyle name="Note 6 2 10 2" xfId="1536"/>
    <cellStyle name="Note 6 2 10_1st MFT Prelim" xfId="1537"/>
    <cellStyle name="Note 6 2 11" xfId="1538"/>
    <cellStyle name="Note 6 2 2" xfId="1539"/>
    <cellStyle name="Note 6 2 2 10" xfId="1540"/>
    <cellStyle name="Note 6 2 2 2" xfId="1541"/>
    <cellStyle name="Note 6 2 2 2 2" xfId="1542"/>
    <cellStyle name="Note 6 2 2 2_1st MFT Prelim" xfId="1543"/>
    <cellStyle name="Note 6 2 2 3" xfId="1544"/>
    <cellStyle name="Note 6 2 2 3 2" xfId="1545"/>
    <cellStyle name="Note 6 2 2 3_1st MFT Prelim" xfId="1546"/>
    <cellStyle name="Note 6 2 2 4" xfId="1547"/>
    <cellStyle name="Note 6 2 2 4 2" xfId="1548"/>
    <cellStyle name="Note 6 2 2 4_1st MFT Prelim" xfId="1549"/>
    <cellStyle name="Note 6 2 2 5" xfId="1550"/>
    <cellStyle name="Note 6 2 2 5 2" xfId="1551"/>
    <cellStyle name="Note 6 2 2 5_1st MFT Prelim" xfId="1552"/>
    <cellStyle name="Note 6 2 2 6" xfId="1553"/>
    <cellStyle name="Note 6 2 2 6 2" xfId="1554"/>
    <cellStyle name="Note 6 2 2 6_1st MFT Prelim" xfId="1555"/>
    <cellStyle name="Note 6 2 2 7" xfId="1556"/>
    <cellStyle name="Note 6 2 2 7 2" xfId="1557"/>
    <cellStyle name="Note 6 2 2 7_1st MFT Prelim" xfId="1558"/>
    <cellStyle name="Note 6 2 2 8" xfId="1559"/>
    <cellStyle name="Note 6 2 2 8 2" xfId="1560"/>
    <cellStyle name="Note 6 2 2 8_1st MFT Prelim" xfId="1561"/>
    <cellStyle name="Note 6 2 2 9" xfId="1562"/>
    <cellStyle name="Note 6 2 2 9 2" xfId="1563"/>
    <cellStyle name="Note 6 2 2 9_1st MFT Prelim" xfId="1564"/>
    <cellStyle name="Note 6 2 2_1st &amp; 2nd MFT Prelim" xfId="1565"/>
    <cellStyle name="Note 6 2 3" xfId="1566"/>
    <cellStyle name="Note 6 2 3 2" xfId="1567"/>
    <cellStyle name="Note 6 2 3_1st MFT Prelim" xfId="1568"/>
    <cellStyle name="Note 6 2 4" xfId="1569"/>
    <cellStyle name="Note 6 2 4 2" xfId="1570"/>
    <cellStyle name="Note 6 2 4_1st MFT Prelim" xfId="1571"/>
    <cellStyle name="Note 6 2 5" xfId="1572"/>
    <cellStyle name="Note 6 2 5 2" xfId="1573"/>
    <cellStyle name="Note 6 2 5_1st MFT Prelim" xfId="1574"/>
    <cellStyle name="Note 6 2 6" xfId="1575"/>
    <cellStyle name="Note 6 2 6 2" xfId="1576"/>
    <cellStyle name="Note 6 2 6_1st MFT Prelim" xfId="1577"/>
    <cellStyle name="Note 6 2 7" xfId="1578"/>
    <cellStyle name="Note 6 2 7 2" xfId="1579"/>
    <cellStyle name="Note 6 2 7_1st MFT Prelim" xfId="1580"/>
    <cellStyle name="Note 6 2 8" xfId="1581"/>
    <cellStyle name="Note 6 2 8 2" xfId="1582"/>
    <cellStyle name="Note 6 2 8_1st MFT Prelim" xfId="1583"/>
    <cellStyle name="Note 6 2 9" xfId="1584"/>
    <cellStyle name="Note 6 2 9 2" xfId="1585"/>
    <cellStyle name="Note 6 2 9_1st MFT Prelim" xfId="1586"/>
    <cellStyle name="Note 6 2_1st &amp; 2nd MFT Prelim" xfId="1587"/>
    <cellStyle name="Note 6 20" xfId="1588"/>
    <cellStyle name="Note 6 20 2" xfId="1589"/>
    <cellStyle name="Note 6 20_1st MFT Prelim" xfId="1590"/>
    <cellStyle name="Note 6 21" xfId="1591"/>
    <cellStyle name="Note 6 21 2" xfId="1592"/>
    <cellStyle name="Note 6 21_1st MFT Prelim" xfId="1593"/>
    <cellStyle name="Note 6 22" xfId="1594"/>
    <cellStyle name="Note 6 22 2" xfId="1595"/>
    <cellStyle name="Note 6 22_1st MFT Prelim" xfId="1596"/>
    <cellStyle name="Note 6 23" xfId="1597"/>
    <cellStyle name="Note 6 3" xfId="1598"/>
    <cellStyle name="Note 6 3 2" xfId="1599"/>
    <cellStyle name="Note 6 3_1st MFT Prelim" xfId="1600"/>
    <cellStyle name="Note 6 4" xfId="1601"/>
    <cellStyle name="Note 6 4 2" xfId="1602"/>
    <cellStyle name="Note 6 4 2 2" xfId="1603"/>
    <cellStyle name="Note 6 4 2_1st MFT Prelim" xfId="1604"/>
    <cellStyle name="Note 6 4 3" xfId="1605"/>
    <cellStyle name="Note 6 4 3 2" xfId="1606"/>
    <cellStyle name="Note 6 4 3_1st MFT Prelim" xfId="1607"/>
    <cellStyle name="Note 6 4 4" xfId="1608"/>
    <cellStyle name="Note 6 4 4 2" xfId="1609"/>
    <cellStyle name="Note 6 4 4_1st MFT Prelim" xfId="1610"/>
    <cellStyle name="Note 6 4 5" xfId="1611"/>
    <cellStyle name="Note 6 4 5 2" xfId="1612"/>
    <cellStyle name="Note 6 4 5_1st MFT Prelim" xfId="1613"/>
    <cellStyle name="Note 6 4 6" xfId="1614"/>
    <cellStyle name="Note 6 4 6 2" xfId="1615"/>
    <cellStyle name="Note 6 4 6_1st MFT Prelim" xfId="1616"/>
    <cellStyle name="Note 6 4 7" xfId="1617"/>
    <cellStyle name="Note 6 4 7 2" xfId="1618"/>
    <cellStyle name="Note 6 4 7_1st MFT Prelim" xfId="1619"/>
    <cellStyle name="Note 6 4 8" xfId="1620"/>
    <cellStyle name="Note 6 4 8 2" xfId="1621"/>
    <cellStyle name="Note 6 4 8_1st MFT Prelim" xfId="1622"/>
    <cellStyle name="Note 6 4 9" xfId="1623"/>
    <cellStyle name="Note 6 4_1st &amp; 2nd MFT Prelim" xfId="1624"/>
    <cellStyle name="Note 6 5" xfId="1625"/>
    <cellStyle name="Note 6 5 2" xfId="1626"/>
    <cellStyle name="Note 6 5_1st MFT Prelim" xfId="1627"/>
    <cellStyle name="Note 6 6" xfId="1628"/>
    <cellStyle name="Note 6 6 2" xfId="1629"/>
    <cellStyle name="Note 6 6_1st MFT Prelim" xfId="1630"/>
    <cellStyle name="Note 6 7" xfId="1631"/>
    <cellStyle name="Note 6 7 2" xfId="1632"/>
    <cellStyle name="Note 6 7_1st MFT Prelim" xfId="1633"/>
    <cellStyle name="Note 6 8" xfId="1634"/>
    <cellStyle name="Note 6 8 2" xfId="1635"/>
    <cellStyle name="Note 6 8_1st MFT Prelim" xfId="1636"/>
    <cellStyle name="Note 6 9" xfId="1637"/>
    <cellStyle name="Note 6 9 2" xfId="1638"/>
    <cellStyle name="Note 6 9_1st MFT Prelim" xfId="1639"/>
    <cellStyle name="Note 6_1st &amp; 2nd MFT Prelim" xfId="1640"/>
    <cellStyle name="Note 7" xfId="1641"/>
    <cellStyle name="Note 7 10" xfId="1642"/>
    <cellStyle name="Note 7 10 2" xfId="1643"/>
    <cellStyle name="Note 7 10_1st MFT Prelim" xfId="1644"/>
    <cellStyle name="Note 7 11" xfId="1645"/>
    <cellStyle name="Note 7 11 2" xfId="1646"/>
    <cellStyle name="Note 7 11_1st MFT Prelim" xfId="1647"/>
    <cellStyle name="Note 7 12" xfId="1648"/>
    <cellStyle name="Note 7 12 2" xfId="1649"/>
    <cellStyle name="Note 7 12_1st MFT Prelim" xfId="1650"/>
    <cellStyle name="Note 7 13" xfId="1651"/>
    <cellStyle name="Note 7 13 2" xfId="1652"/>
    <cellStyle name="Note 7 13_1st MFT Prelim" xfId="1653"/>
    <cellStyle name="Note 7 14" xfId="1654"/>
    <cellStyle name="Note 7 14 2" xfId="1655"/>
    <cellStyle name="Note 7 14_1st MFT Prelim" xfId="1656"/>
    <cellStyle name="Note 7 15" xfId="1657"/>
    <cellStyle name="Note 7 15 2" xfId="1658"/>
    <cellStyle name="Note 7 15_1st MFT Prelim" xfId="1659"/>
    <cellStyle name="Note 7 16" xfId="1660"/>
    <cellStyle name="Note 7 2" xfId="1661"/>
    <cellStyle name="Note 7 2 2" xfId="1662"/>
    <cellStyle name="Note 7 2 2 2" xfId="1663"/>
    <cellStyle name="Note 7 2 2_1st MFT Prelim" xfId="1664"/>
    <cellStyle name="Note 7 2 3" xfId="1665"/>
    <cellStyle name="Note 7 2 3 2" xfId="1666"/>
    <cellStyle name="Note 7 2 3_1st MFT Prelim" xfId="1667"/>
    <cellStyle name="Note 7 2 4" xfId="1668"/>
    <cellStyle name="Note 7 2 4 2" xfId="1669"/>
    <cellStyle name="Note 7 2 4_1st MFT Prelim" xfId="1670"/>
    <cellStyle name="Note 7 2 5" xfId="1671"/>
    <cellStyle name="Note 7 2 5 2" xfId="1672"/>
    <cellStyle name="Note 7 2 5_1st MFT Prelim" xfId="1673"/>
    <cellStyle name="Note 7 2 6" xfId="1674"/>
    <cellStyle name="Note 7 2 6 2" xfId="1675"/>
    <cellStyle name="Note 7 2 6_1st MFT Prelim" xfId="1676"/>
    <cellStyle name="Note 7 2 7" xfId="1677"/>
    <cellStyle name="Note 7 2 7 2" xfId="1678"/>
    <cellStyle name="Note 7 2 7_1st MFT Prelim" xfId="1679"/>
    <cellStyle name="Note 7 2 8" xfId="1680"/>
    <cellStyle name="Note 7 2 8 2" xfId="1681"/>
    <cellStyle name="Note 7 2 8_1st MFT Prelim" xfId="1682"/>
    <cellStyle name="Note 7 2 9" xfId="1683"/>
    <cellStyle name="Note 7 2_1st &amp; 2nd MFT Prelim" xfId="1684"/>
    <cellStyle name="Note 7 3" xfId="1685"/>
    <cellStyle name="Note 7 3 2" xfId="1686"/>
    <cellStyle name="Note 7 3_1st MFT Prelim" xfId="1687"/>
    <cellStyle name="Note 7 4" xfId="1688"/>
    <cellStyle name="Note 7 4 2" xfId="1689"/>
    <cellStyle name="Note 7 4_1st MFT Prelim" xfId="1690"/>
    <cellStyle name="Note 7 5" xfId="1691"/>
    <cellStyle name="Note 7 5 2" xfId="1692"/>
    <cellStyle name="Note 7 5_1st MFT Prelim" xfId="1693"/>
    <cellStyle name="Note 7 6" xfId="1694"/>
    <cellStyle name="Note 7 6 2" xfId="1695"/>
    <cellStyle name="Note 7 6_1st MFT Prelim" xfId="1696"/>
    <cellStyle name="Note 7 7" xfId="1697"/>
    <cellStyle name="Note 7 7 2" xfId="1698"/>
    <cellStyle name="Note 7 7_1st MFT Prelim" xfId="1699"/>
    <cellStyle name="Note 7 8" xfId="1700"/>
    <cellStyle name="Note 7 8 2" xfId="1701"/>
    <cellStyle name="Note 7 8_1st MFT Prelim" xfId="1702"/>
    <cellStyle name="Note 7 9" xfId="1703"/>
    <cellStyle name="Note 7 9 2" xfId="1704"/>
    <cellStyle name="Note 7 9_1st MFT Prelim" xfId="1705"/>
    <cellStyle name="Note 7_1st &amp; 2nd MFT Prelim" xfId="1706"/>
    <cellStyle name="Note 8" xfId="1707"/>
    <cellStyle name="Note 8 2" xfId="1708"/>
    <cellStyle name="Note 8_1st MFT Prelim" xfId="1709"/>
    <cellStyle name="Note 9" xfId="1710"/>
    <cellStyle name="Output" xfId="1711" builtinId="21" customBuiltin="1"/>
    <cellStyle name="Output 2" xfId="1712"/>
    <cellStyle name="Output 3" xfId="1713"/>
    <cellStyle name="Percent 2" xfId="1714"/>
    <cellStyle name="Percent 2 2" xfId="1715"/>
    <cellStyle name="Percent 3" xfId="1716"/>
    <cellStyle name="Percent 4" xfId="1717"/>
    <cellStyle name="Percent 4 2" xfId="1718"/>
    <cellStyle name="SAPBEXaggData" xfId="1719"/>
    <cellStyle name="SAPBEXaggData 2" xfId="1720"/>
    <cellStyle name="SAPBEXaggDataEmph" xfId="1721"/>
    <cellStyle name="SAPBEXaggDataEmph 2" xfId="1722"/>
    <cellStyle name="SAPBEXaggItem" xfId="1723"/>
    <cellStyle name="SAPBEXaggItem 2" xfId="1724"/>
    <cellStyle name="SAPBEXaggItem 3" xfId="1725"/>
    <cellStyle name="SAPBEXaggItem_ Refunds" xfId="1726"/>
    <cellStyle name="SAPBEXaggItemX" xfId="1727"/>
    <cellStyle name="SAPBEXaggItemX 2" xfId="1728"/>
    <cellStyle name="SAPBEXchaText" xfId="1729"/>
    <cellStyle name="SAPBEXchaText 2" xfId="1730"/>
    <cellStyle name="SAPBEXchaText 3" xfId="1731"/>
    <cellStyle name="SAPBEXchaText 4" xfId="1732"/>
    <cellStyle name="SAPBEXchaText 5" xfId="1733"/>
    <cellStyle name="SAPBEXchaText_ Refunds" xfId="1734"/>
    <cellStyle name="SAPBEXexcBad7" xfId="1735"/>
    <cellStyle name="SAPBEXexcBad7 2" xfId="1736"/>
    <cellStyle name="SAPBEXexcBad8" xfId="1737"/>
    <cellStyle name="SAPBEXexcBad8 2" xfId="1738"/>
    <cellStyle name="SAPBEXexcBad9" xfId="1739"/>
    <cellStyle name="SAPBEXexcBad9 2" xfId="1740"/>
    <cellStyle name="SAPBEXexcCritical4" xfId="1741"/>
    <cellStyle name="SAPBEXexcCritical4 2" xfId="1742"/>
    <cellStyle name="SAPBEXexcCritical5" xfId="1743"/>
    <cellStyle name="SAPBEXexcCritical5 2" xfId="1744"/>
    <cellStyle name="SAPBEXexcCritical6" xfId="1745"/>
    <cellStyle name="SAPBEXexcCritical6 2" xfId="1746"/>
    <cellStyle name="SAPBEXexcGood1" xfId="1747"/>
    <cellStyle name="SAPBEXexcGood1 2" xfId="1748"/>
    <cellStyle name="SAPBEXexcGood2" xfId="1749"/>
    <cellStyle name="SAPBEXexcGood2 2" xfId="1750"/>
    <cellStyle name="SAPBEXexcGood3" xfId="1751"/>
    <cellStyle name="SAPBEXexcGood3 2" xfId="1752"/>
    <cellStyle name="SAPBEXfilterDrill" xfId="1753"/>
    <cellStyle name="SAPBEXfilterDrill 2" xfId="1754"/>
    <cellStyle name="SAPBEXfilterItem" xfId="1755"/>
    <cellStyle name="SAPBEXfilterItem 2" xfId="1756"/>
    <cellStyle name="SAPBEXfilterText" xfId="1757"/>
    <cellStyle name="SAPBEXfilterText 2" xfId="1758"/>
    <cellStyle name="SAPBEXfilterText 2 2" xfId="1759"/>
    <cellStyle name="SAPBEXfilterText 3" xfId="1760"/>
    <cellStyle name="SAPBEXfilterText 3 2" xfId="1761"/>
    <cellStyle name="SAPBEXfilterText_2nd MFT Prelim" xfId="1762"/>
    <cellStyle name="SAPBEXformats" xfId="1763"/>
    <cellStyle name="SAPBEXformats 2" xfId="1764"/>
    <cellStyle name="SAPBEXformats 3" xfId="1765"/>
    <cellStyle name="SAPBEXformats 4" xfId="1766"/>
    <cellStyle name="SAPBEXheaderItem" xfId="1767"/>
    <cellStyle name="SAPBEXheaderItem 2" xfId="1768"/>
    <cellStyle name="SAPBEXheaderItem 3" xfId="1769"/>
    <cellStyle name="SAPBEXheaderItem 4" xfId="1770"/>
    <cellStyle name="SAPBEXheaderItem 5" xfId="1771"/>
    <cellStyle name="SAPBEXheaderItem_1st MFT Prelim" xfId="1772"/>
    <cellStyle name="SAPBEXheaderText" xfId="1773"/>
    <cellStyle name="SAPBEXheaderText 2" xfId="1774"/>
    <cellStyle name="SAPBEXheaderText 3" xfId="1775"/>
    <cellStyle name="SAPBEXheaderText 4" xfId="1776"/>
    <cellStyle name="SAPBEXheaderText 5" xfId="1777"/>
    <cellStyle name="SAPBEXheaderText_1st MFT Prelim" xfId="1778"/>
    <cellStyle name="SAPBEXHLevel0" xfId="1779"/>
    <cellStyle name="SAPBEXHLevel0 2" xfId="1780"/>
    <cellStyle name="SAPBEXHLevel0 3" xfId="1781"/>
    <cellStyle name="SAPBEXHLevel0 3 2" xfId="1782"/>
    <cellStyle name="SAPBEXHLevel0 4" xfId="1783"/>
    <cellStyle name="SAPBEXHLevel0 5" xfId="1784"/>
    <cellStyle name="SAPBEXHLevel0_ Refunds" xfId="1785"/>
    <cellStyle name="SAPBEXHLevel0X" xfId="1786"/>
    <cellStyle name="SAPBEXHLevel0X 2" xfId="1787"/>
    <cellStyle name="SAPBEXHLevel0X 3" xfId="1788"/>
    <cellStyle name="SAPBEXHLevel0X 3 2" xfId="1789"/>
    <cellStyle name="SAPBEXHLevel0X 4" xfId="1790"/>
    <cellStyle name="SAPBEXHLevel0X 5" xfId="1791"/>
    <cellStyle name="SAPBEXHLevel0X_ Refunds" xfId="1792"/>
    <cellStyle name="SAPBEXHLevel1" xfId="1793"/>
    <cellStyle name="SAPBEXHLevel1 2" xfId="1794"/>
    <cellStyle name="SAPBEXHLevel1 3" xfId="1795"/>
    <cellStyle name="SAPBEXHLevel1 3 2" xfId="1796"/>
    <cellStyle name="SAPBEXHLevel1 4" xfId="1797"/>
    <cellStyle name="SAPBEXHLevel1 5" xfId="1798"/>
    <cellStyle name="SAPBEXHLevel1_ Refunds" xfId="1799"/>
    <cellStyle name="SAPBEXHLevel1X" xfId="1800"/>
    <cellStyle name="SAPBEXHLevel1X 2" xfId="1801"/>
    <cellStyle name="SAPBEXHLevel1X 3" xfId="1802"/>
    <cellStyle name="SAPBEXHLevel1X 3 2" xfId="1803"/>
    <cellStyle name="SAPBEXHLevel1X 4" xfId="1804"/>
    <cellStyle name="SAPBEXHLevel1X 5" xfId="1805"/>
    <cellStyle name="SAPBEXHLevel1X_ Refunds" xfId="1806"/>
    <cellStyle name="SAPBEXHLevel2" xfId="1807"/>
    <cellStyle name="SAPBEXHLevel2 2" xfId="1808"/>
    <cellStyle name="SAPBEXHLevel2 3" xfId="1809"/>
    <cellStyle name="SAPBEXHLevel2 3 2" xfId="1810"/>
    <cellStyle name="SAPBEXHLevel2 4" xfId="1811"/>
    <cellStyle name="SAPBEXHLevel2 5" xfId="1812"/>
    <cellStyle name="SAPBEXHLevel2_ Refunds" xfId="1813"/>
    <cellStyle name="SAPBEXHLevel2X" xfId="1814"/>
    <cellStyle name="SAPBEXHLevel2X 2" xfId="1815"/>
    <cellStyle name="SAPBEXHLevel2X 3" xfId="1816"/>
    <cellStyle name="SAPBEXHLevel2X 3 2" xfId="1817"/>
    <cellStyle name="SAPBEXHLevel2X 4" xfId="1818"/>
    <cellStyle name="SAPBEXHLevel2X 5" xfId="1819"/>
    <cellStyle name="SAPBEXHLevel2X_ Refunds" xfId="1820"/>
    <cellStyle name="SAPBEXHLevel3" xfId="1821"/>
    <cellStyle name="SAPBEXHLevel3 2" xfId="1822"/>
    <cellStyle name="SAPBEXHLevel3 3" xfId="1823"/>
    <cellStyle name="SAPBEXHLevel3 3 2" xfId="1824"/>
    <cellStyle name="SAPBEXHLevel3 4" xfId="1825"/>
    <cellStyle name="SAPBEXHLevel3 5" xfId="1826"/>
    <cellStyle name="SAPBEXHLevel3_ Refunds" xfId="1827"/>
    <cellStyle name="SAPBEXHLevel3X" xfId="1828"/>
    <cellStyle name="SAPBEXHLevel3X 2" xfId="1829"/>
    <cellStyle name="SAPBEXHLevel3X 3" xfId="1830"/>
    <cellStyle name="SAPBEXHLevel3X 3 2" xfId="1831"/>
    <cellStyle name="SAPBEXHLevel3X 4" xfId="1832"/>
    <cellStyle name="SAPBEXHLevel3X 5" xfId="1833"/>
    <cellStyle name="SAPBEXHLevel3X_ Refunds" xfId="1834"/>
    <cellStyle name="SAPBEXinputData" xfId="1835"/>
    <cellStyle name="SAPBEXItemHeader" xfId="1836"/>
    <cellStyle name="SAPBEXresData" xfId="1837"/>
    <cellStyle name="SAPBEXresData 2" xfId="1838"/>
    <cellStyle name="SAPBEXresDataEmph" xfId="1839"/>
    <cellStyle name="SAPBEXresDataEmph 2" xfId="1840"/>
    <cellStyle name="SAPBEXresItem" xfId="1841"/>
    <cellStyle name="SAPBEXresItem 2" xfId="1842"/>
    <cellStyle name="SAPBEXresItemX" xfId="1843"/>
    <cellStyle name="SAPBEXresItemX 2" xfId="1844"/>
    <cellStyle name="SAPBEXstdData" xfId="1845"/>
    <cellStyle name="SAPBEXstdData 2" xfId="1846"/>
    <cellStyle name="SAPBEXstdData 3" xfId="1847"/>
    <cellStyle name="SAPBEXstdData_ Refunds" xfId="1848"/>
    <cellStyle name="SAPBEXstdDataEmph" xfId="1849"/>
    <cellStyle name="SAPBEXstdDataEmph 2" xfId="1850"/>
    <cellStyle name="SAPBEXstdItem" xfId="1851"/>
    <cellStyle name="SAPBEXstdItem 2" xfId="1852"/>
    <cellStyle name="SAPBEXstdItem 3" xfId="1853"/>
    <cellStyle name="SAPBEXstdItem 4" xfId="1854"/>
    <cellStyle name="SAPBEXstdItem 5" xfId="1855"/>
    <cellStyle name="SAPBEXstdItem_ Refunds" xfId="1856"/>
    <cellStyle name="SAPBEXstdItemX" xfId="1857"/>
    <cellStyle name="SAPBEXstdItemX 2" xfId="1858"/>
    <cellStyle name="SAPBEXstdItemX 3" xfId="1859"/>
    <cellStyle name="SAPBEXstdItemX 4" xfId="1860"/>
    <cellStyle name="SAPBEXstdItemX 5" xfId="1861"/>
    <cellStyle name="SAPBEXstdItemX_ Refunds" xfId="1862"/>
    <cellStyle name="SAPBEXtitle" xfId="1863"/>
    <cellStyle name="SAPBEXtitle 2" xfId="1864"/>
    <cellStyle name="SAPBEXtitle 2 2" xfId="1865"/>
    <cellStyle name="SAPBEXtitle 2_autopost vouchers" xfId="1866"/>
    <cellStyle name="SAPBEXtitle 3" xfId="1867"/>
    <cellStyle name="SAPBEXtitle_ Refunds" xfId="1868"/>
    <cellStyle name="SAPBEXunassignedItem" xfId="1869"/>
    <cellStyle name="SAPBEXundefined" xfId="1870"/>
    <cellStyle name="SAPBEXundefined 2" xfId="1871"/>
    <cellStyle name="SEM-BPS-data" xfId="1872"/>
    <cellStyle name="SEM-BPS-head" xfId="1873"/>
    <cellStyle name="SEM-BPS-headdata" xfId="1874"/>
    <cellStyle name="SEM-BPS-headkey" xfId="1875"/>
    <cellStyle name="SEM-BPS-input-on" xfId="1876"/>
    <cellStyle name="SEM-BPS-key" xfId="1877"/>
    <cellStyle name="SEM-BPS-sub1" xfId="1878"/>
    <cellStyle name="SEM-BPS-sub2" xfId="1879"/>
    <cellStyle name="SEM-BPS-total" xfId="1880"/>
    <cellStyle name="Sheet Title" xfId="1881"/>
    <cellStyle name="Style 1" xfId="1882"/>
    <cellStyle name="Temp" xfId="1883"/>
    <cellStyle name="Title" xfId="1884" builtinId="15" customBuiltin="1"/>
    <cellStyle name="Title 2" xfId="1885"/>
    <cellStyle name="Title 3" xfId="1886"/>
    <cellStyle name="Total 2" xfId="1887"/>
    <cellStyle name="Total 3" xfId="1888"/>
    <cellStyle name="Total 4" xfId="1889"/>
    <cellStyle name="Total 4 2" xfId="1890"/>
    <cellStyle name="Warning Text" xfId="1891" builtinId="11" customBuiltin="1"/>
    <cellStyle name="Warning Text 2" xfId="1892"/>
    <cellStyle name="Warning Text 3" xfId="18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G83"/>
  <sheetViews>
    <sheetView tabSelected="1" workbookViewId="0">
      <selection activeCell="A2" sqref="A2"/>
    </sheetView>
  </sheetViews>
  <sheetFormatPr defaultRowHeight="12.75"/>
  <cols>
    <col min="1" max="1" width="54.6640625" customWidth="1"/>
    <col min="2" max="2" width="32.5" customWidth="1"/>
    <col min="3" max="3" width="25" bestFit="1" customWidth="1"/>
    <col min="4" max="4" width="5.33203125" customWidth="1"/>
    <col min="7" max="7" width="25" bestFit="1" customWidth="1"/>
  </cols>
  <sheetData>
    <row r="1" spans="1:7">
      <c r="A1" s="18" t="s">
        <v>80</v>
      </c>
      <c r="C1" t="s">
        <v>58</v>
      </c>
    </row>
    <row r="2" spans="1:7">
      <c r="C2" t="s">
        <v>59</v>
      </c>
    </row>
    <row r="4" spans="1:7">
      <c r="A4" s="19" t="s">
        <v>60</v>
      </c>
      <c r="B4" s="19"/>
      <c r="C4" s="19"/>
    </row>
    <row r="5" spans="1:7">
      <c r="A5" s="19" t="s">
        <v>61</v>
      </c>
      <c r="B5" s="19"/>
      <c r="C5" s="19"/>
    </row>
    <row r="6" spans="1:7">
      <c r="A6" s="19" t="s">
        <v>62</v>
      </c>
      <c r="B6" s="19"/>
      <c r="C6" s="19"/>
    </row>
    <row r="8" spans="1:7">
      <c r="A8" t="s">
        <v>0</v>
      </c>
      <c r="B8" s="3"/>
      <c r="C8" s="3" t="s">
        <v>73</v>
      </c>
    </row>
    <row r="9" spans="1:7">
      <c r="A9" t="s">
        <v>1</v>
      </c>
      <c r="B9" s="3"/>
      <c r="C9" s="3" t="s">
        <v>63</v>
      </c>
    </row>
    <row r="10" spans="1:7">
      <c r="A10" t="s">
        <v>2</v>
      </c>
      <c r="B10" s="1"/>
      <c r="C10" s="1">
        <f>SUM(monthly!B10:M10)</f>
        <v>28559526801.010002</v>
      </c>
      <c r="G10" s="1"/>
    </row>
    <row r="11" spans="1:7">
      <c r="A11" t="s">
        <v>3</v>
      </c>
      <c r="B11" s="1"/>
      <c r="C11" s="1">
        <f>SUM(monthly!B11:M11)</f>
        <v>27198817816.669998</v>
      </c>
      <c r="G11" s="2"/>
    </row>
    <row r="12" spans="1:7">
      <c r="A12" t="s">
        <v>4</v>
      </c>
      <c r="B12" s="1"/>
      <c r="C12" s="1">
        <f>SUM(monthly!B12:M12)</f>
        <v>753178179.10000026</v>
      </c>
      <c r="G12" s="2"/>
    </row>
    <row r="13" spans="1:7">
      <c r="A13" t="s">
        <v>5</v>
      </c>
      <c r="B13" s="1"/>
      <c r="C13" s="1">
        <f>SUM(monthly!B13:M13)</f>
        <v>607530805.24000001</v>
      </c>
      <c r="G13" s="2"/>
    </row>
    <row r="14" spans="1:7">
      <c r="A14" t="s">
        <v>6</v>
      </c>
      <c r="B14" s="1"/>
      <c r="C14" s="1">
        <f>SUM(monthly!B14:M14)</f>
        <v>3197670817.4099998</v>
      </c>
      <c r="G14" s="2"/>
    </row>
    <row r="15" spans="1:7">
      <c r="A15" t="s">
        <v>7</v>
      </c>
      <c r="B15" s="1"/>
      <c r="C15" s="1">
        <f>SUM(monthly!B15:M15)</f>
        <v>2650862508.7999997</v>
      </c>
      <c r="G15" s="2"/>
    </row>
    <row r="16" spans="1:7">
      <c r="A16" t="s">
        <v>8</v>
      </c>
      <c r="B16" s="1"/>
      <c r="C16" s="1">
        <f>SUM(monthly!B16:M16)</f>
        <v>877276132.1400001</v>
      </c>
      <c r="G16" s="2"/>
    </row>
    <row r="17" spans="1:7">
      <c r="A17" t="s">
        <v>9</v>
      </c>
      <c r="B17" s="1"/>
      <c r="C17" s="1">
        <f>SUM(monthly!B17:M17)</f>
        <v>385809833.30000001</v>
      </c>
      <c r="G17" s="1"/>
    </row>
    <row r="18" spans="1:7">
      <c r="A18" t="s">
        <v>10</v>
      </c>
      <c r="B18" s="1"/>
      <c r="C18" s="1">
        <f>SUM(monthly!B18:M18)</f>
        <v>130852.53</v>
      </c>
      <c r="G18" s="2"/>
    </row>
    <row r="19" spans="1:7">
      <c r="A19" t="s">
        <v>11</v>
      </c>
      <c r="B19" s="1"/>
      <c r="C19" s="1">
        <f>SUM(monthly!B19:M19)</f>
        <v>385180749.52999997</v>
      </c>
      <c r="G19" s="2"/>
    </row>
    <row r="20" spans="1:7">
      <c r="A20" t="s">
        <v>12</v>
      </c>
      <c r="B20" s="1"/>
      <c r="C20" s="1">
        <f>SUM(monthly!B20:M20)</f>
        <v>498231.24</v>
      </c>
      <c r="G20" s="2"/>
    </row>
    <row r="21" spans="1:7">
      <c r="A21" t="s">
        <v>13</v>
      </c>
      <c r="B21" s="1"/>
      <c r="C21" s="1">
        <f>SUM(monthly!B21:M21)</f>
        <v>2771</v>
      </c>
      <c r="G21" s="2"/>
    </row>
    <row r="22" spans="1:7">
      <c r="A22" t="s">
        <v>14</v>
      </c>
      <c r="B22" s="1"/>
      <c r="C22" s="1">
        <f>SUM(monthly!B22:M22)</f>
        <v>35147093.239999995</v>
      </c>
      <c r="G22" s="1"/>
    </row>
    <row r="23" spans="1:7">
      <c r="A23" t="s">
        <v>15</v>
      </c>
      <c r="B23" s="1"/>
      <c r="C23" s="1">
        <f>SUM(monthly!B23:M23)</f>
        <v>2911850.9000000004</v>
      </c>
      <c r="G23" s="2"/>
    </row>
    <row r="24" spans="1:7">
      <c r="A24" t="s">
        <v>16</v>
      </c>
      <c r="B24" s="1"/>
      <c r="C24" s="1">
        <f>SUM(monthly!B24:M24)</f>
        <v>32235242.34</v>
      </c>
      <c r="G24" s="2"/>
    </row>
    <row r="25" spans="1:7">
      <c r="A25" t="s">
        <v>17</v>
      </c>
      <c r="B25" s="1"/>
      <c r="C25" s="1">
        <f>SUM(monthly!B25:M25)</f>
        <v>2100569848.2142177</v>
      </c>
      <c r="G25" s="1"/>
    </row>
    <row r="26" spans="1:7">
      <c r="A26" t="s">
        <v>18</v>
      </c>
      <c r="B26" s="1"/>
      <c r="C26" s="1">
        <f>SUM(monthly!B26:M26)</f>
        <v>1706017730.9755039</v>
      </c>
      <c r="G26" s="2"/>
    </row>
    <row r="27" spans="1:7">
      <c r="A27" t="s">
        <v>19</v>
      </c>
      <c r="B27" s="1"/>
      <c r="C27" s="1">
        <f>SUM(monthly!B27:M27)</f>
        <v>344471398.44705683</v>
      </c>
      <c r="G27" s="1"/>
    </row>
    <row r="28" spans="1:7">
      <c r="A28" t="s">
        <v>20</v>
      </c>
      <c r="B28" s="1"/>
      <c r="C28" s="1">
        <f>SUM(monthly!B28:M28)</f>
        <v>344471398.44705683</v>
      </c>
      <c r="G28" s="2"/>
    </row>
    <row r="29" spans="1:7">
      <c r="A29" t="s">
        <v>21</v>
      </c>
      <c r="B29" s="9"/>
      <c r="C29" s="1">
        <f>SUM(monthly!B29:M29)</f>
        <v>0</v>
      </c>
      <c r="G29" s="2"/>
    </row>
    <row r="30" spans="1:7">
      <c r="A30" t="s">
        <v>22</v>
      </c>
      <c r="B30" s="1"/>
      <c r="C30" s="1">
        <f>SUM(monthly!B30:M30)</f>
        <v>50080718.791657105</v>
      </c>
      <c r="G30" s="2"/>
    </row>
    <row r="31" spans="1:7">
      <c r="A31" t="s">
        <v>23</v>
      </c>
      <c r="B31" s="1"/>
      <c r="C31" s="1">
        <f>SUM(monthly!B31:M31)</f>
        <v>862322049.02999985</v>
      </c>
      <c r="G31" s="2"/>
    </row>
    <row r="32" spans="1:7">
      <c r="A32" t="s">
        <v>24</v>
      </c>
      <c r="B32" s="1"/>
      <c r="C32" s="1">
        <f>SUM(monthly!B32:M32)</f>
        <v>990658357.27999997</v>
      </c>
      <c r="G32" s="1"/>
    </row>
    <row r="33" spans="1:7">
      <c r="A33" t="s">
        <v>25</v>
      </c>
      <c r="B33" s="1"/>
      <c r="C33" s="1">
        <f>SUM(monthly!B33:M33)</f>
        <v>642146139.25999999</v>
      </c>
      <c r="G33" s="2"/>
    </row>
    <row r="34" spans="1:7">
      <c r="A34" t="s">
        <v>26</v>
      </c>
      <c r="B34" s="1"/>
      <c r="C34" s="1">
        <f>SUM(monthly!B34:M34)</f>
        <v>348512218.01999998</v>
      </c>
      <c r="G34" s="2"/>
    </row>
    <row r="35" spans="1:7">
      <c r="A35" t="s">
        <v>27</v>
      </c>
      <c r="B35" s="1"/>
      <c r="C35" s="1">
        <f>SUM(monthly!B35:M35)</f>
        <v>286095105.5</v>
      </c>
      <c r="G35" s="1"/>
    </row>
    <row r="36" spans="1:7">
      <c r="A36" t="s">
        <v>28</v>
      </c>
      <c r="B36" s="1"/>
      <c r="C36" s="1">
        <f>SUM(monthly!B36:M36)</f>
        <v>6943034.7999999998</v>
      </c>
      <c r="G36" s="2"/>
    </row>
    <row r="37" spans="1:7">
      <c r="A37" t="s">
        <v>29</v>
      </c>
      <c r="B37" s="1"/>
      <c r="C37" s="1">
        <f>SUM(monthly!B37:M37)</f>
        <v>19971058.120000001</v>
      </c>
      <c r="G37" s="2"/>
    </row>
    <row r="38" spans="1:7">
      <c r="A38" t="s">
        <v>30</v>
      </c>
      <c r="B38" s="1"/>
      <c r="C38" s="1">
        <f>SUM(monthly!B38:M38)</f>
        <v>259084796.98999998</v>
      </c>
      <c r="G38" s="2"/>
    </row>
    <row r="39" spans="1:7">
      <c r="A39" t="s">
        <v>31</v>
      </c>
      <c r="B39" s="1"/>
      <c r="C39" s="1">
        <f>SUM(monthly!B39:M39)</f>
        <v>96215.59</v>
      </c>
      <c r="G39" s="2"/>
    </row>
    <row r="40" spans="1:7">
      <c r="A40" t="s">
        <v>32</v>
      </c>
      <c r="B40" s="1"/>
      <c r="C40" s="1">
        <f>SUM(monthly!B40:M40)</f>
        <v>7219726.5200000005</v>
      </c>
      <c r="G40" s="2"/>
    </row>
    <row r="41" spans="1:7">
      <c r="A41" t="s">
        <v>33</v>
      </c>
      <c r="B41" s="1"/>
      <c r="C41" s="1">
        <f>SUM(monthly!B41:M41)</f>
        <v>193408853.53999999</v>
      </c>
      <c r="G41" s="2"/>
    </row>
    <row r="42" spans="1:7">
      <c r="A42" t="s">
        <v>34</v>
      </c>
      <c r="B42" s="1"/>
      <c r="C42" s="1">
        <f>SUM(monthly!B42:M42)</f>
        <v>23523718.210000001</v>
      </c>
      <c r="G42" s="2"/>
    </row>
    <row r="43" spans="1:7">
      <c r="A43" t="s">
        <v>35</v>
      </c>
      <c r="B43" s="1"/>
      <c r="C43" s="1">
        <f>SUM(monthly!B43:M43)</f>
        <v>11109630.939999999</v>
      </c>
      <c r="G43" s="2"/>
    </row>
    <row r="44" spans="1:7">
      <c r="A44" t="s">
        <v>36</v>
      </c>
      <c r="B44" s="1"/>
      <c r="C44" s="1">
        <f>SUM(monthly!B44:M44)</f>
        <v>94030179.010000005</v>
      </c>
      <c r="G44" s="2"/>
    </row>
    <row r="45" spans="1:7">
      <c r="A45" t="s">
        <v>37</v>
      </c>
      <c r="B45" s="1"/>
      <c r="C45" s="1">
        <f>SUM(monthly!B45:M45)</f>
        <v>23842425.400000002</v>
      </c>
      <c r="G45" s="2"/>
    </row>
    <row r="46" spans="1:7">
      <c r="A46" t="s">
        <v>38</v>
      </c>
      <c r="B46" s="3"/>
      <c r="C46" s="3" t="s">
        <v>64</v>
      </c>
      <c r="G46" s="3"/>
    </row>
    <row r="47" spans="1:7">
      <c r="A47" t="s">
        <v>39</v>
      </c>
      <c r="B47" s="4"/>
      <c r="C47" s="1">
        <f>SUM(monthly!B47:M47)</f>
        <v>40299075850.544212</v>
      </c>
      <c r="G47" s="4"/>
    </row>
    <row r="48" spans="1:7">
      <c r="A48" t="s">
        <v>40</v>
      </c>
      <c r="B48" s="3"/>
      <c r="C48" s="3" t="s">
        <v>65</v>
      </c>
      <c r="G48" s="3"/>
    </row>
    <row r="49" spans="1:7">
      <c r="A49" t="s">
        <v>1</v>
      </c>
      <c r="B49" s="3"/>
      <c r="C49" s="3" t="s">
        <v>63</v>
      </c>
      <c r="G49" s="3"/>
    </row>
    <row r="50" spans="1:7">
      <c r="A50" t="s">
        <v>41</v>
      </c>
      <c r="B50" s="3"/>
      <c r="C50" s="1">
        <f>SUM(monthly!B50:M50)</f>
        <v>3457314875.3033333</v>
      </c>
      <c r="G50" s="4"/>
    </row>
    <row r="51" spans="1:7">
      <c r="A51" t="s">
        <v>42</v>
      </c>
      <c r="B51" s="3"/>
      <c r="C51" s="1">
        <f>SUM(monthly!B51:M51)</f>
        <v>1808115746.541667</v>
      </c>
      <c r="G51" s="2"/>
    </row>
    <row r="52" spans="1:7">
      <c r="A52" t="s">
        <v>43</v>
      </c>
      <c r="B52" s="3"/>
      <c r="C52" s="1">
        <f>SUM(monthly!B52:M52)</f>
        <v>519913421.89499992</v>
      </c>
      <c r="G52" s="2"/>
    </row>
    <row r="53" spans="1:7">
      <c r="A53" t="s">
        <v>44</v>
      </c>
      <c r="B53" s="3"/>
      <c r="C53" s="1">
        <f>SUM(monthly!B53:M53)</f>
        <v>675125886.75749993</v>
      </c>
      <c r="G53" s="2"/>
    </row>
    <row r="54" spans="1:7">
      <c r="A54" t="s">
        <v>45</v>
      </c>
      <c r="B54" s="3"/>
      <c r="C54" s="1">
        <f>SUM(monthly!B54:M54)</f>
        <v>454043063.04666662</v>
      </c>
      <c r="G54" s="2"/>
    </row>
    <row r="55" spans="1:7">
      <c r="A55" t="s">
        <v>78</v>
      </c>
      <c r="B55" s="3"/>
      <c r="C55" s="1"/>
      <c r="G55" s="2"/>
    </row>
    <row r="56" spans="1:7">
      <c r="A56" t="s">
        <v>46</v>
      </c>
      <c r="B56" s="3"/>
      <c r="C56" s="1">
        <f>SUM(monthly!B56:M56)</f>
        <v>35116221.289999999</v>
      </c>
      <c r="G56" s="2"/>
    </row>
    <row r="57" spans="1:7">
      <c r="A57" t="s">
        <v>47</v>
      </c>
      <c r="B57" s="4"/>
      <c r="C57" s="1">
        <f>SUM(monthly!B57:M57)</f>
        <v>39147953.019999996</v>
      </c>
      <c r="G57" s="2"/>
    </row>
    <row r="58" spans="1:7">
      <c r="A58" t="s">
        <v>48</v>
      </c>
      <c r="B58" s="4"/>
      <c r="C58" s="1">
        <f>SUM(monthly!B58:M58)</f>
        <v>1030044739.9099998</v>
      </c>
      <c r="G58" s="4"/>
    </row>
    <row r="59" spans="1:7">
      <c r="A59" t="s">
        <v>49</v>
      </c>
      <c r="B59" s="4"/>
      <c r="C59" s="1">
        <f>SUM(monthly!B59:M59)</f>
        <v>94367616.280000001</v>
      </c>
      <c r="G59" s="2"/>
    </row>
    <row r="60" spans="1:7">
      <c r="A60" t="s">
        <v>50</v>
      </c>
      <c r="B60" s="4"/>
      <c r="C60" s="1">
        <f>SUM(monthly!B60:M60)</f>
        <v>669599292.23000002</v>
      </c>
      <c r="G60" s="2"/>
    </row>
    <row r="61" spans="1:7">
      <c r="A61" t="s">
        <v>51</v>
      </c>
      <c r="B61" s="4"/>
      <c r="C61" s="1">
        <f>SUM(monthly!B61:M61)</f>
        <v>266077831.39999998</v>
      </c>
      <c r="G61" s="2"/>
    </row>
    <row r="62" spans="1:7">
      <c r="A62" t="s">
        <v>52</v>
      </c>
      <c r="B62" s="4"/>
      <c r="C62" s="1">
        <f>SUM(monthly!B62:M62)</f>
        <v>616053255.5689733</v>
      </c>
      <c r="G62" s="2"/>
    </row>
    <row r="63" spans="1:7">
      <c r="A63" t="s">
        <v>53</v>
      </c>
      <c r="B63" s="3"/>
      <c r="C63" s="1">
        <f>SUM(monthly!B63:M63)</f>
        <v>0</v>
      </c>
      <c r="G63" s="2"/>
    </row>
    <row r="64" spans="1:7">
      <c r="A64" t="s">
        <v>38</v>
      </c>
      <c r="B64" s="3"/>
      <c r="C64" s="3" t="s">
        <v>64</v>
      </c>
      <c r="G64" s="3"/>
    </row>
    <row r="65" spans="1:7">
      <c r="A65" t="s">
        <v>54</v>
      </c>
      <c r="B65" s="4"/>
      <c r="C65" s="1">
        <f>SUM(monthly!B65:M65)</f>
        <v>5177677045.0923071</v>
      </c>
      <c r="G65" s="4"/>
    </row>
    <row r="66" spans="1:7">
      <c r="A66" t="s">
        <v>38</v>
      </c>
      <c r="B66" s="3"/>
      <c r="C66" s="3" t="s">
        <v>64</v>
      </c>
      <c r="G66" s="3"/>
    </row>
    <row r="67" spans="1:7">
      <c r="A67" t="s">
        <v>55</v>
      </c>
      <c r="B67" s="4"/>
      <c r="C67" s="1">
        <f>SUM(monthly!B67:M67)</f>
        <v>45476752895.636528</v>
      </c>
      <c r="G67" s="4"/>
    </row>
    <row r="69" spans="1:7">
      <c r="A69" t="s">
        <v>66</v>
      </c>
    </row>
    <row r="70" spans="1:7">
      <c r="A70" t="s">
        <v>67</v>
      </c>
    </row>
    <row r="71" spans="1:7">
      <c r="A71" t="s">
        <v>68</v>
      </c>
    </row>
    <row r="76" spans="1:7">
      <c r="A76" t="s">
        <v>69</v>
      </c>
    </row>
    <row r="77" spans="1:7">
      <c r="A77" t="s">
        <v>70</v>
      </c>
    </row>
    <row r="79" spans="1:7">
      <c r="A79" t="s">
        <v>71</v>
      </c>
    </row>
    <row r="83" spans="1:1">
      <c r="A83" t="s">
        <v>72</v>
      </c>
    </row>
  </sheetData>
  <mergeCells count="3">
    <mergeCell ref="A4:C4"/>
    <mergeCell ref="A5:C5"/>
    <mergeCell ref="A6:C6"/>
  </mergeCells>
  <phoneticPr fontId="2" type="noConversion"/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311"/>
  <sheetViews>
    <sheetView topLeftCell="A7" zoomScaleNormal="100" workbookViewId="0">
      <pane xSplit="1" ySplit="3" topLeftCell="B10" activePane="bottomRight" state="frozen"/>
      <selection activeCell="A7" sqref="A7"/>
      <selection pane="topRight" activeCell="B7" sqref="B7"/>
      <selection pane="bottomLeft" activeCell="A10" sqref="A10"/>
      <selection pane="bottomRight" activeCell="H16" sqref="H16"/>
    </sheetView>
  </sheetViews>
  <sheetFormatPr defaultRowHeight="12.75"/>
  <cols>
    <col min="1" max="1" width="55.6640625" customWidth="1"/>
    <col min="2" max="2" width="14.1640625" bestFit="1" customWidth="1"/>
    <col min="3" max="3" width="14.33203125" customWidth="1"/>
    <col min="4" max="4" width="12.83203125" bestFit="1" customWidth="1"/>
    <col min="5" max="9" width="12.83203125" customWidth="1"/>
    <col min="10" max="13" width="12.83203125" bestFit="1" customWidth="1"/>
    <col min="14" max="14" width="16.1640625" bestFit="1" customWidth="1"/>
    <col min="16" max="16" width="13.6640625" bestFit="1" customWidth="1"/>
  </cols>
  <sheetData>
    <row r="1" spans="1:14">
      <c r="A1" t="str">
        <f>'SFY 18-19'!A1</f>
        <v>VALIDATED TAX RECEIPT DATA FOR: STATE FISCAL YEAR JULY 2018 TO June 2019</v>
      </c>
      <c r="N1" t="s">
        <v>58</v>
      </c>
    </row>
    <row r="2" spans="1:14">
      <c r="N2" t="s">
        <v>59</v>
      </c>
    </row>
    <row r="4" spans="1:14">
      <c r="A4" s="19" t="s">
        <v>60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19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>
      <c r="N7" s="6"/>
    </row>
    <row r="8" spans="1:14">
      <c r="A8" t="s">
        <v>0</v>
      </c>
      <c r="B8" s="11">
        <v>43282</v>
      </c>
      <c r="C8" s="16">
        <f>DATE(YEAR(B8),MONTH(B8)+1,DAY(B8))</f>
        <v>43313</v>
      </c>
      <c r="D8" s="16">
        <f t="shared" ref="D8:M8" si="0">DATE(YEAR(C8),MONTH(C8)+1,DAY(C8))</f>
        <v>43344</v>
      </c>
      <c r="E8" s="16">
        <f t="shared" si="0"/>
        <v>43374</v>
      </c>
      <c r="F8" s="16">
        <f t="shared" si="0"/>
        <v>43405</v>
      </c>
      <c r="G8" s="16">
        <f t="shared" si="0"/>
        <v>43435</v>
      </c>
      <c r="H8" s="16">
        <f t="shared" si="0"/>
        <v>43466</v>
      </c>
      <c r="I8" s="16">
        <f t="shared" si="0"/>
        <v>43497</v>
      </c>
      <c r="J8" s="16">
        <f t="shared" si="0"/>
        <v>43525</v>
      </c>
      <c r="K8" s="16">
        <f t="shared" si="0"/>
        <v>43556</v>
      </c>
      <c r="L8" s="16">
        <f t="shared" si="0"/>
        <v>43586</v>
      </c>
      <c r="M8" s="16">
        <f t="shared" si="0"/>
        <v>43617</v>
      </c>
      <c r="N8" s="17" t="s">
        <v>79</v>
      </c>
    </row>
    <row r="9" spans="1:14">
      <c r="A9" t="s">
        <v>1</v>
      </c>
      <c r="B9" s="3" t="s">
        <v>56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</row>
    <row r="10" spans="1:14">
      <c r="A10" t="s">
        <v>2</v>
      </c>
      <c r="B10" s="1">
        <v>2352934969.0599971</v>
      </c>
      <c r="C10" s="1">
        <v>2244499781.3399935</v>
      </c>
      <c r="D10" s="1">
        <v>2192735677.6699996</v>
      </c>
      <c r="E10" s="1">
        <v>2213370552.3599997</v>
      </c>
      <c r="F10" s="1">
        <v>2276780671.1999989</v>
      </c>
      <c r="G10" s="1">
        <v>2375195845.3199987</v>
      </c>
      <c r="H10" s="1">
        <v>2750229755.7600012</v>
      </c>
      <c r="I10" s="1">
        <v>2302051983.3000045</v>
      </c>
      <c r="J10" s="1">
        <v>2322806731.5200033</v>
      </c>
      <c r="K10" s="1">
        <v>2691266549.8199997</v>
      </c>
      <c r="L10" s="1">
        <v>2436640980.0300059</v>
      </c>
      <c r="M10" s="1">
        <v>2401013303.6299996</v>
      </c>
      <c r="N10" s="7">
        <f>+SUM(B10:M10)</f>
        <v>28559526801.010002</v>
      </c>
    </row>
    <row r="11" spans="1:14">
      <c r="A11" t="s">
        <v>3</v>
      </c>
      <c r="B11" s="5">
        <v>2241266405.349997</v>
      </c>
      <c r="C11" s="5">
        <v>2136161694.3899937</v>
      </c>
      <c r="D11" s="2">
        <v>2079461442.7499993</v>
      </c>
      <c r="E11" s="2">
        <v>2101279431.5499995</v>
      </c>
      <c r="F11" s="2">
        <v>2156060577.1999989</v>
      </c>
      <c r="G11" s="2">
        <v>2264882985.3999987</v>
      </c>
      <c r="H11" s="2">
        <v>2631004147.3100009</v>
      </c>
      <c r="I11" s="2">
        <v>2189112263.5700045</v>
      </c>
      <c r="J11" s="2">
        <v>2214491225.6100035</v>
      </c>
      <c r="K11" s="2">
        <v>2573905458.9899998</v>
      </c>
      <c r="L11" s="2">
        <v>2323007395.8400059</v>
      </c>
      <c r="M11" s="2">
        <v>2288184788.7099996</v>
      </c>
      <c r="N11" s="7">
        <f t="shared" ref="N11:N45" si="1">+SUM(B11:M11)</f>
        <v>27198817816.669998</v>
      </c>
    </row>
    <row r="12" spans="1:14">
      <c r="A12" t="s">
        <v>4</v>
      </c>
      <c r="B12" s="5">
        <v>61239734.30999995</v>
      </c>
      <c r="C12" s="5">
        <v>56824395.509999871</v>
      </c>
      <c r="D12" s="2">
        <v>61982893.82000006</v>
      </c>
      <c r="E12" s="2">
        <v>63009539.910000138</v>
      </c>
      <c r="F12" s="2">
        <v>62443679.699999921</v>
      </c>
      <c r="G12" s="2">
        <v>60063430.320000045</v>
      </c>
      <c r="H12" s="2">
        <v>68268814.38000004</v>
      </c>
      <c r="I12" s="2">
        <v>63100103.260000058</v>
      </c>
      <c r="J12" s="2">
        <v>59110353.160000078</v>
      </c>
      <c r="K12" s="2">
        <v>66388310.660000041</v>
      </c>
      <c r="L12" s="2">
        <v>67463077.359999999</v>
      </c>
      <c r="M12" s="2">
        <v>63283846.709999993</v>
      </c>
      <c r="N12" s="7">
        <f t="shared" si="1"/>
        <v>753178179.10000026</v>
      </c>
    </row>
    <row r="13" spans="1:14">
      <c r="A13" t="s">
        <v>5</v>
      </c>
      <c r="B13" s="5">
        <v>50428829.400000006</v>
      </c>
      <c r="C13" s="5">
        <v>51513691.439999968</v>
      </c>
      <c r="D13" s="2">
        <v>51291341.100000016</v>
      </c>
      <c r="E13" s="2">
        <v>49081580.900000006</v>
      </c>
      <c r="F13" s="2">
        <v>58276414.299999975</v>
      </c>
      <c r="G13" s="2">
        <v>50249429.600000039</v>
      </c>
      <c r="H13" s="2">
        <v>50956794.069999993</v>
      </c>
      <c r="I13" s="2">
        <v>49839616.469999984</v>
      </c>
      <c r="J13" s="2">
        <v>49205152.75</v>
      </c>
      <c r="K13" s="2">
        <v>50972780.169999987</v>
      </c>
      <c r="L13" s="2">
        <v>46170506.829999983</v>
      </c>
      <c r="M13" s="2">
        <v>49544668.210000008</v>
      </c>
      <c r="N13" s="7">
        <f t="shared" si="1"/>
        <v>607530805.24000001</v>
      </c>
    </row>
    <row r="14" spans="1:14">
      <c r="A14" t="s">
        <v>6</v>
      </c>
      <c r="B14" s="5">
        <v>93388027.560000002</v>
      </c>
      <c r="C14" s="5">
        <v>60824608.400000006</v>
      </c>
      <c r="D14" s="2">
        <v>472422856.74000001</v>
      </c>
      <c r="E14" s="2">
        <v>138479177.11000001</v>
      </c>
      <c r="F14" s="2">
        <v>65565732.109999903</v>
      </c>
      <c r="G14" s="2">
        <v>454182453.00999999</v>
      </c>
      <c r="H14" s="2">
        <v>131187012.34</v>
      </c>
      <c r="I14" s="2">
        <v>60779564.829999998</v>
      </c>
      <c r="J14" s="2">
        <v>193884037.63</v>
      </c>
      <c r="K14" s="2">
        <v>633444126.01999998</v>
      </c>
      <c r="L14" s="2">
        <v>341679116.11000001</v>
      </c>
      <c r="M14" s="2">
        <v>551834105.54999995</v>
      </c>
      <c r="N14" s="7">
        <f t="shared" si="1"/>
        <v>3197670817.4099998</v>
      </c>
    </row>
    <row r="15" spans="1:14">
      <c r="A15" t="s">
        <v>7</v>
      </c>
      <c r="B15" s="5">
        <v>246209885.42000002</v>
      </c>
      <c r="C15" s="5">
        <v>239997059.57999998</v>
      </c>
      <c r="D15" s="2">
        <v>203608280.38000003</v>
      </c>
      <c r="E15" s="2">
        <v>234136488.14000005</v>
      </c>
      <c r="F15" s="2">
        <v>195065372.62</v>
      </c>
      <c r="G15" s="2">
        <v>209228817.07999995</v>
      </c>
      <c r="H15" s="2">
        <v>219378181.91</v>
      </c>
      <c r="I15" s="2">
        <v>171905422.16</v>
      </c>
      <c r="J15" s="2">
        <v>197642347.13999999</v>
      </c>
      <c r="K15" s="2">
        <v>246637821.15000001</v>
      </c>
      <c r="L15" s="2">
        <v>239341205.31</v>
      </c>
      <c r="M15" s="2">
        <v>247711627.91</v>
      </c>
      <c r="N15" s="7">
        <f t="shared" si="1"/>
        <v>2650862508.7999997</v>
      </c>
    </row>
    <row r="16" spans="1:14">
      <c r="A16" t="s">
        <v>8</v>
      </c>
      <c r="B16" s="5">
        <v>1000421.14</v>
      </c>
      <c r="C16" s="5">
        <v>2389619.4300000002</v>
      </c>
      <c r="D16" s="2">
        <v>8815961.9299999997</v>
      </c>
      <c r="E16" s="2">
        <v>180359424.28</v>
      </c>
      <c r="F16" s="2">
        <v>3234175.3099999898</v>
      </c>
      <c r="G16" s="2">
        <v>665827.76</v>
      </c>
      <c r="H16" s="2">
        <v>669381.49</v>
      </c>
      <c r="I16" s="2">
        <v>171188136.34</v>
      </c>
      <c r="J16" s="2">
        <v>62331804.259999998</v>
      </c>
      <c r="K16" s="2">
        <v>225461989.41</v>
      </c>
      <c r="L16" s="2">
        <v>9487961.8300000001</v>
      </c>
      <c r="M16" s="2">
        <v>211671428.96000001</v>
      </c>
      <c r="N16" s="7">
        <f t="shared" si="1"/>
        <v>877276132.1400001</v>
      </c>
    </row>
    <row r="17" spans="1:14">
      <c r="A17" t="s">
        <v>9</v>
      </c>
      <c r="B17" s="1">
        <v>35532469.010000005</v>
      </c>
      <c r="C17" s="1">
        <v>35678775.799999997</v>
      </c>
      <c r="D17" s="1">
        <v>29369734.170000002</v>
      </c>
      <c r="E17" s="1">
        <v>35719822.150000006</v>
      </c>
      <c r="F17" s="2">
        <v>29059535.32</v>
      </c>
      <c r="G17" s="2">
        <v>29350624.900000002</v>
      </c>
      <c r="H17" s="2">
        <v>32425257.620000001</v>
      </c>
      <c r="I17" s="2">
        <v>25035468.909999996</v>
      </c>
      <c r="J17" s="2">
        <v>28897047.16</v>
      </c>
      <c r="K17" s="2">
        <v>35636428.810000002</v>
      </c>
      <c r="L17" s="2">
        <v>33792509.560000002</v>
      </c>
      <c r="M17" s="2">
        <v>35312159.890000001</v>
      </c>
      <c r="N17" s="7">
        <f t="shared" si="1"/>
        <v>385809833.30000001</v>
      </c>
    </row>
    <row r="18" spans="1:14">
      <c r="A18" t="s">
        <v>10</v>
      </c>
      <c r="B18" s="5">
        <v>29953.32</v>
      </c>
      <c r="C18" s="5">
        <v>1009.4</v>
      </c>
      <c r="D18" s="2">
        <v>26295.599999999999</v>
      </c>
      <c r="E18" s="2">
        <v>2002.71</v>
      </c>
      <c r="F18" s="2">
        <v>6960.17</v>
      </c>
      <c r="G18" s="2">
        <v>667.01</v>
      </c>
      <c r="H18" s="2">
        <v>15703.8</v>
      </c>
      <c r="I18" s="2">
        <v>2412.2399999999998</v>
      </c>
      <c r="J18" s="2">
        <v>34469.39</v>
      </c>
      <c r="K18" s="2">
        <v>8900.5</v>
      </c>
      <c r="L18" s="2">
        <v>0</v>
      </c>
      <c r="M18" s="2">
        <v>2478.39</v>
      </c>
      <c r="N18" s="7">
        <f t="shared" si="1"/>
        <v>130852.53</v>
      </c>
    </row>
    <row r="19" spans="1:14">
      <c r="A19" t="s">
        <v>11</v>
      </c>
      <c r="B19" s="5">
        <v>35417935.910000004</v>
      </c>
      <c r="C19" s="5">
        <v>35663339.299999997</v>
      </c>
      <c r="D19" s="2">
        <v>29337727.890000001</v>
      </c>
      <c r="E19" s="2">
        <v>35716908.700000003</v>
      </c>
      <c r="F19" s="2">
        <v>29050894.07</v>
      </c>
      <c r="G19" s="2">
        <v>29348803.34</v>
      </c>
      <c r="H19" s="2">
        <v>32402562.57</v>
      </c>
      <c r="I19" s="2">
        <v>24854921.219999999</v>
      </c>
      <c r="J19" s="2">
        <v>28720917.539999999</v>
      </c>
      <c r="K19" s="2">
        <v>35606656.469999999</v>
      </c>
      <c r="L19" s="2">
        <v>33776961.390000001</v>
      </c>
      <c r="M19" s="2">
        <v>35283121.130000003</v>
      </c>
      <c r="N19" s="7">
        <f t="shared" si="1"/>
        <v>385180749.52999997</v>
      </c>
    </row>
    <row r="20" spans="1:14">
      <c r="A20" t="s">
        <v>12</v>
      </c>
      <c r="B20" s="5">
        <v>84579.78</v>
      </c>
      <c r="C20" s="5">
        <v>14427.1</v>
      </c>
      <c r="D20" s="2">
        <v>5710.68</v>
      </c>
      <c r="E20" s="2">
        <v>910.74</v>
      </c>
      <c r="F20" s="2">
        <v>1681.08</v>
      </c>
      <c r="G20" s="2">
        <v>1154.55</v>
      </c>
      <c r="H20" s="2">
        <v>6991.25</v>
      </c>
      <c r="I20" s="2">
        <v>178135.45</v>
      </c>
      <c r="J20" s="2">
        <v>141660.23000000001</v>
      </c>
      <c r="K20" s="2">
        <v>20871.84</v>
      </c>
      <c r="L20" s="2">
        <v>15548.17</v>
      </c>
      <c r="M20" s="2">
        <v>26560.37</v>
      </c>
      <c r="N20" s="7">
        <f t="shared" si="1"/>
        <v>498231.24</v>
      </c>
    </row>
    <row r="21" spans="1:14">
      <c r="A21" t="s">
        <v>13</v>
      </c>
      <c r="B21" s="5">
        <v>0</v>
      </c>
      <c r="C21" s="5">
        <v>0</v>
      </c>
      <c r="D21" s="2">
        <v>0</v>
      </c>
      <c r="E21" s="2">
        <v>0</v>
      </c>
      <c r="F21" s="2">
        <v>0</v>
      </c>
      <c r="G21" s="2">
        <v>2771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7">
        <f t="shared" si="1"/>
        <v>2771</v>
      </c>
    </row>
    <row r="22" spans="1:14">
      <c r="A22" t="s">
        <v>14</v>
      </c>
      <c r="B22" s="1">
        <v>1318975.6099999999</v>
      </c>
      <c r="C22" s="1">
        <v>361391.81</v>
      </c>
      <c r="D22" s="1">
        <v>7141756.29</v>
      </c>
      <c r="E22" s="1">
        <v>1264542.31</v>
      </c>
      <c r="F22" s="2">
        <v>379658.64</v>
      </c>
      <c r="G22" s="2">
        <v>6908484.7599999998</v>
      </c>
      <c r="H22" s="2">
        <v>1480526.98</v>
      </c>
      <c r="I22" s="2">
        <v>165616.70000000001</v>
      </c>
      <c r="J22" s="2">
        <v>2323190.33</v>
      </c>
      <c r="K22" s="2">
        <v>6197246.79</v>
      </c>
      <c r="L22" s="2">
        <v>412252</v>
      </c>
      <c r="M22" s="2">
        <v>7193451.0199999996</v>
      </c>
      <c r="N22" s="7">
        <f t="shared" si="1"/>
        <v>35147093.239999995</v>
      </c>
    </row>
    <row r="23" spans="1:14">
      <c r="A23" t="s">
        <v>15</v>
      </c>
      <c r="B23" s="5">
        <v>271624.61</v>
      </c>
      <c r="C23" s="5">
        <v>360791.81</v>
      </c>
      <c r="D23" s="2">
        <v>220816.29</v>
      </c>
      <c r="E23" s="2">
        <v>313205.64</v>
      </c>
      <c r="F23" s="2">
        <v>379658.64</v>
      </c>
      <c r="G23" s="2">
        <v>208474.75999999998</v>
      </c>
      <c r="H23" s="2">
        <v>153395.31</v>
      </c>
      <c r="I23" s="2">
        <v>165616.70000000001</v>
      </c>
      <c r="J23" s="2">
        <v>172943.33</v>
      </c>
      <c r="K23" s="2">
        <v>197246.79</v>
      </c>
      <c r="L23" s="2">
        <v>244702</v>
      </c>
      <c r="M23" s="2">
        <v>223375.02</v>
      </c>
      <c r="N23" s="7">
        <f t="shared" si="1"/>
        <v>2911850.9000000004</v>
      </c>
    </row>
    <row r="24" spans="1:14">
      <c r="A24" t="s">
        <v>16</v>
      </c>
      <c r="B24" s="5">
        <v>1047351</v>
      </c>
      <c r="C24" s="5">
        <v>600</v>
      </c>
      <c r="D24" s="2">
        <v>6920940</v>
      </c>
      <c r="E24" s="2">
        <v>951336.67</v>
      </c>
      <c r="F24" s="2">
        <v>0</v>
      </c>
      <c r="G24" s="2">
        <v>6700010</v>
      </c>
      <c r="H24" s="2">
        <v>1327131.67</v>
      </c>
      <c r="I24" s="2">
        <v>0</v>
      </c>
      <c r="J24" s="2">
        <v>2150247</v>
      </c>
      <c r="K24" s="2">
        <v>6000000</v>
      </c>
      <c r="L24" s="2">
        <v>167550</v>
      </c>
      <c r="M24" s="2">
        <v>6970076</v>
      </c>
      <c r="N24" s="7">
        <f t="shared" si="1"/>
        <v>32235242.34</v>
      </c>
    </row>
    <row r="25" spans="1:14">
      <c r="A25" t="s">
        <v>17</v>
      </c>
      <c r="B25" s="1">
        <v>168217454.1663411</v>
      </c>
      <c r="C25" s="1">
        <v>169944308.13570181</v>
      </c>
      <c r="D25" s="1">
        <v>175531616.63050166</v>
      </c>
      <c r="E25" s="1">
        <v>163689599.71105263</v>
      </c>
      <c r="F25" s="2">
        <v>178784103.82816216</v>
      </c>
      <c r="G25" s="2">
        <v>171554231.3658331</v>
      </c>
      <c r="H25" s="2">
        <v>172072719.24958259</v>
      </c>
      <c r="I25" s="2">
        <v>177701031.07236677</v>
      </c>
      <c r="J25" s="2">
        <v>166361932.24351674</v>
      </c>
      <c r="K25" s="2">
        <v>190296341.12743783</v>
      </c>
      <c r="L25" s="2">
        <v>181675187.92300674</v>
      </c>
      <c r="M25" s="2">
        <v>184741322.76071465</v>
      </c>
      <c r="N25" s="7">
        <f t="shared" si="1"/>
        <v>2100569848.2142177</v>
      </c>
    </row>
    <row r="26" spans="1:14">
      <c r="A26" t="s">
        <v>18</v>
      </c>
      <c r="B26" s="1">
        <v>138273612.74365291</v>
      </c>
      <c r="C26" s="1">
        <v>138480459.69002101</v>
      </c>
      <c r="D26" s="1">
        <v>142583491.79392299</v>
      </c>
      <c r="E26" s="1">
        <v>133463365.778998</v>
      </c>
      <c r="F26" s="2">
        <v>143898438.40622899</v>
      </c>
      <c r="G26" s="2">
        <v>138083763.15965101</v>
      </c>
      <c r="H26" s="2">
        <v>139624030.63504499</v>
      </c>
      <c r="I26" s="2">
        <v>142280966.45271599</v>
      </c>
      <c r="J26" s="2">
        <v>134904197.19367701</v>
      </c>
      <c r="K26" s="2">
        <v>156077181.59582999</v>
      </c>
      <c r="L26" s="2">
        <v>147858459.29156801</v>
      </c>
      <c r="M26" s="2">
        <v>150489764.234193</v>
      </c>
      <c r="N26" s="7">
        <f t="shared" si="1"/>
        <v>1706017730.9755039</v>
      </c>
    </row>
    <row r="27" spans="1:14">
      <c r="A27" t="s">
        <v>19</v>
      </c>
      <c r="B27" s="1">
        <v>26304372.034567446</v>
      </c>
      <c r="C27" s="5">
        <v>27281633.499905098</v>
      </c>
      <c r="D27" s="1">
        <v>28896188.383555599</v>
      </c>
      <c r="E27" s="1">
        <v>26334816.412054598</v>
      </c>
      <c r="F27" s="2">
        <v>30506104.220119301</v>
      </c>
      <c r="G27" s="2">
        <v>28823308.836182099</v>
      </c>
      <c r="H27" s="2">
        <v>27084502.590456203</v>
      </c>
      <c r="I27" s="2">
        <v>30053168.2832915</v>
      </c>
      <c r="J27" s="2">
        <v>27818265.661719002</v>
      </c>
      <c r="K27" s="2">
        <v>30579690.1434871</v>
      </c>
      <c r="L27" s="2">
        <v>30177259.243317999</v>
      </c>
      <c r="M27" s="2">
        <v>30612089.138400901</v>
      </c>
      <c r="N27" s="7">
        <f t="shared" si="1"/>
        <v>344471398.44705683</v>
      </c>
    </row>
    <row r="28" spans="1:14">
      <c r="A28" t="s">
        <v>20</v>
      </c>
      <c r="B28" s="5">
        <v>26304372.034567446</v>
      </c>
      <c r="C28" s="5">
        <v>27281633.499905098</v>
      </c>
      <c r="D28" s="2">
        <v>28896188.383555599</v>
      </c>
      <c r="E28" s="2">
        <v>26334816.412054598</v>
      </c>
      <c r="F28" s="2">
        <v>30506104.220119301</v>
      </c>
      <c r="G28" s="2">
        <v>28823308.836182099</v>
      </c>
      <c r="H28" s="2">
        <v>27084502.590456203</v>
      </c>
      <c r="I28" s="2">
        <v>30053168.2832915</v>
      </c>
      <c r="J28" s="2">
        <v>27818265.661719002</v>
      </c>
      <c r="K28" s="2">
        <v>30579690.1434871</v>
      </c>
      <c r="L28" s="2">
        <v>30177259.243317999</v>
      </c>
      <c r="M28" s="2">
        <v>30612089.138400901</v>
      </c>
      <c r="N28" s="7">
        <f t="shared" si="1"/>
        <v>344471398.44705683</v>
      </c>
    </row>
    <row r="29" spans="1:14">
      <c r="A29" t="s">
        <v>21</v>
      </c>
      <c r="B29" s="5">
        <v>0</v>
      </c>
      <c r="C29" s="5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1"/>
        <v>0</v>
      </c>
    </row>
    <row r="30" spans="1:14">
      <c r="A30" t="s">
        <v>22</v>
      </c>
      <c r="B30" s="5">
        <v>3639469.3881207495</v>
      </c>
      <c r="C30" s="5">
        <v>4182214.94577569</v>
      </c>
      <c r="D30" s="2">
        <v>4051936.45302309</v>
      </c>
      <c r="E30" s="2">
        <v>3891417.52</v>
      </c>
      <c r="F30" s="2">
        <v>4379561.2018138701</v>
      </c>
      <c r="G30" s="2">
        <v>4647159.37</v>
      </c>
      <c r="H30" s="2">
        <v>5364186.0240814099</v>
      </c>
      <c r="I30" s="2">
        <v>5366896.3363592997</v>
      </c>
      <c r="J30" s="2">
        <v>3639469.3881207495</v>
      </c>
      <c r="K30" s="2">
        <v>3639469.3881207495</v>
      </c>
      <c r="L30" s="2">
        <v>3639469.3881207495</v>
      </c>
      <c r="M30" s="2">
        <v>3639469.3881207495</v>
      </c>
      <c r="N30" s="7">
        <f t="shared" si="1"/>
        <v>50080718.791657105</v>
      </c>
    </row>
    <row r="31" spans="1:14">
      <c r="A31" t="s">
        <v>23</v>
      </c>
      <c r="B31" s="5">
        <v>69212826.169999987</v>
      </c>
      <c r="C31" s="5">
        <v>69704219.640000001</v>
      </c>
      <c r="D31" s="2">
        <v>71917790.659999996</v>
      </c>
      <c r="E31" s="2">
        <v>66970344.719999999</v>
      </c>
      <c r="F31" s="2">
        <v>73490284.590000004</v>
      </c>
      <c r="G31" s="2">
        <v>70314950.150000006</v>
      </c>
      <c r="H31" s="2">
        <v>69825294.150000006</v>
      </c>
      <c r="I31" s="2">
        <v>72458419.900000006</v>
      </c>
      <c r="J31" s="2">
        <v>68519856.150000006</v>
      </c>
      <c r="K31" s="2">
        <v>78497114.829999998</v>
      </c>
      <c r="L31" s="2">
        <v>74761575.540000007</v>
      </c>
      <c r="M31" s="2">
        <v>76649372.530000001</v>
      </c>
      <c r="N31" s="7">
        <f t="shared" si="1"/>
        <v>862322049.02999985</v>
      </c>
    </row>
    <row r="32" spans="1:14">
      <c r="A32" t="s">
        <v>24</v>
      </c>
      <c r="B32" s="1">
        <v>82822177.299999997</v>
      </c>
      <c r="C32" s="1">
        <v>89814303.650000006</v>
      </c>
      <c r="D32" s="1">
        <v>91343096.390000001</v>
      </c>
      <c r="E32" s="1">
        <v>87220088.399999991</v>
      </c>
      <c r="F32" s="2">
        <v>93752725.020000011</v>
      </c>
      <c r="G32" s="2">
        <v>82977025.129999995</v>
      </c>
      <c r="H32" s="2">
        <v>81164529.420000002</v>
      </c>
      <c r="I32" s="2">
        <v>76873526.640000001</v>
      </c>
      <c r="J32" s="2">
        <v>74961792.99000001</v>
      </c>
      <c r="K32" s="2">
        <v>75159168.840000004</v>
      </c>
      <c r="L32" s="2">
        <v>74043582.75</v>
      </c>
      <c r="M32" s="2">
        <v>80526340.75</v>
      </c>
      <c r="N32" s="7">
        <f t="shared" si="1"/>
        <v>990658357.27999997</v>
      </c>
    </row>
    <row r="33" spans="1:14">
      <c r="A33" t="s">
        <v>25</v>
      </c>
      <c r="B33" s="5">
        <v>53442807.810000002</v>
      </c>
      <c r="C33" s="2">
        <v>59483973.810000002</v>
      </c>
      <c r="D33" s="2">
        <v>61684556.399999999</v>
      </c>
      <c r="E33" s="2">
        <v>58832664.099999994</v>
      </c>
      <c r="F33" s="2">
        <v>61471232.950000003</v>
      </c>
      <c r="G33" s="2">
        <v>53909239.100000001</v>
      </c>
      <c r="H33" s="2">
        <v>50660769.219999999</v>
      </c>
      <c r="I33" s="2">
        <v>48634695.549999997</v>
      </c>
      <c r="J33" s="2">
        <v>47482188.049999997</v>
      </c>
      <c r="K33" s="2">
        <v>46401194.299999997</v>
      </c>
      <c r="L33" s="2">
        <v>47594660.740000002</v>
      </c>
      <c r="M33" s="2">
        <v>52548157.229999997</v>
      </c>
      <c r="N33" s="7">
        <f t="shared" si="1"/>
        <v>642146139.25999999</v>
      </c>
    </row>
    <row r="34" spans="1:14">
      <c r="A34" t="s">
        <v>26</v>
      </c>
      <c r="B34" s="5">
        <v>29379369.489999998</v>
      </c>
      <c r="C34" s="4">
        <v>30330329.84</v>
      </c>
      <c r="D34" s="2">
        <v>29658539.989999998</v>
      </c>
      <c r="E34" s="4">
        <v>28387424.300000001</v>
      </c>
      <c r="F34" s="2">
        <v>32281492.07</v>
      </c>
      <c r="G34" s="2">
        <v>29067786.030000001</v>
      </c>
      <c r="H34" s="2">
        <v>30503760.199999999</v>
      </c>
      <c r="I34" s="2">
        <v>28238831.090000004</v>
      </c>
      <c r="J34" s="2">
        <v>27479604.940000005</v>
      </c>
      <c r="K34" s="2">
        <v>28757974.539999999</v>
      </c>
      <c r="L34" s="2">
        <v>26448922.010000002</v>
      </c>
      <c r="M34" s="2">
        <v>27978183.52</v>
      </c>
      <c r="N34" s="7">
        <f t="shared" si="1"/>
        <v>348512218.01999998</v>
      </c>
    </row>
    <row r="35" spans="1:14">
      <c r="A35" t="s">
        <v>27</v>
      </c>
      <c r="B35" s="1">
        <v>21058885.120000001</v>
      </c>
      <c r="C35" s="1">
        <v>34314060.43</v>
      </c>
      <c r="D35" s="1">
        <v>23139563.609999996</v>
      </c>
      <c r="E35" s="1">
        <v>21607213.300000001</v>
      </c>
      <c r="F35" s="2">
        <v>23580898.789999999</v>
      </c>
      <c r="G35" s="2">
        <v>22360316.670000002</v>
      </c>
      <c r="H35" s="2">
        <v>23269424.970000003</v>
      </c>
      <c r="I35" s="2">
        <v>22669628.599999998</v>
      </c>
      <c r="J35" s="2">
        <v>21518615.079999998</v>
      </c>
      <c r="K35" s="2">
        <v>24755394.329999998</v>
      </c>
      <c r="L35" s="2">
        <v>23886962.300000001</v>
      </c>
      <c r="M35" s="2">
        <v>23934142.300000001</v>
      </c>
      <c r="N35" s="7">
        <f t="shared" si="1"/>
        <v>286095105.5</v>
      </c>
    </row>
    <row r="36" spans="1:14">
      <c r="A36" t="s">
        <v>28</v>
      </c>
      <c r="B36" s="5">
        <v>553123.46</v>
      </c>
      <c r="C36" s="5">
        <v>826868.74</v>
      </c>
      <c r="D36" s="2">
        <v>570023.97</v>
      </c>
      <c r="E36" s="2">
        <v>539780.21</v>
      </c>
      <c r="F36" s="2">
        <v>569906.27</v>
      </c>
      <c r="G36" s="2">
        <v>534642.27</v>
      </c>
      <c r="H36" s="2">
        <v>588526.49</v>
      </c>
      <c r="I36" s="2">
        <v>443676.6</v>
      </c>
      <c r="J36" s="2">
        <v>524348.86</v>
      </c>
      <c r="K36" s="2">
        <v>632657.98</v>
      </c>
      <c r="L36" s="2">
        <v>581159.94999999995</v>
      </c>
      <c r="M36" s="2">
        <v>578320</v>
      </c>
      <c r="N36" s="7">
        <f t="shared" si="1"/>
        <v>6943034.7999999998</v>
      </c>
    </row>
    <row r="37" spans="1:14">
      <c r="A37" t="s">
        <v>29</v>
      </c>
      <c r="B37" s="5">
        <v>1472534.68</v>
      </c>
      <c r="C37" s="5">
        <v>2255705.6800000002</v>
      </c>
      <c r="D37" s="2">
        <v>1630727.79</v>
      </c>
      <c r="E37" s="2">
        <v>1514311.3</v>
      </c>
      <c r="F37" s="2">
        <v>1609277.09</v>
      </c>
      <c r="G37" s="2">
        <v>1530491.96</v>
      </c>
      <c r="H37" s="2">
        <v>1647131.5</v>
      </c>
      <c r="I37" s="2">
        <v>1646283.14</v>
      </c>
      <c r="J37" s="2">
        <v>1503809.38</v>
      </c>
      <c r="K37" s="2">
        <v>1754263.55</v>
      </c>
      <c r="L37" s="2">
        <v>1724180.87</v>
      </c>
      <c r="M37" s="2">
        <v>1682341.18</v>
      </c>
      <c r="N37" s="7">
        <f t="shared" si="1"/>
        <v>19971058.120000001</v>
      </c>
    </row>
    <row r="38" spans="1:14">
      <c r="A38" t="s">
        <v>30</v>
      </c>
      <c r="B38" s="5">
        <v>19073435.400000002</v>
      </c>
      <c r="C38" s="5">
        <v>31220446.91</v>
      </c>
      <c r="D38" s="2">
        <v>20924419.329999998</v>
      </c>
      <c r="E38" s="2">
        <v>19541342.969999999</v>
      </c>
      <c r="F38" s="2">
        <v>21390935.039999999</v>
      </c>
      <c r="G38" s="2">
        <v>20282939.66</v>
      </c>
      <c r="H38" s="2">
        <v>21020455.640000001</v>
      </c>
      <c r="I38" s="2">
        <v>20566636.02</v>
      </c>
      <c r="J38" s="2">
        <v>19479166.59</v>
      </c>
      <c r="K38" s="2">
        <v>22347211.829999998</v>
      </c>
      <c r="L38" s="2">
        <v>21577540.48</v>
      </c>
      <c r="M38" s="2">
        <v>21660267.120000001</v>
      </c>
      <c r="N38" s="7">
        <f t="shared" si="1"/>
        <v>259084796.98999998</v>
      </c>
    </row>
    <row r="39" spans="1:14">
      <c r="A39" t="s">
        <v>31</v>
      </c>
      <c r="B39" s="5">
        <v>-40208.42</v>
      </c>
      <c r="C39" s="5">
        <v>11039.1</v>
      </c>
      <c r="D39" s="2">
        <v>14392.52</v>
      </c>
      <c r="E39" s="2">
        <v>11778.82</v>
      </c>
      <c r="F39" s="2">
        <v>10780.39</v>
      </c>
      <c r="G39" s="2">
        <v>12242.78</v>
      </c>
      <c r="H39" s="2">
        <v>13311.34</v>
      </c>
      <c r="I39" s="2">
        <v>13032.84</v>
      </c>
      <c r="J39" s="2">
        <v>11290.25</v>
      </c>
      <c r="K39" s="2">
        <v>21260.97</v>
      </c>
      <c r="L39" s="2">
        <v>4081</v>
      </c>
      <c r="M39" s="2">
        <v>13214</v>
      </c>
      <c r="N39" s="7">
        <f t="shared" si="1"/>
        <v>96215.59</v>
      </c>
    </row>
    <row r="40" spans="1:14">
      <c r="A40" t="s">
        <v>32</v>
      </c>
      <c r="B40" s="5">
        <v>669986.69999999995</v>
      </c>
      <c r="C40" s="5">
        <v>522290.63</v>
      </c>
      <c r="D40" s="2">
        <v>583572.5</v>
      </c>
      <c r="E40" s="2">
        <v>529881.59999999998</v>
      </c>
      <c r="F40" s="2">
        <v>531757.21</v>
      </c>
      <c r="G40" s="2">
        <v>538849.29</v>
      </c>
      <c r="H40" s="2">
        <v>708827.68</v>
      </c>
      <c r="I40" s="2">
        <v>606796.75</v>
      </c>
      <c r="J40" s="2">
        <v>565087.04</v>
      </c>
      <c r="K40" s="2">
        <v>691406.4</v>
      </c>
      <c r="L40" s="2">
        <v>638581.22</v>
      </c>
      <c r="M40" s="2">
        <v>632689.5</v>
      </c>
      <c r="N40" s="7">
        <f t="shared" si="1"/>
        <v>7219726.5200000005</v>
      </c>
    </row>
    <row r="41" spans="1:14">
      <c r="A41" t="s">
        <v>33</v>
      </c>
      <c r="B41" s="5">
        <v>14536664.43</v>
      </c>
      <c r="C41" s="5">
        <v>15540989.83</v>
      </c>
      <c r="D41" s="2">
        <v>12736151.25</v>
      </c>
      <c r="E41" s="2">
        <v>15307100.6</v>
      </c>
      <c r="F41" s="2">
        <v>14423732.050000001</v>
      </c>
      <c r="G41" s="2">
        <v>15648551.630000001</v>
      </c>
      <c r="H41" s="2">
        <v>15380068.07</v>
      </c>
      <c r="I41" s="2">
        <v>17291687.32</v>
      </c>
      <c r="J41" s="2">
        <v>17119700.239999998</v>
      </c>
      <c r="K41" s="2">
        <v>20696636.59</v>
      </c>
      <c r="L41" s="2">
        <v>18474771.16</v>
      </c>
      <c r="M41" s="2">
        <v>16252800.369999999</v>
      </c>
      <c r="N41" s="7">
        <f t="shared" si="1"/>
        <v>193408853.53999999</v>
      </c>
    </row>
    <row r="42" spans="1:14">
      <c r="A42" t="s">
        <v>34</v>
      </c>
      <c r="B42" s="5">
        <v>2046700.35</v>
      </c>
      <c r="C42" s="5">
        <v>2150535.06</v>
      </c>
      <c r="D42" s="2">
        <v>2014487.12</v>
      </c>
      <c r="E42" s="2">
        <v>1921840.98</v>
      </c>
      <c r="F42" s="2">
        <v>1871473.29</v>
      </c>
      <c r="G42" s="2">
        <v>1833437.86</v>
      </c>
      <c r="H42" s="2">
        <v>2263015.59</v>
      </c>
      <c r="I42" s="2">
        <v>1708137.58</v>
      </c>
      <c r="J42" s="2">
        <v>1746750.08</v>
      </c>
      <c r="K42" s="2">
        <v>2317668.91</v>
      </c>
      <c r="L42" s="2">
        <v>1814956.09</v>
      </c>
      <c r="M42" s="2">
        <v>1834715.3</v>
      </c>
      <c r="N42" s="7">
        <f t="shared" si="1"/>
        <v>23523718.210000001</v>
      </c>
    </row>
    <row r="43" spans="1:14">
      <c r="A43" t="s">
        <v>35</v>
      </c>
      <c r="B43" s="5">
        <v>940661.46</v>
      </c>
      <c r="C43" s="5">
        <v>902105.65</v>
      </c>
      <c r="D43" s="2">
        <v>978748.17</v>
      </c>
      <c r="E43" s="2">
        <v>912706.92</v>
      </c>
      <c r="F43" s="2">
        <v>983917.45</v>
      </c>
      <c r="G43" s="2">
        <v>947094.07</v>
      </c>
      <c r="H43" s="2">
        <v>1010056.3</v>
      </c>
      <c r="I43" s="2">
        <v>904448.86</v>
      </c>
      <c r="J43" s="2">
        <v>810183.81</v>
      </c>
      <c r="K43" s="2">
        <v>1085742.8500000001</v>
      </c>
      <c r="L43" s="2">
        <v>825332.14</v>
      </c>
      <c r="M43" s="2">
        <v>808633.26</v>
      </c>
      <c r="N43" s="7">
        <f t="shared" si="1"/>
        <v>11109630.939999999</v>
      </c>
    </row>
    <row r="44" spans="1:14">
      <c r="A44" t="s">
        <v>36</v>
      </c>
      <c r="B44" s="5">
        <v>5957037.2999999998</v>
      </c>
      <c r="C44" s="5">
        <v>10765085.449999999</v>
      </c>
      <c r="D44" s="2">
        <v>6139774.6799999997</v>
      </c>
      <c r="E44" s="2">
        <v>9214253.0700000003</v>
      </c>
      <c r="F44" s="2">
        <v>9140436.3699999992</v>
      </c>
      <c r="G44" s="2">
        <v>8125462.4000000004</v>
      </c>
      <c r="H44" s="2">
        <v>6330825.8700000001</v>
      </c>
      <c r="I44" s="2">
        <v>5866604.3600000003</v>
      </c>
      <c r="J44" s="2">
        <v>10689359.800000001</v>
      </c>
      <c r="K44" s="2">
        <v>8390799.8599999994</v>
      </c>
      <c r="L44" s="2">
        <v>7045482.7599999998</v>
      </c>
      <c r="M44" s="2">
        <v>6365057.0899999999</v>
      </c>
      <c r="N44" s="7">
        <f t="shared" si="1"/>
        <v>94030179.010000005</v>
      </c>
    </row>
    <row r="45" spans="1:14">
      <c r="A45" t="s">
        <v>37</v>
      </c>
      <c r="B45" s="5">
        <v>2002478.54</v>
      </c>
      <c r="C45" s="5">
        <v>1942457.28</v>
      </c>
      <c r="D45" s="2">
        <v>2014339.7400000002</v>
      </c>
      <c r="E45" s="2">
        <v>1953412.24</v>
      </c>
      <c r="F45" s="2">
        <v>1955018.63</v>
      </c>
      <c r="G45" s="2">
        <v>1955013.59</v>
      </c>
      <c r="H45" s="2">
        <v>2081040.74</v>
      </c>
      <c r="I45" s="2">
        <v>1994274.38</v>
      </c>
      <c r="J45" s="2">
        <v>1928171.69</v>
      </c>
      <c r="K45" s="2">
        <v>2088882.65</v>
      </c>
      <c r="L45" s="2">
        <v>2007317.58</v>
      </c>
      <c r="M45" s="2">
        <v>1920018.34</v>
      </c>
      <c r="N45" s="7">
        <f t="shared" si="1"/>
        <v>23842425.400000002</v>
      </c>
    </row>
    <row r="46" spans="1:14">
      <c r="A46" s="12" t="s">
        <v>74</v>
      </c>
      <c r="B46" s="13" t="s">
        <v>76</v>
      </c>
      <c r="C46" s="13" t="s">
        <v>77</v>
      </c>
      <c r="D46" s="13" t="s">
        <v>76</v>
      </c>
      <c r="E46" s="13" t="s">
        <v>76</v>
      </c>
      <c r="F46" s="13" t="s">
        <v>76</v>
      </c>
      <c r="G46" s="13" t="s">
        <v>76</v>
      </c>
      <c r="H46" s="13" t="s">
        <v>77</v>
      </c>
      <c r="I46" s="13" t="s">
        <v>76</v>
      </c>
      <c r="J46" s="13" t="s">
        <v>76</v>
      </c>
      <c r="K46" s="13" t="s">
        <v>76</v>
      </c>
      <c r="L46" s="13" t="s">
        <v>76</v>
      </c>
      <c r="M46" s="13" t="s">
        <v>76</v>
      </c>
      <c r="N46" s="13" t="s">
        <v>76</v>
      </c>
    </row>
    <row r="47" spans="1:14">
      <c r="A47" t="s">
        <v>39</v>
      </c>
      <c r="B47" s="14">
        <f t="shared" ref="B47:M47" si="2">SUM(B10,B14:B17,B21:B22,B25,B31:B32,B35,B40:B45)</f>
        <v>3097849619.3363385</v>
      </c>
      <c r="C47" s="14">
        <f t="shared" si="2"/>
        <v>2979351592.115695</v>
      </c>
      <c r="D47" s="14">
        <f t="shared" si="2"/>
        <v>3300493407.930501</v>
      </c>
      <c r="E47" s="14">
        <f t="shared" si="2"/>
        <v>3172656447.8910522</v>
      </c>
      <c r="F47" s="14">
        <f t="shared" si="2"/>
        <v>2968599492.4281611</v>
      </c>
      <c r="G47" s="14">
        <f t="shared" si="2"/>
        <v>3451789755.9858336</v>
      </c>
      <c r="H47" s="14">
        <f t="shared" si="2"/>
        <v>3509475918.1395836</v>
      </c>
      <c r="I47" s="14">
        <f t="shared" si="2"/>
        <v>3109200747.7023711</v>
      </c>
      <c r="J47" s="14">
        <f>SUM(J10,J14:J17,J21:J22,J25,J31:J32,J35,J40:J45)</f>
        <v>3172106607.1635199</v>
      </c>
      <c r="K47" s="14">
        <f t="shared" si="2"/>
        <v>4242623318.3874378</v>
      </c>
      <c r="L47" s="14">
        <f t="shared" si="2"/>
        <v>3446527774.3030124</v>
      </c>
      <c r="M47" s="14">
        <f t="shared" si="2"/>
        <v>3848401169.1607146</v>
      </c>
      <c r="N47" s="14">
        <f>SUM(N10,N14:N17,N21:N22,N25,N31:N32,N35,N40:N45)</f>
        <v>40299075850.54422</v>
      </c>
    </row>
    <row r="48" spans="1:14">
      <c r="A48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8" t="s">
        <v>57</v>
      </c>
    </row>
    <row r="49" spans="1:16">
      <c r="A49" t="s">
        <v>1</v>
      </c>
      <c r="B49" s="3" t="s">
        <v>56</v>
      </c>
      <c r="C49" s="3" t="s">
        <v>56</v>
      </c>
      <c r="D49" s="3" t="s">
        <v>56</v>
      </c>
      <c r="E49" s="3" t="s">
        <v>56</v>
      </c>
      <c r="F49" s="3" t="s">
        <v>56</v>
      </c>
      <c r="G49" s="3" t="s">
        <v>56</v>
      </c>
      <c r="H49" s="3" t="s">
        <v>56</v>
      </c>
      <c r="I49" s="3" t="s">
        <v>56</v>
      </c>
      <c r="J49" s="3" t="s">
        <v>56</v>
      </c>
      <c r="K49" s="3" t="s">
        <v>56</v>
      </c>
      <c r="L49" s="3" t="s">
        <v>56</v>
      </c>
      <c r="M49" s="3" t="s">
        <v>56</v>
      </c>
      <c r="N49" s="3" t="s">
        <v>56</v>
      </c>
    </row>
    <row r="50" spans="1:16">
      <c r="A50" t="s">
        <v>41</v>
      </c>
      <c r="B50" s="1">
        <v>251991478.67666668</v>
      </c>
      <c r="C50" s="1">
        <v>241305976.90666667</v>
      </c>
      <c r="D50" s="1">
        <v>232261301.04000002</v>
      </c>
      <c r="E50" s="1">
        <v>235322633.55000001</v>
      </c>
      <c r="F50" s="2">
        <v>235322633.55000001</v>
      </c>
      <c r="G50" s="2">
        <v>255129307.18666667</v>
      </c>
      <c r="H50" s="2">
        <v>296690705.26333332</v>
      </c>
      <c r="I50" s="2">
        <v>323560801.26999998</v>
      </c>
      <c r="J50" s="2">
        <v>330096209.95999998</v>
      </c>
      <c r="K50" s="2">
        <v>377374121.81999999</v>
      </c>
      <c r="L50" s="2">
        <v>340618114.59000003</v>
      </c>
      <c r="M50" s="2">
        <v>337641591.49000001</v>
      </c>
      <c r="N50" s="7">
        <f t="shared" ref="N50:N63" si="3">+SUM(B50:M50)</f>
        <v>3457314875.3033333</v>
      </c>
    </row>
    <row r="51" spans="1:16">
      <c r="A51" t="s">
        <v>42</v>
      </c>
      <c r="B51" s="1">
        <v>143624193.96666667</v>
      </c>
      <c r="C51" s="1">
        <v>136888751.565</v>
      </c>
      <c r="D51" s="4">
        <v>131375982.44000001</v>
      </c>
      <c r="E51" s="4">
        <v>134539667.04833335</v>
      </c>
      <c r="F51" s="2">
        <v>134539667.04833335</v>
      </c>
      <c r="G51" s="2">
        <v>146410571.44999999</v>
      </c>
      <c r="H51" s="2">
        <v>171569251.79833335</v>
      </c>
      <c r="I51" s="2">
        <v>149961939.4363333</v>
      </c>
      <c r="J51" s="2">
        <v>156559685.667</v>
      </c>
      <c r="K51" s="2">
        <v>179738516.30066669</v>
      </c>
      <c r="L51" s="2">
        <v>161884212.70700002</v>
      </c>
      <c r="M51" s="2">
        <v>161023307.11399999</v>
      </c>
      <c r="N51" s="7">
        <f t="shared" si="3"/>
        <v>1808115746.541667</v>
      </c>
    </row>
    <row r="52" spans="1:16">
      <c r="A52" t="s">
        <v>43</v>
      </c>
      <c r="B52" s="1">
        <v>26327263.395</v>
      </c>
      <c r="C52" s="1">
        <v>25526538.574999999</v>
      </c>
      <c r="D52" s="4">
        <v>25506022.775000002</v>
      </c>
      <c r="E52" s="4">
        <v>25524584.879999999</v>
      </c>
      <c r="F52" s="2">
        <v>25524584.879999999</v>
      </c>
      <c r="G52" s="2">
        <v>27541299.879999999</v>
      </c>
      <c r="H52" s="2">
        <v>32392456.419999998</v>
      </c>
      <c r="I52" s="2">
        <v>63246295.518000007</v>
      </c>
      <c r="J52" s="2">
        <v>64168199.786999993</v>
      </c>
      <c r="K52" s="2">
        <v>72336401.843999997</v>
      </c>
      <c r="L52" s="2">
        <v>66234441.717000008</v>
      </c>
      <c r="M52" s="2">
        <v>65585332.223999992</v>
      </c>
      <c r="N52" s="7">
        <f t="shared" si="3"/>
        <v>519913421.89499992</v>
      </c>
    </row>
    <row r="53" spans="1:16">
      <c r="A53" t="s">
        <v>44</v>
      </c>
      <c r="B53" s="1">
        <v>49295494.13083332</v>
      </c>
      <c r="C53" s="1">
        <v>47134196.609999999</v>
      </c>
      <c r="D53" s="4">
        <v>43926543.643333331</v>
      </c>
      <c r="E53" s="4">
        <v>43630633.217500001</v>
      </c>
      <c r="F53" s="2">
        <v>43630633.217500001</v>
      </c>
      <c r="G53" s="2">
        <v>47117785.352500007</v>
      </c>
      <c r="H53" s="2">
        <v>52433767.923333324</v>
      </c>
      <c r="I53" s="2">
        <v>66807091.557166658</v>
      </c>
      <c r="J53" s="2">
        <v>66759916.668666676</v>
      </c>
      <c r="K53" s="2">
        <v>77557489.419833317</v>
      </c>
      <c r="L53" s="2">
        <v>69169201.773666665</v>
      </c>
      <c r="M53" s="2">
        <v>67663133.24316667</v>
      </c>
      <c r="N53" s="7">
        <f t="shared" si="3"/>
        <v>675125886.75749993</v>
      </c>
    </row>
    <row r="54" spans="1:16">
      <c r="A54" t="s">
        <v>45</v>
      </c>
      <c r="B54" s="1">
        <v>32735217.286666665</v>
      </c>
      <c r="C54" s="1">
        <v>31747205.226666667</v>
      </c>
      <c r="D54" s="4">
        <v>31443677.106666669</v>
      </c>
      <c r="E54" s="4">
        <v>31619555.616666667</v>
      </c>
      <c r="F54" s="2">
        <v>31619555.616666667</v>
      </c>
      <c r="G54" s="2">
        <v>34049299.911666669</v>
      </c>
      <c r="H54" s="2">
        <v>40283343.05166667</v>
      </c>
      <c r="I54" s="2">
        <v>43536070.406000003</v>
      </c>
      <c r="J54" s="2">
        <v>42599232.35233333</v>
      </c>
      <c r="K54" s="2">
        <v>47729508.743000001</v>
      </c>
      <c r="L54" s="2">
        <v>43320123.502333328</v>
      </c>
      <c r="M54" s="2">
        <v>43360274.226333335</v>
      </c>
      <c r="N54" s="7">
        <f t="shared" si="3"/>
        <v>454043063.04666662</v>
      </c>
    </row>
    <row r="55" spans="1:16">
      <c r="A55" t="s">
        <v>78</v>
      </c>
      <c r="B55" s="1">
        <v>9309.8974999999991</v>
      </c>
      <c r="C55" s="1">
        <v>9284.93</v>
      </c>
      <c r="D55" s="4">
        <v>9075.0750000000007</v>
      </c>
      <c r="E55" s="4">
        <v>8192.7875000000004</v>
      </c>
      <c r="F55" s="2">
        <v>8192.7875000000004</v>
      </c>
      <c r="G55" s="2">
        <v>10350.592500000001</v>
      </c>
      <c r="H55" s="2">
        <v>11886.07</v>
      </c>
      <c r="I55" s="2">
        <v>9404.3525000000009</v>
      </c>
      <c r="J55" s="2">
        <v>9175.4850000000006</v>
      </c>
      <c r="K55" s="2">
        <v>12205.512500000001</v>
      </c>
      <c r="L55" s="2">
        <v>10134.89</v>
      </c>
      <c r="M55" s="2">
        <v>9544.6825000000008</v>
      </c>
      <c r="N55" s="7">
        <f t="shared" si="3"/>
        <v>116757.06249999999</v>
      </c>
    </row>
    <row r="56" spans="1:16">
      <c r="A56" t="s">
        <v>46</v>
      </c>
      <c r="B56" s="1">
        <v>5387246.3799999999</v>
      </c>
      <c r="C56" s="1">
        <v>5133646.6100000003</v>
      </c>
      <c r="D56" s="4">
        <v>3004567.17</v>
      </c>
      <c r="E56" s="4">
        <v>2264147.75</v>
      </c>
      <c r="F56" s="2">
        <v>2222270.98</v>
      </c>
      <c r="G56" s="2">
        <v>1666446</v>
      </c>
      <c r="H56" s="2">
        <v>1352660.36</v>
      </c>
      <c r="I56" s="2">
        <v>1816479.49</v>
      </c>
      <c r="J56" s="2">
        <v>2205199.1</v>
      </c>
      <c r="K56" s="2">
        <v>3401800.79</v>
      </c>
      <c r="L56" s="2">
        <v>2776174.86</v>
      </c>
      <c r="M56" s="2">
        <v>3885581.8</v>
      </c>
      <c r="N56" s="7">
        <f t="shared" si="3"/>
        <v>35116221.289999999</v>
      </c>
    </row>
    <row r="57" spans="1:16">
      <c r="A57" t="s">
        <v>47</v>
      </c>
      <c r="B57" s="5">
        <v>6451879.3499999996</v>
      </c>
      <c r="C57" s="5">
        <v>2907835.38</v>
      </c>
      <c r="D57" s="5">
        <v>3005797.76</v>
      </c>
      <c r="E57" s="5">
        <v>3998575.63</v>
      </c>
      <c r="F57" s="2">
        <v>2436588.2400000002</v>
      </c>
      <c r="G57" s="2">
        <v>2422653.4900000002</v>
      </c>
      <c r="H57" s="2">
        <v>4207957.6100000003</v>
      </c>
      <c r="I57" s="2">
        <v>1870307.24</v>
      </c>
      <c r="J57" s="2">
        <v>3509148.84</v>
      </c>
      <c r="K57" s="2">
        <v>2127718.54</v>
      </c>
      <c r="L57" s="2">
        <v>1808427.6</v>
      </c>
      <c r="M57" s="2">
        <v>4401063.34</v>
      </c>
      <c r="N57" s="7">
        <f t="shared" si="3"/>
        <v>39147953.019999996</v>
      </c>
    </row>
    <row r="58" spans="1:16">
      <c r="A58" t="s">
        <v>48</v>
      </c>
      <c r="B58" s="1">
        <v>84416174.559999973</v>
      </c>
      <c r="C58" s="1">
        <v>83862628.579999998</v>
      </c>
      <c r="D58" s="1">
        <v>86456178.979999989</v>
      </c>
      <c r="E58" s="1">
        <v>81191919.739999995</v>
      </c>
      <c r="F58" s="1">
        <v>87162222.659999996</v>
      </c>
      <c r="G58" s="2">
        <v>85417624.879999995</v>
      </c>
      <c r="H58" s="2">
        <v>84768333.920000002</v>
      </c>
      <c r="I58" s="2">
        <v>85490288.310000002</v>
      </c>
      <c r="J58" s="2">
        <v>80134700.859999999</v>
      </c>
      <c r="K58" s="2">
        <v>93074077.950000003</v>
      </c>
      <c r="L58" s="2">
        <v>88405097.180000007</v>
      </c>
      <c r="M58" s="2">
        <v>89665492.289999992</v>
      </c>
      <c r="N58" s="7">
        <f t="shared" si="3"/>
        <v>1030044739.9099998</v>
      </c>
    </row>
    <row r="59" spans="1:16">
      <c r="A59" t="s">
        <v>49</v>
      </c>
      <c r="B59" s="5">
        <v>7727711.9399999995</v>
      </c>
      <c r="C59" s="5">
        <v>7655408.8300000001</v>
      </c>
      <c r="D59" s="2">
        <v>7915230.5899999999</v>
      </c>
      <c r="E59" s="2">
        <v>7448980.6600000001</v>
      </c>
      <c r="F59" s="2">
        <v>8033820.7400000002</v>
      </c>
      <c r="G59" s="2">
        <v>7785207.75</v>
      </c>
      <c r="H59" s="2">
        <v>7757866.5499999998</v>
      </c>
      <c r="I59" s="2">
        <v>7827201.6900000004</v>
      </c>
      <c r="J59" s="2">
        <v>7388042.7199999997</v>
      </c>
      <c r="K59" s="2">
        <v>8539587.6199999992</v>
      </c>
      <c r="L59" s="2">
        <v>8075660.6100000003</v>
      </c>
      <c r="M59" s="2">
        <v>8212896.5800000001</v>
      </c>
      <c r="N59" s="7">
        <f t="shared" si="3"/>
        <v>94367616.280000001</v>
      </c>
      <c r="P59" s="15"/>
    </row>
    <row r="60" spans="1:16">
      <c r="A60" t="s">
        <v>50</v>
      </c>
      <c r="B60" s="5">
        <v>55059087.539999992</v>
      </c>
      <c r="C60" s="5">
        <v>54546075.700000003</v>
      </c>
      <c r="D60" s="2">
        <v>56258069.899999999</v>
      </c>
      <c r="E60" s="2">
        <v>53025439.049999997</v>
      </c>
      <c r="F60" s="2">
        <v>57331274.920000002</v>
      </c>
      <c r="G60" s="2">
        <v>55178781.740000002</v>
      </c>
      <c r="H60" s="2">
        <v>55122117.850000001</v>
      </c>
      <c r="I60" s="2">
        <v>55238942</v>
      </c>
      <c r="J60" s="2">
        <v>52107163.82</v>
      </c>
      <c r="K60" s="2">
        <v>60346161.75</v>
      </c>
      <c r="L60" s="2">
        <v>57028279.850000001</v>
      </c>
      <c r="M60" s="2">
        <v>58357898.109999999</v>
      </c>
      <c r="N60" s="7">
        <f t="shared" si="3"/>
        <v>669599292.23000002</v>
      </c>
    </row>
    <row r="61" spans="1:16">
      <c r="A61" t="s">
        <v>51</v>
      </c>
      <c r="B61" s="5">
        <v>21629375.079999991</v>
      </c>
      <c r="C61" s="5">
        <v>21661144.050000001</v>
      </c>
      <c r="D61" s="2">
        <v>22282878.489999998</v>
      </c>
      <c r="E61" s="2">
        <v>20717500.030000001</v>
      </c>
      <c r="F61" s="2">
        <v>21797127</v>
      </c>
      <c r="G61" s="2">
        <v>22453635.390000001</v>
      </c>
      <c r="H61" s="2">
        <v>21888349.52</v>
      </c>
      <c r="I61" s="2">
        <v>22424144.620000001</v>
      </c>
      <c r="J61" s="2">
        <v>20639494.32</v>
      </c>
      <c r="K61" s="2">
        <v>24188328.579999998</v>
      </c>
      <c r="L61" s="2">
        <v>23301156.719999999</v>
      </c>
      <c r="M61" s="2">
        <v>23094697.600000001</v>
      </c>
      <c r="N61" s="7">
        <f t="shared" si="3"/>
        <v>266077831.39999998</v>
      </c>
    </row>
    <row r="62" spans="1:16">
      <c r="A62" t="s">
        <v>52</v>
      </c>
      <c r="B62" s="5">
        <v>52514484.617537171</v>
      </c>
      <c r="C62" s="5">
        <v>53670800.7894651</v>
      </c>
      <c r="D62" s="2">
        <v>52613610.29662212</v>
      </c>
      <c r="E62" s="2">
        <v>50284288.309887871</v>
      </c>
      <c r="F62" s="2">
        <v>55692502.151231147</v>
      </c>
      <c r="G62" s="2">
        <v>51307018.828429706</v>
      </c>
      <c r="H62" s="2">
        <v>51942740.933396585</v>
      </c>
      <c r="I62" s="2">
        <v>50154116.1003199</v>
      </c>
      <c r="J62" s="2">
        <v>50380936.530194804</v>
      </c>
      <c r="K62" s="2">
        <v>50713019.861795232</v>
      </c>
      <c r="L62" s="2">
        <v>44913352.111038961</v>
      </c>
      <c r="M62" s="2">
        <v>51866385.039054655</v>
      </c>
      <c r="N62" s="7">
        <f t="shared" si="3"/>
        <v>616053255.5689733</v>
      </c>
    </row>
    <row r="63" spans="1:16">
      <c r="A63" t="s">
        <v>53</v>
      </c>
      <c r="B63" s="3">
        <v>0</v>
      </c>
      <c r="C63" s="3">
        <v>0</v>
      </c>
      <c r="D63" s="3">
        <v>0</v>
      </c>
      <c r="E63" s="3">
        <v>0</v>
      </c>
      <c r="F63" s="2">
        <v>0</v>
      </c>
      <c r="G63" s="2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7">
        <f t="shared" si="3"/>
        <v>0</v>
      </c>
    </row>
    <row r="64" spans="1:16">
      <c r="A64" t="s">
        <v>38</v>
      </c>
      <c r="B64" s="13" t="s">
        <v>75</v>
      </c>
      <c r="C64" s="13" t="s">
        <v>77</v>
      </c>
      <c r="D64" s="13" t="s">
        <v>75</v>
      </c>
      <c r="E64" s="13" t="s">
        <v>75</v>
      </c>
      <c r="F64" s="13" t="s">
        <v>75</v>
      </c>
      <c r="G64" s="13" t="s">
        <v>75</v>
      </c>
      <c r="H64" s="13" t="s">
        <v>75</v>
      </c>
      <c r="I64" s="13" t="s">
        <v>75</v>
      </c>
      <c r="J64" s="13" t="s">
        <v>75</v>
      </c>
      <c r="K64" s="13" t="s">
        <v>75</v>
      </c>
      <c r="L64" s="13" t="s">
        <v>75</v>
      </c>
      <c r="M64" s="13" t="s">
        <v>75</v>
      </c>
      <c r="N64" s="13" t="s">
        <v>75</v>
      </c>
    </row>
    <row r="65" spans="1:14">
      <c r="A65" t="s">
        <v>54</v>
      </c>
      <c r="B65" s="4">
        <f>B50+B56+B57+B58+B62+B63</f>
        <v>400761263.58420384</v>
      </c>
      <c r="C65" s="4">
        <f>C50+C56+C57+C58+C62+C63</f>
        <v>386880888.26613176</v>
      </c>
      <c r="D65" s="4">
        <f>D50+D56+D57+D58+D62+D63</f>
        <v>377341455.24662209</v>
      </c>
      <c r="E65" s="4">
        <f t="shared" ref="E65:M65" si="4">E50+E56+E57+E58+E62+E63</f>
        <v>373061564.9798879</v>
      </c>
      <c r="F65" s="4">
        <f t="shared" si="4"/>
        <v>382836217.58123118</v>
      </c>
      <c r="G65" s="4">
        <f t="shared" si="4"/>
        <v>395943050.38509637</v>
      </c>
      <c r="H65" s="4">
        <f t="shared" si="4"/>
        <v>438962398.08672994</v>
      </c>
      <c r="I65" s="4">
        <f t="shared" si="4"/>
        <v>462891992.41031992</v>
      </c>
      <c r="J65" s="4">
        <f t="shared" si="4"/>
        <v>466326195.29019481</v>
      </c>
      <c r="K65" s="4">
        <f t="shared" si="4"/>
        <v>526690738.96179527</v>
      </c>
      <c r="L65" s="4">
        <f>L50+L56+L57+L58+L62+L63</f>
        <v>478521166.34103906</v>
      </c>
      <c r="M65" s="4">
        <f t="shared" si="4"/>
        <v>487460113.95905459</v>
      </c>
      <c r="N65" s="7">
        <f>+SUM(B65:M65)</f>
        <v>5177677045.0923071</v>
      </c>
    </row>
    <row r="66" spans="1:14">
      <c r="A66" t="s">
        <v>38</v>
      </c>
      <c r="B66" s="13" t="s">
        <v>75</v>
      </c>
      <c r="C66" s="13" t="s">
        <v>77</v>
      </c>
      <c r="D66" s="13" t="s">
        <v>75</v>
      </c>
      <c r="E66" s="13" t="s">
        <v>75</v>
      </c>
      <c r="F66" s="13" t="s">
        <v>75</v>
      </c>
      <c r="G66" s="13" t="s">
        <v>75</v>
      </c>
      <c r="H66" s="13" t="s">
        <v>75</v>
      </c>
      <c r="I66" s="13" t="s">
        <v>75</v>
      </c>
      <c r="J66" s="13" t="s">
        <v>75</v>
      </c>
      <c r="K66" s="13" t="s">
        <v>75</v>
      </c>
      <c r="L66" s="13" t="s">
        <v>75</v>
      </c>
      <c r="M66" s="13" t="s">
        <v>75</v>
      </c>
      <c r="N66" s="13" t="s">
        <v>75</v>
      </c>
    </row>
    <row r="67" spans="1:14">
      <c r="A67" t="s">
        <v>55</v>
      </c>
      <c r="B67" s="4">
        <f t="shared" ref="B67:K67" si="5">B47+B65</f>
        <v>3498610882.9205422</v>
      </c>
      <c r="C67" s="4">
        <f t="shared" si="5"/>
        <v>3366232480.3818269</v>
      </c>
      <c r="D67" s="4">
        <f t="shared" si="5"/>
        <v>3677834863.1771231</v>
      </c>
      <c r="E67" s="4">
        <f t="shared" si="5"/>
        <v>3545718012.8709402</v>
      </c>
      <c r="F67" s="4">
        <f t="shared" si="5"/>
        <v>3351435710.0093923</v>
      </c>
      <c r="G67" s="4">
        <f t="shared" si="5"/>
        <v>3847732806.3709302</v>
      </c>
      <c r="H67" s="4">
        <f t="shared" si="5"/>
        <v>3948438316.2263136</v>
      </c>
      <c r="I67" s="4">
        <f t="shared" si="5"/>
        <v>3572092740.1126909</v>
      </c>
      <c r="J67" s="4">
        <f t="shared" si="5"/>
        <v>3638432802.4537148</v>
      </c>
      <c r="K67" s="4">
        <f t="shared" si="5"/>
        <v>4769314057.3492327</v>
      </c>
      <c r="L67" s="4">
        <f>L47+L65</f>
        <v>3925048940.6440516</v>
      </c>
      <c r="M67" s="4">
        <f>M47+M65</f>
        <v>4335861283.1197691</v>
      </c>
      <c r="N67" s="7">
        <f>+SUM(B67:M67)</f>
        <v>45476752895.636528</v>
      </c>
    </row>
    <row r="68" spans="1:14">
      <c r="L68" s="2"/>
    </row>
    <row r="69" spans="1:14">
      <c r="B69" s="2"/>
    </row>
    <row r="73" spans="1:14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4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4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4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4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4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4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4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4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4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4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4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4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4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4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4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4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4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4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4"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</row>
    <row r="112" spans="2:14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4" spans="2:1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231" spans="2:1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4" spans="2:1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48" spans="2:1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50" spans="2:1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92" spans="2:1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5" spans="2:1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309" spans="2:1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1" spans="2:1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</sheetData>
  <mergeCells count="3">
    <mergeCell ref="A4:N4"/>
    <mergeCell ref="A5:N5"/>
    <mergeCell ref="A6:N6"/>
  </mergeCells>
  <phoneticPr fontId="0" type="noConversion"/>
  <pageMargins left="0.75" right="0.75" top="1" bottom="1" header="0.5" footer="0.5"/>
  <pageSetup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FDAB14-BB81-4CE4-BF42-8C6453CE1BB5}"/>
</file>

<file path=customXml/itemProps2.xml><?xml version="1.0" encoding="utf-8"?>
<ds:datastoreItem xmlns:ds="http://schemas.openxmlformats.org/officeDocument/2006/customXml" ds:itemID="{41629D04-3082-4DAF-95A4-CA2082629DD4}"/>
</file>

<file path=customXml/itemProps3.xml><?xml version="1.0" encoding="utf-8"?>
<ds:datastoreItem xmlns:ds="http://schemas.openxmlformats.org/officeDocument/2006/customXml" ds:itemID="{2A809002-BCD4-4EBC-922C-CEA6701DED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SFY 18-19</vt:lpstr>
      <vt:lpstr>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Matthew Moore</cp:lastModifiedBy>
  <cp:lastPrinted>2006-01-30T19:09:24Z</cp:lastPrinted>
  <dcterms:created xsi:type="dcterms:W3CDTF">2005-12-05T13:15:23Z</dcterms:created>
  <dcterms:modified xsi:type="dcterms:W3CDTF">2019-09-23T22:29:34Z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