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oll Approval\2020\2020 Taxing Authority Code Descriptions\"/>
    </mc:Choice>
  </mc:AlternateContent>
  <xr:revisionPtr revIDLastSave="0" documentId="8_{FA4DD6CB-95CD-4AF3-82CB-4B1734ACEF4A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Sheet1!$A$1:$AR$91</definedName>
    <definedName name="_xlnm.Print_Area" localSheetId="0">Sheet1!$A$1:$AN$91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2" i="1" l="1"/>
  <c r="AM87" i="1"/>
  <c r="AN87" i="1" s="1"/>
  <c r="AM85" i="1"/>
  <c r="AN85" i="1" s="1"/>
  <c r="AM84" i="1"/>
  <c r="AN84" i="1" s="1"/>
  <c r="AM83" i="1"/>
  <c r="AN83" i="1" s="1"/>
  <c r="AM82" i="1"/>
  <c r="AN82" i="1" s="1"/>
  <c r="AM81" i="1"/>
  <c r="AN81" i="1" s="1"/>
  <c r="AM80" i="1"/>
  <c r="AN80" i="1" s="1"/>
  <c r="AM79" i="1"/>
  <c r="AN79" i="1" s="1"/>
  <c r="AM76" i="1"/>
  <c r="AN76" i="1" s="1"/>
  <c r="AM74" i="1"/>
  <c r="AN74" i="1" s="1"/>
  <c r="AM73" i="1"/>
  <c r="AN73" i="1" s="1"/>
  <c r="AM70" i="1"/>
  <c r="AN70" i="1" s="1"/>
  <c r="AM69" i="1"/>
  <c r="AN69" i="1" s="1"/>
  <c r="AM68" i="1"/>
  <c r="AN68" i="1" s="1"/>
  <c r="AM67" i="1"/>
  <c r="AN67" i="1" s="1"/>
  <c r="AM66" i="1"/>
  <c r="AN66" i="1" s="1"/>
  <c r="AM65" i="1"/>
  <c r="AN65" i="1" s="1"/>
  <c r="AM64" i="1"/>
  <c r="AN64" i="1" s="1"/>
  <c r="AM63" i="1"/>
  <c r="AN63" i="1" s="1"/>
  <c r="AM60" i="1"/>
  <c r="AN60" i="1" s="1"/>
  <c r="AM59" i="1"/>
  <c r="AN59" i="1" s="1"/>
  <c r="AM58" i="1"/>
  <c r="AN58" i="1" s="1"/>
  <c r="AM56" i="1"/>
  <c r="AN56" i="1" s="1"/>
  <c r="AM53" i="1"/>
  <c r="AN53" i="1" s="1"/>
  <c r="AM51" i="1"/>
  <c r="AN51" i="1" s="1"/>
  <c r="AM50" i="1"/>
  <c r="AN50" i="1" s="1"/>
  <c r="AM47" i="1"/>
  <c r="AN47" i="1" s="1"/>
  <c r="AM45" i="1"/>
  <c r="AN45" i="1" s="1"/>
  <c r="AM44" i="1"/>
  <c r="AN44" i="1" s="1"/>
  <c r="AM40" i="1"/>
  <c r="AN40" i="1" s="1"/>
  <c r="AM39" i="1"/>
  <c r="AN39" i="1" s="1"/>
  <c r="AM38" i="1"/>
  <c r="AN38" i="1" s="1"/>
  <c r="AM37" i="1"/>
  <c r="AN37" i="1" s="1"/>
  <c r="AM36" i="1"/>
  <c r="AN36" i="1" s="1"/>
  <c r="AM32" i="1"/>
  <c r="AN32" i="1" s="1"/>
  <c r="AM28" i="1"/>
  <c r="AN28" i="1" s="1"/>
  <c r="AM27" i="1"/>
  <c r="AN27" i="1" s="1"/>
  <c r="AM25" i="1"/>
  <c r="AN25" i="1" s="1"/>
  <c r="AM24" i="1"/>
  <c r="AN24" i="1" s="1"/>
  <c r="AM20" i="1"/>
  <c r="AN20" i="1" s="1"/>
  <c r="AM17" i="1"/>
  <c r="AN17" i="1" s="1"/>
  <c r="AM16" i="1"/>
  <c r="AN16" i="1" s="1"/>
  <c r="AM14" i="1"/>
  <c r="AN14" i="1" s="1"/>
  <c r="AM13" i="1"/>
  <c r="AN13" i="1" s="1"/>
  <c r="AM11" i="1"/>
  <c r="AN11" i="1" s="1"/>
  <c r="AM5" i="1"/>
  <c r="AN5" i="1" s="1"/>
  <c r="AM4" i="1"/>
  <c r="AN4" i="1" s="1"/>
  <c r="AM3" i="1"/>
  <c r="AN3" i="1" s="1"/>
  <c r="AM7" i="1"/>
  <c r="AN7" i="1" s="1"/>
  <c r="AM8" i="1" l="1"/>
  <c r="AN8" i="1" s="1"/>
  <c r="AM22" i="1"/>
  <c r="AM62" i="1"/>
  <c r="AN62" i="1" s="1"/>
  <c r="AM19" i="1"/>
  <c r="AM91" i="1"/>
  <c r="AN91" i="1" s="1"/>
  <c r="AM90" i="1"/>
  <c r="AN90" i="1" s="1"/>
  <c r="AM89" i="1"/>
  <c r="AN89" i="1" s="1"/>
  <c r="AM88" i="1"/>
  <c r="AN88" i="1" s="1"/>
  <c r="AM86" i="1"/>
  <c r="AN86" i="1" s="1"/>
  <c r="AM78" i="1"/>
  <c r="AN78" i="1" s="1"/>
  <c r="AM77" i="1"/>
  <c r="AN77" i="1" s="1"/>
  <c r="AM75" i="1"/>
  <c r="AN75" i="1" s="1"/>
  <c r="AM72" i="1"/>
  <c r="AN72" i="1" s="1"/>
  <c r="AM71" i="1"/>
  <c r="AN71" i="1" s="1"/>
  <c r="AM61" i="1"/>
  <c r="AN61" i="1" s="1"/>
  <c r="AM57" i="1"/>
  <c r="AN57" i="1" s="1"/>
  <c r="AM55" i="1"/>
  <c r="AN55" i="1" s="1"/>
  <c r="AM54" i="1"/>
  <c r="AN54" i="1" s="1"/>
  <c r="AM52" i="1"/>
  <c r="AN52" i="1" s="1"/>
  <c r="AM49" i="1"/>
  <c r="AN49" i="1" s="1"/>
  <c r="AM48" i="1"/>
  <c r="AN48" i="1" s="1"/>
  <c r="AM46" i="1"/>
  <c r="AN46" i="1" s="1"/>
  <c r="AM43" i="1"/>
  <c r="AN43" i="1" s="1"/>
  <c r="AM42" i="1"/>
  <c r="AN42" i="1" s="1"/>
  <c r="AM41" i="1"/>
  <c r="AN41" i="1" s="1"/>
  <c r="AM35" i="1"/>
  <c r="AN35" i="1" s="1"/>
  <c r="AM34" i="1"/>
  <c r="AN34" i="1" s="1"/>
  <c r="AM33" i="1"/>
  <c r="AN33" i="1" s="1"/>
  <c r="AM31" i="1"/>
  <c r="AN31" i="1" s="1"/>
  <c r="AM30" i="1"/>
  <c r="AN30" i="1" s="1"/>
  <c r="AM29" i="1"/>
  <c r="AN29" i="1" s="1"/>
  <c r="AM26" i="1"/>
  <c r="AN26" i="1" s="1"/>
  <c r="AM23" i="1"/>
  <c r="AN23" i="1" s="1"/>
  <c r="AM21" i="1"/>
  <c r="AN21" i="1" s="1"/>
  <c r="AM18" i="1"/>
  <c r="AN18" i="1" s="1"/>
  <c r="AM15" i="1"/>
  <c r="AN15" i="1" s="1"/>
  <c r="AM12" i="1"/>
  <c r="AN12" i="1" s="1"/>
  <c r="AM10" i="1"/>
  <c r="AN10" i="1" s="1"/>
  <c r="AM9" i="1"/>
  <c r="AN9" i="1" s="1"/>
  <c r="AM6" i="1"/>
  <c r="AN6" i="1" s="1"/>
  <c r="AN2" i="1"/>
  <c r="AN19" i="1" l="1"/>
  <c r="AN22" i="1"/>
</calcChain>
</file>

<file path=xl/sharedStrings.xml><?xml version="1.0" encoding="utf-8"?>
<sst xmlns="http://schemas.openxmlformats.org/spreadsheetml/2006/main" count="274" uniqueCount="189">
  <si>
    <t>Coconut Creek</t>
  </si>
  <si>
    <t>Cooper City</t>
  </si>
  <si>
    <t>Coral Springs</t>
  </si>
  <si>
    <t>Deerfield Beach</t>
  </si>
  <si>
    <t>Ft Lauderdale</t>
  </si>
  <si>
    <t>Ft Lauderdale DDA</t>
  </si>
  <si>
    <t>Hallandale Beach</t>
  </si>
  <si>
    <t>Hillsboro Beach</t>
  </si>
  <si>
    <t>Lauderhill</t>
  </si>
  <si>
    <t>Lauderdale Lakes</t>
  </si>
  <si>
    <t>Lazy Lake</t>
  </si>
  <si>
    <t>Lighthouse Point</t>
  </si>
  <si>
    <t>Margate</t>
  </si>
  <si>
    <t>Miramar</t>
  </si>
  <si>
    <t>N Lauderdale</t>
  </si>
  <si>
    <t>Oakland Park</t>
  </si>
  <si>
    <t>Parkland</t>
  </si>
  <si>
    <t>Pembroke Park</t>
  </si>
  <si>
    <t>Pembroke Pines</t>
  </si>
  <si>
    <t>Plantation</t>
  </si>
  <si>
    <t>Pompano Beach</t>
  </si>
  <si>
    <t>Sea Ranch Lakes</t>
  </si>
  <si>
    <t>SW Ranches</t>
  </si>
  <si>
    <t>Sunrise</t>
  </si>
  <si>
    <t>Tamarac</t>
  </si>
  <si>
    <t>Weston - N Hospital</t>
  </si>
  <si>
    <t>Lauderdale-By-The-Sea</t>
  </si>
  <si>
    <t>Weston - S Hospital</t>
  </si>
  <si>
    <t>West Park</t>
  </si>
  <si>
    <t>Wilton Manors</t>
  </si>
  <si>
    <t>Unincorporated - S Hospital</t>
  </si>
  <si>
    <t>Unincorporated - N Hospital</t>
  </si>
  <si>
    <t>Davie - N Hospital</t>
  </si>
  <si>
    <t>Davie - S Hospital</t>
  </si>
  <si>
    <t>Municipality</t>
  </si>
  <si>
    <t>County Operating</t>
  </si>
  <si>
    <t>County Debt</t>
  </si>
  <si>
    <t>Children's Services</t>
  </si>
  <si>
    <t>N Hospital District</t>
  </si>
  <si>
    <t>S Broward Hospital</t>
  </si>
  <si>
    <t>FIND</t>
  </si>
  <si>
    <t>SFWMD</t>
  </si>
  <si>
    <t>EMS/FIRE</t>
  </si>
  <si>
    <t>City Operating</t>
  </si>
  <si>
    <t>City Debt</t>
  </si>
  <si>
    <t>School Board</t>
  </si>
  <si>
    <t>DDA Operating</t>
  </si>
  <si>
    <t>DDA Debt</t>
  </si>
  <si>
    <t>Total Real Property</t>
  </si>
  <si>
    <t>Hillsboro Inlet</t>
  </si>
  <si>
    <t>0513</t>
  </si>
  <si>
    <t>0512</t>
  </si>
  <si>
    <t>0211</t>
  </si>
  <si>
    <t>0412</t>
  </si>
  <si>
    <t>0413</t>
  </si>
  <si>
    <t>0012</t>
  </si>
  <si>
    <t>0013</t>
  </si>
  <si>
    <t>0912</t>
  </si>
  <si>
    <t>0613</t>
  </si>
  <si>
    <t>0312</t>
  </si>
  <si>
    <t>Personal Property</t>
  </si>
  <si>
    <t>Millage Code</t>
  </si>
  <si>
    <t>Deerfield Beach - Hillsboro Inlet</t>
  </si>
  <si>
    <t>Pompano Beach - Hillsboro Inlet</t>
  </si>
  <si>
    <t>Tindall Hammock</t>
  </si>
  <si>
    <t>County Street Lighting</t>
  </si>
  <si>
    <t>Plantation Gateway 7</t>
  </si>
  <si>
    <t>0311</t>
  </si>
  <si>
    <t>Ft Lauderdale  - Hillsboro Inlet</t>
  </si>
  <si>
    <t>Windermere/Tree Gardens Safe Neighborhood</t>
  </si>
  <si>
    <t>Dania Beach - N Hosp</t>
  </si>
  <si>
    <t>Dania Beach - S Hosp</t>
  </si>
  <si>
    <t>Hollywood - N Hospital</t>
  </si>
  <si>
    <t>Hollywood - S Hospital</t>
  </si>
  <si>
    <t>3212I</t>
  </si>
  <si>
    <t>Coconut Creek w/ Cocomar</t>
  </si>
  <si>
    <t>3212A</t>
  </si>
  <si>
    <t>Coconut Creek w/ Water Mgt 2</t>
  </si>
  <si>
    <t>3212G</t>
  </si>
  <si>
    <t>Coconut Creek w/ Water Mgt 4D</t>
  </si>
  <si>
    <t>1013H</t>
  </si>
  <si>
    <t>Cooper City w/ Central Broward WCD</t>
  </si>
  <si>
    <t>0413H</t>
  </si>
  <si>
    <t>Dania Beach - S Hosp w/ Central Broward WCD</t>
  </si>
  <si>
    <t>2412H</t>
  </si>
  <si>
    <t>Davie - N Hospital w/ Central Broward WCD</t>
  </si>
  <si>
    <t>2412J</t>
  </si>
  <si>
    <t>Davie - N Hospital w/ Tindall Hammock</t>
  </si>
  <si>
    <t>2413H</t>
  </si>
  <si>
    <t>Davie - S Hospital w/ Central Broward WCD</t>
  </si>
  <si>
    <t>2413J</t>
  </si>
  <si>
    <t>Davie - S Hospital w/ Tindall Hammock</t>
  </si>
  <si>
    <t>1112A</t>
  </si>
  <si>
    <t>Deerfield Beach w/ Water Mgt 2</t>
  </si>
  <si>
    <t>0312U</t>
  </si>
  <si>
    <t>Ft Lauderdale w/ Sunrise Key SND</t>
  </si>
  <si>
    <t>0312F</t>
  </si>
  <si>
    <t>Ft Lauderdale w/ Water Mgt 4C</t>
  </si>
  <si>
    <t>2513O</t>
  </si>
  <si>
    <t>Hallandale Beach w/ Golden Isles SND</t>
  </si>
  <si>
    <t>2513V</t>
  </si>
  <si>
    <t>Hallandale Beach w/ Three Islands SND</t>
  </si>
  <si>
    <t>0513H</t>
  </si>
  <si>
    <t>Hollywood - S Hospital w/ Central Broward WCD</t>
  </si>
  <si>
    <t>1912P</t>
  </si>
  <si>
    <t>Lauderhill w/ Habitat SND</t>
  </si>
  <si>
    <t>1912Q</t>
  </si>
  <si>
    <t>Lauderhill w/ Isles of Inverrary SND</t>
  </si>
  <si>
    <t>1912R</t>
  </si>
  <si>
    <t>Lauderhill w/ Manors of Inverrary SND</t>
  </si>
  <si>
    <t>1912S</t>
  </si>
  <si>
    <t>1912M</t>
  </si>
  <si>
    <t>Lauderhill w/ Windermere SND</t>
  </si>
  <si>
    <t>1212I</t>
  </si>
  <si>
    <t>Margate w/ Cocomar</t>
  </si>
  <si>
    <t>1212G</t>
  </si>
  <si>
    <t>Margate w/ Water Mgt 4D</t>
  </si>
  <si>
    <t>2713H</t>
  </si>
  <si>
    <t>Miramar w/ Central Broward WCD</t>
  </si>
  <si>
    <t>1712D</t>
  </si>
  <si>
    <t>Oakland Park w/ Water Mgt 4A</t>
  </si>
  <si>
    <t>1712F</t>
  </si>
  <si>
    <t>Oakland Park w/ Water Mgt 4C</t>
  </si>
  <si>
    <t>3012I</t>
  </si>
  <si>
    <t>Parkland w/ Cocomar</t>
  </si>
  <si>
    <t>2613H</t>
  </si>
  <si>
    <t>Pembroke Pines w/ Central Broward WCD</t>
  </si>
  <si>
    <t>2212H</t>
  </si>
  <si>
    <t>Plantation w/ Central Broward WCD</t>
  </si>
  <si>
    <t>2212T</t>
  </si>
  <si>
    <t>Plantation w/ Gateway 7</t>
  </si>
  <si>
    <t>2212N</t>
  </si>
  <si>
    <t>Plantation w/ Plantation Midtown DD</t>
  </si>
  <si>
    <t>1511A</t>
  </si>
  <si>
    <t>Pompano Beach - Hillsboro Inlet w/ Water Mgt 2</t>
  </si>
  <si>
    <t>1511D</t>
  </si>
  <si>
    <t>Pompano Beach - Hillsboro Inlet w/ Water Mgt 4A</t>
  </si>
  <si>
    <t>1512A</t>
  </si>
  <si>
    <t>Pompano Beach w/ Water Mgt 2</t>
  </si>
  <si>
    <t>1512B</t>
  </si>
  <si>
    <t>Pompano Beach w/ Water Mgt 3A</t>
  </si>
  <si>
    <t>1512D</t>
  </si>
  <si>
    <t>Pompano Beach w/ Water Mgt 4A</t>
  </si>
  <si>
    <t>1512E</t>
  </si>
  <si>
    <t>Pompano Beach w/ Water Mgt 4B</t>
  </si>
  <si>
    <t>1512F</t>
  </si>
  <si>
    <t>Pompano Beach w/ Water Mgt 4C</t>
  </si>
  <si>
    <t>2112H</t>
  </si>
  <si>
    <t>Sunrise w/ Central Broward WCD</t>
  </si>
  <si>
    <t>2112L</t>
  </si>
  <si>
    <t>Sunrise w/ Special Tax District 1</t>
  </si>
  <si>
    <t>3413H</t>
  </si>
  <si>
    <t>SW Ranches w/ Central Broward WCD</t>
  </si>
  <si>
    <t>0012H</t>
  </si>
  <si>
    <t>Unincorporated - N Hospital w/ Central Broward WCD</t>
  </si>
  <si>
    <t>0012I</t>
  </si>
  <si>
    <t>Unincorporated - N Hospital w/ Cocomar</t>
  </si>
  <si>
    <t>0012K</t>
  </si>
  <si>
    <t>Unincorporated - N Hospital w/ County Street Lighting</t>
  </si>
  <si>
    <t>0012J</t>
  </si>
  <si>
    <t>Unincorporated - N Hospital w/ Tindall Hammock</t>
  </si>
  <si>
    <t>0012A</t>
  </si>
  <si>
    <t>Unincorporated - N Hospital w/ Water Mgt 2</t>
  </si>
  <si>
    <t>0012F</t>
  </si>
  <si>
    <t>Unincorporated - N Hospital w/ Water Mgt 4C</t>
  </si>
  <si>
    <t>0013H</t>
  </si>
  <si>
    <t>Unincorporated - S Hospital w/ Central Broward WCD</t>
  </si>
  <si>
    <t>Central Broward</t>
  </si>
  <si>
    <t>Water Management District 2</t>
  </si>
  <si>
    <t>Water Management District 3A</t>
  </si>
  <si>
    <t>Water Management District 4A</t>
  </si>
  <si>
    <t>Water Management District 4B</t>
  </si>
  <si>
    <t>Water Management District 4C</t>
  </si>
  <si>
    <t>Water Management District 4D</t>
  </si>
  <si>
    <t>Cocomar</t>
  </si>
  <si>
    <t>Special Tax District 1</t>
  </si>
  <si>
    <t>Plantation Midtown Development District</t>
  </si>
  <si>
    <t>Golden Isles</t>
  </si>
  <si>
    <t>Habitat Safe Neighborhood District</t>
  </si>
  <si>
    <t>Isles of Inverrary Safe Neighborhood District</t>
  </si>
  <si>
    <t>Manors of Inverrary Safe Neighborhood District</t>
  </si>
  <si>
    <t>Sunrise Key</t>
  </si>
  <si>
    <t>Three Islands</t>
  </si>
  <si>
    <t>1512G</t>
  </si>
  <si>
    <t>Pompano Beach w/ Water Mgt 4D</t>
  </si>
  <si>
    <t>0012G</t>
  </si>
  <si>
    <t>Unincorporated - N Hospital w/ Water Mgt 4D</t>
  </si>
  <si>
    <t>School Board Debt</t>
  </si>
  <si>
    <t>Mill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</si>
</sst>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&quot;$&quot;#,##0\ ;\(&quot;$&quot;#,##0\)"/>
    <numFmt numFmtId="166" formatCode="_(* #,##0.0000_);_(* \(#,##0.0000\);_(* &quot;-&quot;??_);_(@_)"/>
    <numFmt numFmtId="167" formatCode="_(* #,##0.0000_);_(* \(#,##0.0000\);_(* &quot;-&quot;????_);_(@_)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2"/>
      <color indexed="8"/>
      <name val="Cambria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32" borderId="8" applyNumberFormat="0" applyFont="0" applyAlignment="0" applyProtection="0"/>
    <xf numFmtId="0" fontId="1" fillId="0" borderId="0"/>
    <xf numFmtId="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11" applyNumberFormat="0" applyFont="0" applyFill="0" applyAlignment="0" applyProtection="0"/>
    <xf numFmtId="0" fontId="1" fillId="0" borderId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1" fillId="0" borderId="11" applyNumberFormat="0" applyFont="0" applyFill="0" applyAlignment="0" applyProtection="0"/>
    <xf numFmtId="0" fontId="1" fillId="0" borderId="11" applyNumberFormat="0" applyFont="0" applyFill="0" applyAlignment="0" applyProtection="0"/>
    <xf numFmtId="0" fontId="4" fillId="0" borderId="0"/>
    <xf numFmtId="0" fontId="4" fillId="0" borderId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32" borderId="8" applyNumberFormat="0" applyFont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43" fontId="4" fillId="0" borderId="0" applyFont="0" applyFill="0" applyBorder="0" applyAlignment="0" applyProtection="0"/>
    <xf numFmtId="0" fontId="4" fillId="32" borderId="8" applyNumberFormat="0" applyFont="0" applyAlignment="0" applyProtection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/>
    </xf>
    <xf numFmtId="164" fontId="2" fillId="0" borderId="0" xfId="46" applyNumberFormat="1" applyFont="1" applyBorder="1" applyAlignment="1">
      <alignment horizontal="right"/>
    </xf>
    <xf numFmtId="164" fontId="2" fillId="0" borderId="0" xfId="65" applyNumberFormat="1" applyFont="1" applyBorder="1" applyAlignment="1">
      <alignment horizontal="right"/>
    </xf>
    <xf numFmtId="0" fontId="3" fillId="0" borderId="0" xfId="0" applyFont="1" applyBorder="1"/>
    <xf numFmtId="164" fontId="0" fillId="0" borderId="0" xfId="0" applyNumberFormat="1"/>
    <xf numFmtId="43" fontId="0" fillId="0" borderId="0" xfId="522" applyFont="1"/>
    <xf numFmtId="0" fontId="3" fillId="0" borderId="1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2" fillId="0" borderId="0" xfId="46" applyNumberFormat="1" applyFont="1" applyBorder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2" fillId="0" borderId="0" xfId="46" applyNumberFormat="1" applyFont="1" applyBorder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 applyFill="1"/>
    <xf numFmtId="164" fontId="2" fillId="0" borderId="1" xfId="46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Fill="1" applyBorder="1"/>
    <xf numFmtId="164" fontId="2" fillId="0" borderId="1" xfId="46" applyNumberFormat="1" applyFont="1" applyFill="1" applyBorder="1" applyAlignment="1">
      <alignment horizontal="right"/>
    </xf>
    <xf numFmtId="164" fontId="2" fillId="0" borderId="1" xfId="46" applyNumberFormat="1" applyFont="1" applyBorder="1" applyAlignment="1">
      <alignment horizontal="right"/>
    </xf>
    <xf numFmtId="164" fontId="2" fillId="0" borderId="1" xfId="46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66" fontId="0" fillId="0" borderId="0" xfId="522" applyNumberFormat="1" applyFont="1" applyFill="1"/>
    <xf numFmtId="167" fontId="0" fillId="0" borderId="0" xfId="0" applyNumberFormat="1"/>
    <xf numFmtId="164" fontId="3" fillId="0" borderId="0" xfId="0" applyNumberFormat="1" applyFont="1" applyFill="1" applyBorder="1"/>
    <xf numFmtId="164" fontId="3" fillId="33" borderId="1" xfId="0" applyNumberFormat="1" applyFont="1" applyFill="1" applyBorder="1"/>
    <xf numFmtId="0" fontId="3" fillId="0" borderId="0" xfId="0" applyFont="1" applyBorder="1" applyAlignment="1"/>
    <xf numFmtId="0" fontId="0" fillId="0" borderId="0" xfId="0" applyBorder="1" applyAlignment="1"/>
    <xf numFmtId="0" fontId="0" fillId="0" borderId="0" xfId="0" applyAlignment="1"/>
  </cellXfs>
  <cellStyles count="525">
    <cellStyle name="20% - Accent1" xfId="1" builtinId="30" customBuiltin="1"/>
    <cellStyle name="20% - Accent1 10" xfId="227" xr:uid="{00000000-0005-0000-0000-000001000000}"/>
    <cellStyle name="20% - Accent1 11" xfId="240" xr:uid="{00000000-0005-0000-0000-000002000000}"/>
    <cellStyle name="20% - Accent1 12" xfId="253" xr:uid="{00000000-0005-0000-0000-000003000000}"/>
    <cellStyle name="20% - Accent1 13" xfId="266" xr:uid="{00000000-0005-0000-0000-000004000000}"/>
    <cellStyle name="20% - Accent1 14" xfId="279" xr:uid="{00000000-0005-0000-0000-000005000000}"/>
    <cellStyle name="20% - Accent1 15" xfId="292" xr:uid="{00000000-0005-0000-0000-000006000000}"/>
    <cellStyle name="20% - Accent1 16" xfId="305" xr:uid="{00000000-0005-0000-0000-000007000000}"/>
    <cellStyle name="20% - Accent1 17" xfId="318" xr:uid="{00000000-0005-0000-0000-000008000000}"/>
    <cellStyle name="20% - Accent1 18" xfId="331" xr:uid="{00000000-0005-0000-0000-000009000000}"/>
    <cellStyle name="20% - Accent1 19" xfId="344" xr:uid="{00000000-0005-0000-0000-00000A000000}"/>
    <cellStyle name="20% - Accent1 2" xfId="125" xr:uid="{00000000-0005-0000-0000-00000B000000}"/>
    <cellStyle name="20% - Accent1 20" xfId="357" xr:uid="{00000000-0005-0000-0000-00000C000000}"/>
    <cellStyle name="20% - Accent1 21" xfId="370" xr:uid="{00000000-0005-0000-0000-00000D000000}"/>
    <cellStyle name="20% - Accent1 22" xfId="383" xr:uid="{00000000-0005-0000-0000-00000E000000}"/>
    <cellStyle name="20% - Accent1 23" xfId="396" xr:uid="{00000000-0005-0000-0000-00000F000000}"/>
    <cellStyle name="20% - Accent1 24" xfId="409" xr:uid="{00000000-0005-0000-0000-000010000000}"/>
    <cellStyle name="20% - Accent1 25" xfId="422" xr:uid="{00000000-0005-0000-0000-000011000000}"/>
    <cellStyle name="20% - Accent1 26" xfId="435" xr:uid="{00000000-0005-0000-0000-000012000000}"/>
    <cellStyle name="20% - Accent1 27" xfId="448" xr:uid="{00000000-0005-0000-0000-000013000000}"/>
    <cellStyle name="20% - Accent1 28" xfId="461" xr:uid="{00000000-0005-0000-0000-000014000000}"/>
    <cellStyle name="20% - Accent1 29" xfId="474" xr:uid="{00000000-0005-0000-0000-000015000000}"/>
    <cellStyle name="20% - Accent1 3" xfId="136" xr:uid="{00000000-0005-0000-0000-000016000000}"/>
    <cellStyle name="20% - Accent1 30" xfId="486" xr:uid="{00000000-0005-0000-0000-000017000000}"/>
    <cellStyle name="20% - Accent1 31" xfId="497" xr:uid="{00000000-0005-0000-0000-000018000000}"/>
    <cellStyle name="20% - Accent1 32" xfId="507" xr:uid="{00000000-0005-0000-0000-000019000000}"/>
    <cellStyle name="20% - Accent1 4" xfId="149" xr:uid="{00000000-0005-0000-0000-00001A000000}"/>
    <cellStyle name="20% - Accent1 5" xfId="162" xr:uid="{00000000-0005-0000-0000-00001B000000}"/>
    <cellStyle name="20% - Accent1 6" xfId="175" xr:uid="{00000000-0005-0000-0000-00001C000000}"/>
    <cellStyle name="20% - Accent1 7" xfId="188" xr:uid="{00000000-0005-0000-0000-00001D000000}"/>
    <cellStyle name="20% - Accent1 8" xfId="201" xr:uid="{00000000-0005-0000-0000-00001E000000}"/>
    <cellStyle name="20% - Accent1 9" xfId="214" xr:uid="{00000000-0005-0000-0000-00001F000000}"/>
    <cellStyle name="20% - Accent2" xfId="2" builtinId="34" customBuiltin="1"/>
    <cellStyle name="20% - Accent2 10" xfId="238" xr:uid="{00000000-0005-0000-0000-000021000000}"/>
    <cellStyle name="20% - Accent2 11" xfId="251" xr:uid="{00000000-0005-0000-0000-000022000000}"/>
    <cellStyle name="20% - Accent2 12" xfId="264" xr:uid="{00000000-0005-0000-0000-000023000000}"/>
    <cellStyle name="20% - Accent2 13" xfId="277" xr:uid="{00000000-0005-0000-0000-000024000000}"/>
    <cellStyle name="20% - Accent2 14" xfId="290" xr:uid="{00000000-0005-0000-0000-000025000000}"/>
    <cellStyle name="20% - Accent2 15" xfId="303" xr:uid="{00000000-0005-0000-0000-000026000000}"/>
    <cellStyle name="20% - Accent2 16" xfId="316" xr:uid="{00000000-0005-0000-0000-000027000000}"/>
    <cellStyle name="20% - Accent2 17" xfId="329" xr:uid="{00000000-0005-0000-0000-000028000000}"/>
    <cellStyle name="20% - Accent2 18" xfId="342" xr:uid="{00000000-0005-0000-0000-000029000000}"/>
    <cellStyle name="20% - Accent2 19" xfId="355" xr:uid="{00000000-0005-0000-0000-00002A000000}"/>
    <cellStyle name="20% - Accent2 2" xfId="129" xr:uid="{00000000-0005-0000-0000-00002B000000}"/>
    <cellStyle name="20% - Accent2 20" xfId="368" xr:uid="{00000000-0005-0000-0000-00002C000000}"/>
    <cellStyle name="20% - Accent2 21" xfId="381" xr:uid="{00000000-0005-0000-0000-00002D000000}"/>
    <cellStyle name="20% - Accent2 22" xfId="394" xr:uid="{00000000-0005-0000-0000-00002E000000}"/>
    <cellStyle name="20% - Accent2 23" xfId="407" xr:uid="{00000000-0005-0000-0000-00002F000000}"/>
    <cellStyle name="20% - Accent2 24" xfId="420" xr:uid="{00000000-0005-0000-0000-000030000000}"/>
    <cellStyle name="20% - Accent2 25" xfId="433" xr:uid="{00000000-0005-0000-0000-000031000000}"/>
    <cellStyle name="20% - Accent2 26" xfId="446" xr:uid="{00000000-0005-0000-0000-000032000000}"/>
    <cellStyle name="20% - Accent2 27" xfId="459" xr:uid="{00000000-0005-0000-0000-000033000000}"/>
    <cellStyle name="20% - Accent2 28" xfId="472" xr:uid="{00000000-0005-0000-0000-000034000000}"/>
    <cellStyle name="20% - Accent2 29" xfId="484" xr:uid="{00000000-0005-0000-0000-000035000000}"/>
    <cellStyle name="20% - Accent2 3" xfId="147" xr:uid="{00000000-0005-0000-0000-000036000000}"/>
    <cellStyle name="20% - Accent2 30" xfId="495" xr:uid="{00000000-0005-0000-0000-000037000000}"/>
    <cellStyle name="20% - Accent2 31" xfId="506" xr:uid="{00000000-0005-0000-0000-000038000000}"/>
    <cellStyle name="20% - Accent2 32" xfId="515" xr:uid="{00000000-0005-0000-0000-000039000000}"/>
    <cellStyle name="20% - Accent2 4" xfId="160" xr:uid="{00000000-0005-0000-0000-00003A000000}"/>
    <cellStyle name="20% - Accent2 5" xfId="173" xr:uid="{00000000-0005-0000-0000-00003B000000}"/>
    <cellStyle name="20% - Accent2 6" xfId="186" xr:uid="{00000000-0005-0000-0000-00003C000000}"/>
    <cellStyle name="20% - Accent2 7" xfId="199" xr:uid="{00000000-0005-0000-0000-00003D000000}"/>
    <cellStyle name="20% - Accent2 8" xfId="212" xr:uid="{00000000-0005-0000-0000-00003E000000}"/>
    <cellStyle name="20% - Accent2 9" xfId="225" xr:uid="{00000000-0005-0000-0000-00003F000000}"/>
    <cellStyle name="20% - Accent3" xfId="3" builtinId="38" customBuiltin="1"/>
    <cellStyle name="20% - Accent3 10" xfId="217" xr:uid="{00000000-0005-0000-0000-000041000000}"/>
    <cellStyle name="20% - Accent3 11" xfId="230" xr:uid="{00000000-0005-0000-0000-000042000000}"/>
    <cellStyle name="20% - Accent3 12" xfId="243" xr:uid="{00000000-0005-0000-0000-000043000000}"/>
    <cellStyle name="20% - Accent3 13" xfId="256" xr:uid="{00000000-0005-0000-0000-000044000000}"/>
    <cellStyle name="20% - Accent3 14" xfId="269" xr:uid="{00000000-0005-0000-0000-000045000000}"/>
    <cellStyle name="20% - Accent3 15" xfId="282" xr:uid="{00000000-0005-0000-0000-000046000000}"/>
    <cellStyle name="20% - Accent3 16" xfId="295" xr:uid="{00000000-0005-0000-0000-000047000000}"/>
    <cellStyle name="20% - Accent3 17" xfId="308" xr:uid="{00000000-0005-0000-0000-000048000000}"/>
    <cellStyle name="20% - Accent3 18" xfId="321" xr:uid="{00000000-0005-0000-0000-000049000000}"/>
    <cellStyle name="20% - Accent3 19" xfId="334" xr:uid="{00000000-0005-0000-0000-00004A000000}"/>
    <cellStyle name="20% - Accent3 2" xfId="133" xr:uid="{00000000-0005-0000-0000-00004B000000}"/>
    <cellStyle name="20% - Accent3 20" xfId="347" xr:uid="{00000000-0005-0000-0000-00004C000000}"/>
    <cellStyle name="20% - Accent3 21" xfId="360" xr:uid="{00000000-0005-0000-0000-00004D000000}"/>
    <cellStyle name="20% - Accent3 22" xfId="373" xr:uid="{00000000-0005-0000-0000-00004E000000}"/>
    <cellStyle name="20% - Accent3 23" xfId="386" xr:uid="{00000000-0005-0000-0000-00004F000000}"/>
    <cellStyle name="20% - Accent3 24" xfId="399" xr:uid="{00000000-0005-0000-0000-000050000000}"/>
    <cellStyle name="20% - Accent3 25" xfId="412" xr:uid="{00000000-0005-0000-0000-000051000000}"/>
    <cellStyle name="20% - Accent3 26" xfId="425" xr:uid="{00000000-0005-0000-0000-000052000000}"/>
    <cellStyle name="20% - Accent3 27" xfId="438" xr:uid="{00000000-0005-0000-0000-000053000000}"/>
    <cellStyle name="20% - Accent3 28" xfId="451" xr:uid="{00000000-0005-0000-0000-000054000000}"/>
    <cellStyle name="20% - Accent3 29" xfId="464" xr:uid="{00000000-0005-0000-0000-000055000000}"/>
    <cellStyle name="20% - Accent3 3" xfId="131" xr:uid="{00000000-0005-0000-0000-000056000000}"/>
    <cellStyle name="20% - Accent3 30" xfId="477" xr:uid="{00000000-0005-0000-0000-000057000000}"/>
    <cellStyle name="20% - Accent3 31" xfId="489" xr:uid="{00000000-0005-0000-0000-000058000000}"/>
    <cellStyle name="20% - Accent3 32" xfId="500" xr:uid="{00000000-0005-0000-0000-000059000000}"/>
    <cellStyle name="20% - Accent3 4" xfId="139" xr:uid="{00000000-0005-0000-0000-00005A000000}"/>
    <cellStyle name="20% - Accent3 5" xfId="152" xr:uid="{00000000-0005-0000-0000-00005B000000}"/>
    <cellStyle name="20% - Accent3 6" xfId="165" xr:uid="{00000000-0005-0000-0000-00005C000000}"/>
    <cellStyle name="20% - Accent3 7" xfId="178" xr:uid="{00000000-0005-0000-0000-00005D000000}"/>
    <cellStyle name="20% - Accent3 8" xfId="191" xr:uid="{00000000-0005-0000-0000-00005E000000}"/>
    <cellStyle name="20% - Accent3 9" xfId="204" xr:uid="{00000000-0005-0000-0000-00005F000000}"/>
    <cellStyle name="20% - Accent4" xfId="4" builtinId="42" customBuiltin="1"/>
    <cellStyle name="20% - Accent4 10" xfId="241" xr:uid="{00000000-0005-0000-0000-000061000000}"/>
    <cellStyle name="20% - Accent4 11" xfId="254" xr:uid="{00000000-0005-0000-0000-000062000000}"/>
    <cellStyle name="20% - Accent4 12" xfId="267" xr:uid="{00000000-0005-0000-0000-000063000000}"/>
    <cellStyle name="20% - Accent4 13" xfId="280" xr:uid="{00000000-0005-0000-0000-000064000000}"/>
    <cellStyle name="20% - Accent4 14" xfId="293" xr:uid="{00000000-0005-0000-0000-000065000000}"/>
    <cellStyle name="20% - Accent4 15" xfId="306" xr:uid="{00000000-0005-0000-0000-000066000000}"/>
    <cellStyle name="20% - Accent4 16" xfId="319" xr:uid="{00000000-0005-0000-0000-000067000000}"/>
    <cellStyle name="20% - Accent4 17" xfId="332" xr:uid="{00000000-0005-0000-0000-000068000000}"/>
    <cellStyle name="20% - Accent4 18" xfId="345" xr:uid="{00000000-0005-0000-0000-000069000000}"/>
    <cellStyle name="20% - Accent4 19" xfId="358" xr:uid="{00000000-0005-0000-0000-00006A000000}"/>
    <cellStyle name="20% - Accent4 2" xfId="137" xr:uid="{00000000-0005-0000-0000-00006B000000}"/>
    <cellStyle name="20% - Accent4 20" xfId="371" xr:uid="{00000000-0005-0000-0000-00006C000000}"/>
    <cellStyle name="20% - Accent4 21" xfId="384" xr:uid="{00000000-0005-0000-0000-00006D000000}"/>
    <cellStyle name="20% - Accent4 22" xfId="397" xr:uid="{00000000-0005-0000-0000-00006E000000}"/>
    <cellStyle name="20% - Accent4 23" xfId="410" xr:uid="{00000000-0005-0000-0000-00006F000000}"/>
    <cellStyle name="20% - Accent4 24" xfId="423" xr:uid="{00000000-0005-0000-0000-000070000000}"/>
    <cellStyle name="20% - Accent4 25" xfId="436" xr:uid="{00000000-0005-0000-0000-000071000000}"/>
    <cellStyle name="20% - Accent4 26" xfId="449" xr:uid="{00000000-0005-0000-0000-000072000000}"/>
    <cellStyle name="20% - Accent4 27" xfId="462" xr:uid="{00000000-0005-0000-0000-000073000000}"/>
    <cellStyle name="20% - Accent4 28" xfId="475" xr:uid="{00000000-0005-0000-0000-000074000000}"/>
    <cellStyle name="20% - Accent4 29" xfId="487" xr:uid="{00000000-0005-0000-0000-000075000000}"/>
    <cellStyle name="20% - Accent4 3" xfId="150" xr:uid="{00000000-0005-0000-0000-000076000000}"/>
    <cellStyle name="20% - Accent4 30" xfId="498" xr:uid="{00000000-0005-0000-0000-000077000000}"/>
    <cellStyle name="20% - Accent4 31" xfId="508" xr:uid="{00000000-0005-0000-0000-000078000000}"/>
    <cellStyle name="20% - Accent4 32" xfId="516" xr:uid="{00000000-0005-0000-0000-000079000000}"/>
    <cellStyle name="20% - Accent4 4" xfId="163" xr:uid="{00000000-0005-0000-0000-00007A000000}"/>
    <cellStyle name="20% - Accent4 5" xfId="176" xr:uid="{00000000-0005-0000-0000-00007B000000}"/>
    <cellStyle name="20% - Accent4 6" xfId="189" xr:uid="{00000000-0005-0000-0000-00007C000000}"/>
    <cellStyle name="20% - Accent4 7" xfId="202" xr:uid="{00000000-0005-0000-0000-00007D000000}"/>
    <cellStyle name="20% - Accent4 8" xfId="215" xr:uid="{00000000-0005-0000-0000-00007E000000}"/>
    <cellStyle name="20% - Accent4 9" xfId="228" xr:uid="{00000000-0005-0000-0000-00007F000000}"/>
    <cellStyle name="20% - Accent5" xfId="5" builtinId="46" customBuiltin="1"/>
    <cellStyle name="20% - Accent5 10" xfId="245" xr:uid="{00000000-0005-0000-0000-000081000000}"/>
    <cellStyle name="20% - Accent5 11" xfId="258" xr:uid="{00000000-0005-0000-0000-000082000000}"/>
    <cellStyle name="20% - Accent5 12" xfId="271" xr:uid="{00000000-0005-0000-0000-000083000000}"/>
    <cellStyle name="20% - Accent5 13" xfId="284" xr:uid="{00000000-0005-0000-0000-000084000000}"/>
    <cellStyle name="20% - Accent5 14" xfId="297" xr:uid="{00000000-0005-0000-0000-000085000000}"/>
    <cellStyle name="20% - Accent5 15" xfId="310" xr:uid="{00000000-0005-0000-0000-000086000000}"/>
    <cellStyle name="20% - Accent5 16" xfId="323" xr:uid="{00000000-0005-0000-0000-000087000000}"/>
    <cellStyle name="20% - Accent5 17" xfId="336" xr:uid="{00000000-0005-0000-0000-000088000000}"/>
    <cellStyle name="20% - Accent5 18" xfId="349" xr:uid="{00000000-0005-0000-0000-000089000000}"/>
    <cellStyle name="20% - Accent5 19" xfId="362" xr:uid="{00000000-0005-0000-0000-00008A000000}"/>
    <cellStyle name="20% - Accent5 2" xfId="141" xr:uid="{00000000-0005-0000-0000-00008B000000}"/>
    <cellStyle name="20% - Accent5 20" xfId="375" xr:uid="{00000000-0005-0000-0000-00008C000000}"/>
    <cellStyle name="20% - Accent5 21" xfId="388" xr:uid="{00000000-0005-0000-0000-00008D000000}"/>
    <cellStyle name="20% - Accent5 22" xfId="401" xr:uid="{00000000-0005-0000-0000-00008E000000}"/>
    <cellStyle name="20% - Accent5 23" xfId="414" xr:uid="{00000000-0005-0000-0000-00008F000000}"/>
    <cellStyle name="20% - Accent5 24" xfId="427" xr:uid="{00000000-0005-0000-0000-000090000000}"/>
    <cellStyle name="20% - Accent5 25" xfId="440" xr:uid="{00000000-0005-0000-0000-000091000000}"/>
    <cellStyle name="20% - Accent5 26" xfId="453" xr:uid="{00000000-0005-0000-0000-000092000000}"/>
    <cellStyle name="20% - Accent5 27" xfId="466" xr:uid="{00000000-0005-0000-0000-000093000000}"/>
    <cellStyle name="20% - Accent5 28" xfId="479" xr:uid="{00000000-0005-0000-0000-000094000000}"/>
    <cellStyle name="20% - Accent5 29" xfId="490" xr:uid="{00000000-0005-0000-0000-000095000000}"/>
    <cellStyle name="20% - Accent5 3" xfId="154" xr:uid="{00000000-0005-0000-0000-000096000000}"/>
    <cellStyle name="20% - Accent5 30" xfId="501" xr:uid="{00000000-0005-0000-0000-000097000000}"/>
    <cellStyle name="20% - Accent5 31" xfId="510" xr:uid="{00000000-0005-0000-0000-000098000000}"/>
    <cellStyle name="20% - Accent5 32" xfId="518" xr:uid="{00000000-0005-0000-0000-000099000000}"/>
    <cellStyle name="20% - Accent5 4" xfId="167" xr:uid="{00000000-0005-0000-0000-00009A000000}"/>
    <cellStyle name="20% - Accent5 5" xfId="180" xr:uid="{00000000-0005-0000-0000-00009B000000}"/>
    <cellStyle name="20% - Accent5 6" xfId="193" xr:uid="{00000000-0005-0000-0000-00009C000000}"/>
    <cellStyle name="20% - Accent5 7" xfId="206" xr:uid="{00000000-0005-0000-0000-00009D000000}"/>
    <cellStyle name="20% - Accent5 8" xfId="219" xr:uid="{00000000-0005-0000-0000-00009E000000}"/>
    <cellStyle name="20% - Accent5 9" xfId="232" xr:uid="{00000000-0005-0000-0000-00009F000000}"/>
    <cellStyle name="20% - Accent6" xfId="6" builtinId="50" customBuiltin="1"/>
    <cellStyle name="20% - Accent6 10" xfId="249" xr:uid="{00000000-0005-0000-0000-0000A1000000}"/>
    <cellStyle name="20% - Accent6 11" xfId="262" xr:uid="{00000000-0005-0000-0000-0000A2000000}"/>
    <cellStyle name="20% - Accent6 12" xfId="275" xr:uid="{00000000-0005-0000-0000-0000A3000000}"/>
    <cellStyle name="20% - Accent6 13" xfId="288" xr:uid="{00000000-0005-0000-0000-0000A4000000}"/>
    <cellStyle name="20% - Accent6 14" xfId="301" xr:uid="{00000000-0005-0000-0000-0000A5000000}"/>
    <cellStyle name="20% - Accent6 15" xfId="314" xr:uid="{00000000-0005-0000-0000-0000A6000000}"/>
    <cellStyle name="20% - Accent6 16" xfId="327" xr:uid="{00000000-0005-0000-0000-0000A7000000}"/>
    <cellStyle name="20% - Accent6 17" xfId="340" xr:uid="{00000000-0005-0000-0000-0000A8000000}"/>
    <cellStyle name="20% - Accent6 18" xfId="353" xr:uid="{00000000-0005-0000-0000-0000A9000000}"/>
    <cellStyle name="20% - Accent6 19" xfId="366" xr:uid="{00000000-0005-0000-0000-0000AA000000}"/>
    <cellStyle name="20% - Accent6 2" xfId="145" xr:uid="{00000000-0005-0000-0000-0000AB000000}"/>
    <cellStyle name="20% - Accent6 20" xfId="379" xr:uid="{00000000-0005-0000-0000-0000AC000000}"/>
    <cellStyle name="20% - Accent6 21" xfId="392" xr:uid="{00000000-0005-0000-0000-0000AD000000}"/>
    <cellStyle name="20% - Accent6 22" xfId="405" xr:uid="{00000000-0005-0000-0000-0000AE000000}"/>
    <cellStyle name="20% - Accent6 23" xfId="418" xr:uid="{00000000-0005-0000-0000-0000AF000000}"/>
    <cellStyle name="20% - Accent6 24" xfId="431" xr:uid="{00000000-0005-0000-0000-0000B0000000}"/>
    <cellStyle name="20% - Accent6 25" xfId="444" xr:uid="{00000000-0005-0000-0000-0000B1000000}"/>
    <cellStyle name="20% - Accent6 26" xfId="457" xr:uid="{00000000-0005-0000-0000-0000B2000000}"/>
    <cellStyle name="20% - Accent6 27" xfId="470" xr:uid="{00000000-0005-0000-0000-0000B3000000}"/>
    <cellStyle name="20% - Accent6 28" xfId="482" xr:uid="{00000000-0005-0000-0000-0000B4000000}"/>
    <cellStyle name="20% - Accent6 29" xfId="493" xr:uid="{00000000-0005-0000-0000-0000B5000000}"/>
    <cellStyle name="20% - Accent6 3" xfId="158" xr:uid="{00000000-0005-0000-0000-0000B6000000}"/>
    <cellStyle name="20% - Accent6 30" xfId="504" xr:uid="{00000000-0005-0000-0000-0000B7000000}"/>
    <cellStyle name="20% - Accent6 31" xfId="513" xr:uid="{00000000-0005-0000-0000-0000B8000000}"/>
    <cellStyle name="20% - Accent6 32" xfId="520" xr:uid="{00000000-0005-0000-0000-0000B9000000}"/>
    <cellStyle name="20% - Accent6 4" xfId="171" xr:uid="{00000000-0005-0000-0000-0000BA000000}"/>
    <cellStyle name="20% - Accent6 5" xfId="184" xr:uid="{00000000-0005-0000-0000-0000BB000000}"/>
    <cellStyle name="20% - Accent6 6" xfId="197" xr:uid="{00000000-0005-0000-0000-0000BC000000}"/>
    <cellStyle name="20% - Accent6 7" xfId="210" xr:uid="{00000000-0005-0000-0000-0000BD000000}"/>
    <cellStyle name="20% - Accent6 8" xfId="223" xr:uid="{00000000-0005-0000-0000-0000BE000000}"/>
    <cellStyle name="20% - Accent6 9" xfId="236" xr:uid="{00000000-0005-0000-0000-0000BF000000}"/>
    <cellStyle name="40% - Accent1" xfId="7" builtinId="31" customBuiltin="1"/>
    <cellStyle name="40% - Accent1 10" xfId="213" xr:uid="{00000000-0005-0000-0000-0000C1000000}"/>
    <cellStyle name="40% - Accent1 11" xfId="226" xr:uid="{00000000-0005-0000-0000-0000C2000000}"/>
    <cellStyle name="40% - Accent1 12" xfId="239" xr:uid="{00000000-0005-0000-0000-0000C3000000}"/>
    <cellStyle name="40% - Accent1 13" xfId="252" xr:uid="{00000000-0005-0000-0000-0000C4000000}"/>
    <cellStyle name="40% - Accent1 14" xfId="265" xr:uid="{00000000-0005-0000-0000-0000C5000000}"/>
    <cellStyle name="40% - Accent1 15" xfId="278" xr:uid="{00000000-0005-0000-0000-0000C6000000}"/>
    <cellStyle name="40% - Accent1 16" xfId="291" xr:uid="{00000000-0005-0000-0000-0000C7000000}"/>
    <cellStyle name="40% - Accent1 17" xfId="304" xr:uid="{00000000-0005-0000-0000-0000C8000000}"/>
    <cellStyle name="40% - Accent1 18" xfId="317" xr:uid="{00000000-0005-0000-0000-0000C9000000}"/>
    <cellStyle name="40% - Accent1 19" xfId="330" xr:uid="{00000000-0005-0000-0000-0000CA000000}"/>
    <cellStyle name="40% - Accent1 2" xfId="126" xr:uid="{00000000-0005-0000-0000-0000CB000000}"/>
    <cellStyle name="40% - Accent1 20" xfId="343" xr:uid="{00000000-0005-0000-0000-0000CC000000}"/>
    <cellStyle name="40% - Accent1 21" xfId="356" xr:uid="{00000000-0005-0000-0000-0000CD000000}"/>
    <cellStyle name="40% - Accent1 22" xfId="369" xr:uid="{00000000-0005-0000-0000-0000CE000000}"/>
    <cellStyle name="40% - Accent1 23" xfId="382" xr:uid="{00000000-0005-0000-0000-0000CF000000}"/>
    <cellStyle name="40% - Accent1 24" xfId="395" xr:uid="{00000000-0005-0000-0000-0000D0000000}"/>
    <cellStyle name="40% - Accent1 25" xfId="408" xr:uid="{00000000-0005-0000-0000-0000D1000000}"/>
    <cellStyle name="40% - Accent1 26" xfId="421" xr:uid="{00000000-0005-0000-0000-0000D2000000}"/>
    <cellStyle name="40% - Accent1 27" xfId="434" xr:uid="{00000000-0005-0000-0000-0000D3000000}"/>
    <cellStyle name="40% - Accent1 28" xfId="447" xr:uid="{00000000-0005-0000-0000-0000D4000000}"/>
    <cellStyle name="40% - Accent1 29" xfId="460" xr:uid="{00000000-0005-0000-0000-0000D5000000}"/>
    <cellStyle name="40% - Accent1 3" xfId="132" xr:uid="{00000000-0005-0000-0000-0000D6000000}"/>
    <cellStyle name="40% - Accent1 30" xfId="473" xr:uid="{00000000-0005-0000-0000-0000D7000000}"/>
    <cellStyle name="40% - Accent1 31" xfId="485" xr:uid="{00000000-0005-0000-0000-0000D8000000}"/>
    <cellStyle name="40% - Accent1 32" xfId="496" xr:uid="{00000000-0005-0000-0000-0000D9000000}"/>
    <cellStyle name="40% - Accent1 4" xfId="135" xr:uid="{00000000-0005-0000-0000-0000DA000000}"/>
    <cellStyle name="40% - Accent1 5" xfId="148" xr:uid="{00000000-0005-0000-0000-0000DB000000}"/>
    <cellStyle name="40% - Accent1 6" xfId="161" xr:uid="{00000000-0005-0000-0000-0000DC000000}"/>
    <cellStyle name="40% - Accent1 7" xfId="174" xr:uid="{00000000-0005-0000-0000-0000DD000000}"/>
    <cellStyle name="40% - Accent1 8" xfId="187" xr:uid="{00000000-0005-0000-0000-0000DE000000}"/>
    <cellStyle name="40% - Accent1 9" xfId="200" xr:uid="{00000000-0005-0000-0000-0000DF000000}"/>
    <cellStyle name="40% - Accent2" xfId="8" builtinId="35" customBuiltin="1"/>
    <cellStyle name="40% - Accent2 10" xfId="234" xr:uid="{00000000-0005-0000-0000-0000E1000000}"/>
    <cellStyle name="40% - Accent2 11" xfId="247" xr:uid="{00000000-0005-0000-0000-0000E2000000}"/>
    <cellStyle name="40% - Accent2 12" xfId="260" xr:uid="{00000000-0005-0000-0000-0000E3000000}"/>
    <cellStyle name="40% - Accent2 13" xfId="273" xr:uid="{00000000-0005-0000-0000-0000E4000000}"/>
    <cellStyle name="40% - Accent2 14" xfId="286" xr:uid="{00000000-0005-0000-0000-0000E5000000}"/>
    <cellStyle name="40% - Accent2 15" xfId="299" xr:uid="{00000000-0005-0000-0000-0000E6000000}"/>
    <cellStyle name="40% - Accent2 16" xfId="312" xr:uid="{00000000-0005-0000-0000-0000E7000000}"/>
    <cellStyle name="40% - Accent2 17" xfId="325" xr:uid="{00000000-0005-0000-0000-0000E8000000}"/>
    <cellStyle name="40% - Accent2 18" xfId="338" xr:uid="{00000000-0005-0000-0000-0000E9000000}"/>
    <cellStyle name="40% - Accent2 19" xfId="351" xr:uid="{00000000-0005-0000-0000-0000EA000000}"/>
    <cellStyle name="40% - Accent2 2" xfId="130" xr:uid="{00000000-0005-0000-0000-0000EB000000}"/>
    <cellStyle name="40% - Accent2 20" xfId="364" xr:uid="{00000000-0005-0000-0000-0000EC000000}"/>
    <cellStyle name="40% - Accent2 21" xfId="377" xr:uid="{00000000-0005-0000-0000-0000ED000000}"/>
    <cellStyle name="40% - Accent2 22" xfId="390" xr:uid="{00000000-0005-0000-0000-0000EE000000}"/>
    <cellStyle name="40% - Accent2 23" xfId="403" xr:uid="{00000000-0005-0000-0000-0000EF000000}"/>
    <cellStyle name="40% - Accent2 24" xfId="416" xr:uid="{00000000-0005-0000-0000-0000F0000000}"/>
    <cellStyle name="40% - Accent2 25" xfId="429" xr:uid="{00000000-0005-0000-0000-0000F1000000}"/>
    <cellStyle name="40% - Accent2 26" xfId="442" xr:uid="{00000000-0005-0000-0000-0000F2000000}"/>
    <cellStyle name="40% - Accent2 27" xfId="455" xr:uid="{00000000-0005-0000-0000-0000F3000000}"/>
    <cellStyle name="40% - Accent2 28" xfId="468" xr:uid="{00000000-0005-0000-0000-0000F4000000}"/>
    <cellStyle name="40% - Accent2 29" xfId="481" xr:uid="{00000000-0005-0000-0000-0000F5000000}"/>
    <cellStyle name="40% - Accent2 3" xfId="143" xr:uid="{00000000-0005-0000-0000-0000F6000000}"/>
    <cellStyle name="40% - Accent2 30" xfId="492" xr:uid="{00000000-0005-0000-0000-0000F7000000}"/>
    <cellStyle name="40% - Accent2 31" xfId="503" xr:uid="{00000000-0005-0000-0000-0000F8000000}"/>
    <cellStyle name="40% - Accent2 32" xfId="512" xr:uid="{00000000-0005-0000-0000-0000F9000000}"/>
    <cellStyle name="40% - Accent2 4" xfId="156" xr:uid="{00000000-0005-0000-0000-0000FA000000}"/>
    <cellStyle name="40% - Accent2 5" xfId="169" xr:uid="{00000000-0005-0000-0000-0000FB000000}"/>
    <cellStyle name="40% - Accent2 6" xfId="182" xr:uid="{00000000-0005-0000-0000-0000FC000000}"/>
    <cellStyle name="40% - Accent2 7" xfId="195" xr:uid="{00000000-0005-0000-0000-0000FD000000}"/>
    <cellStyle name="40% - Accent2 8" xfId="208" xr:uid="{00000000-0005-0000-0000-0000FE000000}"/>
    <cellStyle name="40% - Accent2 9" xfId="221" xr:uid="{00000000-0005-0000-0000-0000FF000000}"/>
    <cellStyle name="40% - Accent3" xfId="9" builtinId="39" customBuiltin="1"/>
    <cellStyle name="40% - Accent3 10" xfId="192" xr:uid="{00000000-0005-0000-0000-000001010000}"/>
    <cellStyle name="40% - Accent3 11" xfId="205" xr:uid="{00000000-0005-0000-0000-000002010000}"/>
    <cellStyle name="40% - Accent3 12" xfId="218" xr:uid="{00000000-0005-0000-0000-000003010000}"/>
    <cellStyle name="40% - Accent3 13" xfId="231" xr:uid="{00000000-0005-0000-0000-000004010000}"/>
    <cellStyle name="40% - Accent3 14" xfId="244" xr:uid="{00000000-0005-0000-0000-000005010000}"/>
    <cellStyle name="40% - Accent3 15" xfId="257" xr:uid="{00000000-0005-0000-0000-000006010000}"/>
    <cellStyle name="40% - Accent3 16" xfId="270" xr:uid="{00000000-0005-0000-0000-000007010000}"/>
    <cellStyle name="40% - Accent3 17" xfId="283" xr:uid="{00000000-0005-0000-0000-000008010000}"/>
    <cellStyle name="40% - Accent3 18" xfId="296" xr:uid="{00000000-0005-0000-0000-000009010000}"/>
    <cellStyle name="40% - Accent3 19" xfId="309" xr:uid="{00000000-0005-0000-0000-00000A010000}"/>
    <cellStyle name="40% - Accent3 2" xfId="134" xr:uid="{00000000-0005-0000-0000-00000B010000}"/>
    <cellStyle name="40% - Accent3 20" xfId="322" xr:uid="{00000000-0005-0000-0000-00000C010000}"/>
    <cellStyle name="40% - Accent3 21" xfId="335" xr:uid="{00000000-0005-0000-0000-00000D010000}"/>
    <cellStyle name="40% - Accent3 22" xfId="348" xr:uid="{00000000-0005-0000-0000-00000E010000}"/>
    <cellStyle name="40% - Accent3 23" xfId="361" xr:uid="{00000000-0005-0000-0000-00000F010000}"/>
    <cellStyle name="40% - Accent3 24" xfId="374" xr:uid="{00000000-0005-0000-0000-000010010000}"/>
    <cellStyle name="40% - Accent3 25" xfId="387" xr:uid="{00000000-0005-0000-0000-000011010000}"/>
    <cellStyle name="40% - Accent3 26" xfId="400" xr:uid="{00000000-0005-0000-0000-000012010000}"/>
    <cellStyle name="40% - Accent3 27" xfId="413" xr:uid="{00000000-0005-0000-0000-000013010000}"/>
    <cellStyle name="40% - Accent3 28" xfId="426" xr:uid="{00000000-0005-0000-0000-000014010000}"/>
    <cellStyle name="40% - Accent3 29" xfId="439" xr:uid="{00000000-0005-0000-0000-000015010000}"/>
    <cellStyle name="40% - Accent3 3" xfId="127" xr:uid="{00000000-0005-0000-0000-000016010000}"/>
    <cellStyle name="40% - Accent3 30" xfId="452" xr:uid="{00000000-0005-0000-0000-000017010000}"/>
    <cellStyle name="40% - Accent3 31" xfId="465" xr:uid="{00000000-0005-0000-0000-000018010000}"/>
    <cellStyle name="40% - Accent3 32" xfId="478" xr:uid="{00000000-0005-0000-0000-000019010000}"/>
    <cellStyle name="40% - Accent3 4" xfId="128" xr:uid="{00000000-0005-0000-0000-00001A010000}"/>
    <cellStyle name="40% - Accent3 5" xfId="124" xr:uid="{00000000-0005-0000-0000-00001B010000}"/>
    <cellStyle name="40% - Accent3 6" xfId="140" xr:uid="{00000000-0005-0000-0000-00001C010000}"/>
    <cellStyle name="40% - Accent3 7" xfId="153" xr:uid="{00000000-0005-0000-0000-00001D010000}"/>
    <cellStyle name="40% - Accent3 8" xfId="166" xr:uid="{00000000-0005-0000-0000-00001E010000}"/>
    <cellStyle name="40% - Accent3 9" xfId="179" xr:uid="{00000000-0005-0000-0000-00001F010000}"/>
    <cellStyle name="40% - Accent4" xfId="10" builtinId="43" customBuiltin="1"/>
    <cellStyle name="40% - Accent4 10" xfId="242" xr:uid="{00000000-0005-0000-0000-000021010000}"/>
    <cellStyle name="40% - Accent4 11" xfId="255" xr:uid="{00000000-0005-0000-0000-000022010000}"/>
    <cellStyle name="40% - Accent4 12" xfId="268" xr:uid="{00000000-0005-0000-0000-000023010000}"/>
    <cellStyle name="40% - Accent4 13" xfId="281" xr:uid="{00000000-0005-0000-0000-000024010000}"/>
    <cellStyle name="40% - Accent4 14" xfId="294" xr:uid="{00000000-0005-0000-0000-000025010000}"/>
    <cellStyle name="40% - Accent4 15" xfId="307" xr:uid="{00000000-0005-0000-0000-000026010000}"/>
    <cellStyle name="40% - Accent4 16" xfId="320" xr:uid="{00000000-0005-0000-0000-000027010000}"/>
    <cellStyle name="40% - Accent4 17" xfId="333" xr:uid="{00000000-0005-0000-0000-000028010000}"/>
    <cellStyle name="40% - Accent4 18" xfId="346" xr:uid="{00000000-0005-0000-0000-000029010000}"/>
    <cellStyle name="40% - Accent4 19" xfId="359" xr:uid="{00000000-0005-0000-0000-00002A010000}"/>
    <cellStyle name="40% - Accent4 2" xfId="138" xr:uid="{00000000-0005-0000-0000-00002B010000}"/>
    <cellStyle name="40% - Accent4 20" xfId="372" xr:uid="{00000000-0005-0000-0000-00002C010000}"/>
    <cellStyle name="40% - Accent4 21" xfId="385" xr:uid="{00000000-0005-0000-0000-00002D010000}"/>
    <cellStyle name="40% - Accent4 22" xfId="398" xr:uid="{00000000-0005-0000-0000-00002E010000}"/>
    <cellStyle name="40% - Accent4 23" xfId="411" xr:uid="{00000000-0005-0000-0000-00002F010000}"/>
    <cellStyle name="40% - Accent4 24" xfId="424" xr:uid="{00000000-0005-0000-0000-000030010000}"/>
    <cellStyle name="40% - Accent4 25" xfId="437" xr:uid="{00000000-0005-0000-0000-000031010000}"/>
    <cellStyle name="40% - Accent4 26" xfId="450" xr:uid="{00000000-0005-0000-0000-000032010000}"/>
    <cellStyle name="40% - Accent4 27" xfId="463" xr:uid="{00000000-0005-0000-0000-000033010000}"/>
    <cellStyle name="40% - Accent4 28" xfId="476" xr:uid="{00000000-0005-0000-0000-000034010000}"/>
    <cellStyle name="40% - Accent4 29" xfId="488" xr:uid="{00000000-0005-0000-0000-000035010000}"/>
    <cellStyle name="40% - Accent4 3" xfId="151" xr:uid="{00000000-0005-0000-0000-000036010000}"/>
    <cellStyle name="40% - Accent4 30" xfId="499" xr:uid="{00000000-0005-0000-0000-000037010000}"/>
    <cellStyle name="40% - Accent4 31" xfId="509" xr:uid="{00000000-0005-0000-0000-000038010000}"/>
    <cellStyle name="40% - Accent4 32" xfId="517" xr:uid="{00000000-0005-0000-0000-000039010000}"/>
    <cellStyle name="40% - Accent4 4" xfId="164" xr:uid="{00000000-0005-0000-0000-00003A010000}"/>
    <cellStyle name="40% - Accent4 5" xfId="177" xr:uid="{00000000-0005-0000-0000-00003B010000}"/>
    <cellStyle name="40% - Accent4 6" xfId="190" xr:uid="{00000000-0005-0000-0000-00003C010000}"/>
    <cellStyle name="40% - Accent4 7" xfId="203" xr:uid="{00000000-0005-0000-0000-00003D010000}"/>
    <cellStyle name="40% - Accent4 8" xfId="216" xr:uid="{00000000-0005-0000-0000-00003E010000}"/>
    <cellStyle name="40% - Accent4 9" xfId="229" xr:uid="{00000000-0005-0000-0000-00003F010000}"/>
    <cellStyle name="40% - Accent5" xfId="11" builtinId="47" customBuiltin="1"/>
    <cellStyle name="40% - Accent5 10" xfId="246" xr:uid="{00000000-0005-0000-0000-000041010000}"/>
    <cellStyle name="40% - Accent5 11" xfId="259" xr:uid="{00000000-0005-0000-0000-000042010000}"/>
    <cellStyle name="40% - Accent5 12" xfId="272" xr:uid="{00000000-0005-0000-0000-000043010000}"/>
    <cellStyle name="40% - Accent5 13" xfId="285" xr:uid="{00000000-0005-0000-0000-000044010000}"/>
    <cellStyle name="40% - Accent5 14" xfId="298" xr:uid="{00000000-0005-0000-0000-000045010000}"/>
    <cellStyle name="40% - Accent5 15" xfId="311" xr:uid="{00000000-0005-0000-0000-000046010000}"/>
    <cellStyle name="40% - Accent5 16" xfId="324" xr:uid="{00000000-0005-0000-0000-000047010000}"/>
    <cellStyle name="40% - Accent5 17" xfId="337" xr:uid="{00000000-0005-0000-0000-000048010000}"/>
    <cellStyle name="40% - Accent5 18" xfId="350" xr:uid="{00000000-0005-0000-0000-000049010000}"/>
    <cellStyle name="40% - Accent5 19" xfId="363" xr:uid="{00000000-0005-0000-0000-00004A010000}"/>
    <cellStyle name="40% - Accent5 2" xfId="142" xr:uid="{00000000-0005-0000-0000-00004B010000}"/>
    <cellStyle name="40% - Accent5 20" xfId="376" xr:uid="{00000000-0005-0000-0000-00004C010000}"/>
    <cellStyle name="40% - Accent5 21" xfId="389" xr:uid="{00000000-0005-0000-0000-00004D010000}"/>
    <cellStyle name="40% - Accent5 22" xfId="402" xr:uid="{00000000-0005-0000-0000-00004E010000}"/>
    <cellStyle name="40% - Accent5 23" xfId="415" xr:uid="{00000000-0005-0000-0000-00004F010000}"/>
    <cellStyle name="40% - Accent5 24" xfId="428" xr:uid="{00000000-0005-0000-0000-000050010000}"/>
    <cellStyle name="40% - Accent5 25" xfId="441" xr:uid="{00000000-0005-0000-0000-000051010000}"/>
    <cellStyle name="40% - Accent5 26" xfId="454" xr:uid="{00000000-0005-0000-0000-000052010000}"/>
    <cellStyle name="40% - Accent5 27" xfId="467" xr:uid="{00000000-0005-0000-0000-000053010000}"/>
    <cellStyle name="40% - Accent5 28" xfId="480" xr:uid="{00000000-0005-0000-0000-000054010000}"/>
    <cellStyle name="40% - Accent5 29" xfId="491" xr:uid="{00000000-0005-0000-0000-000055010000}"/>
    <cellStyle name="40% - Accent5 3" xfId="155" xr:uid="{00000000-0005-0000-0000-000056010000}"/>
    <cellStyle name="40% - Accent5 30" xfId="502" xr:uid="{00000000-0005-0000-0000-000057010000}"/>
    <cellStyle name="40% - Accent5 31" xfId="511" xr:uid="{00000000-0005-0000-0000-000058010000}"/>
    <cellStyle name="40% - Accent5 32" xfId="519" xr:uid="{00000000-0005-0000-0000-000059010000}"/>
    <cellStyle name="40% - Accent5 4" xfId="168" xr:uid="{00000000-0005-0000-0000-00005A010000}"/>
    <cellStyle name="40% - Accent5 5" xfId="181" xr:uid="{00000000-0005-0000-0000-00005B010000}"/>
    <cellStyle name="40% - Accent5 6" xfId="194" xr:uid="{00000000-0005-0000-0000-00005C010000}"/>
    <cellStyle name="40% - Accent5 7" xfId="207" xr:uid="{00000000-0005-0000-0000-00005D010000}"/>
    <cellStyle name="40% - Accent5 8" xfId="220" xr:uid="{00000000-0005-0000-0000-00005E010000}"/>
    <cellStyle name="40% - Accent5 9" xfId="233" xr:uid="{00000000-0005-0000-0000-00005F010000}"/>
    <cellStyle name="40% - Accent6" xfId="12" builtinId="51" customBuiltin="1"/>
    <cellStyle name="40% - Accent6 10" xfId="250" xr:uid="{00000000-0005-0000-0000-000061010000}"/>
    <cellStyle name="40% - Accent6 11" xfId="263" xr:uid="{00000000-0005-0000-0000-000062010000}"/>
    <cellStyle name="40% - Accent6 12" xfId="276" xr:uid="{00000000-0005-0000-0000-000063010000}"/>
    <cellStyle name="40% - Accent6 13" xfId="289" xr:uid="{00000000-0005-0000-0000-000064010000}"/>
    <cellStyle name="40% - Accent6 14" xfId="302" xr:uid="{00000000-0005-0000-0000-000065010000}"/>
    <cellStyle name="40% - Accent6 15" xfId="315" xr:uid="{00000000-0005-0000-0000-000066010000}"/>
    <cellStyle name="40% - Accent6 16" xfId="328" xr:uid="{00000000-0005-0000-0000-000067010000}"/>
    <cellStyle name="40% - Accent6 17" xfId="341" xr:uid="{00000000-0005-0000-0000-000068010000}"/>
    <cellStyle name="40% - Accent6 18" xfId="354" xr:uid="{00000000-0005-0000-0000-000069010000}"/>
    <cellStyle name="40% - Accent6 19" xfId="367" xr:uid="{00000000-0005-0000-0000-00006A010000}"/>
    <cellStyle name="40% - Accent6 2" xfId="146" xr:uid="{00000000-0005-0000-0000-00006B010000}"/>
    <cellStyle name="40% - Accent6 20" xfId="380" xr:uid="{00000000-0005-0000-0000-00006C010000}"/>
    <cellStyle name="40% - Accent6 21" xfId="393" xr:uid="{00000000-0005-0000-0000-00006D010000}"/>
    <cellStyle name="40% - Accent6 22" xfId="406" xr:uid="{00000000-0005-0000-0000-00006E010000}"/>
    <cellStyle name="40% - Accent6 23" xfId="419" xr:uid="{00000000-0005-0000-0000-00006F010000}"/>
    <cellStyle name="40% - Accent6 24" xfId="432" xr:uid="{00000000-0005-0000-0000-000070010000}"/>
    <cellStyle name="40% - Accent6 25" xfId="445" xr:uid="{00000000-0005-0000-0000-000071010000}"/>
    <cellStyle name="40% - Accent6 26" xfId="458" xr:uid="{00000000-0005-0000-0000-000072010000}"/>
    <cellStyle name="40% - Accent6 27" xfId="471" xr:uid="{00000000-0005-0000-0000-000073010000}"/>
    <cellStyle name="40% - Accent6 28" xfId="483" xr:uid="{00000000-0005-0000-0000-000074010000}"/>
    <cellStyle name="40% - Accent6 29" xfId="494" xr:uid="{00000000-0005-0000-0000-000075010000}"/>
    <cellStyle name="40% - Accent6 3" xfId="159" xr:uid="{00000000-0005-0000-0000-000076010000}"/>
    <cellStyle name="40% - Accent6 30" xfId="505" xr:uid="{00000000-0005-0000-0000-000077010000}"/>
    <cellStyle name="40% - Accent6 31" xfId="514" xr:uid="{00000000-0005-0000-0000-000078010000}"/>
    <cellStyle name="40% - Accent6 32" xfId="521" xr:uid="{00000000-0005-0000-0000-000079010000}"/>
    <cellStyle name="40% - Accent6 4" xfId="172" xr:uid="{00000000-0005-0000-0000-00007A010000}"/>
    <cellStyle name="40% - Accent6 5" xfId="185" xr:uid="{00000000-0005-0000-0000-00007B010000}"/>
    <cellStyle name="40% - Accent6 6" xfId="198" xr:uid="{00000000-0005-0000-0000-00007C010000}"/>
    <cellStyle name="40% - Accent6 7" xfId="211" xr:uid="{00000000-0005-0000-0000-00007D010000}"/>
    <cellStyle name="40% - Accent6 8" xfId="224" xr:uid="{00000000-0005-0000-0000-00007E010000}"/>
    <cellStyle name="40% - Accent6 9" xfId="237" xr:uid="{00000000-0005-0000-0000-00007F01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522" builtinId="3"/>
    <cellStyle name="Comma 2" xfId="524" xr:uid="{00000000-0005-0000-0000-000090010000}"/>
    <cellStyle name="Comma 38" xfId="75" xr:uid="{00000000-0005-0000-0000-000091010000}"/>
    <cellStyle name="Comma0" xfId="79" xr:uid="{00000000-0005-0000-0000-000092010000}"/>
    <cellStyle name="Currency 38" xfId="76" xr:uid="{00000000-0005-0000-0000-000093010000}"/>
    <cellStyle name="Currency0" xfId="80" xr:uid="{00000000-0005-0000-0000-000094010000}"/>
    <cellStyle name="Date" xfId="81" xr:uid="{00000000-0005-0000-0000-000095010000}"/>
    <cellStyle name="Explanatory Text" xfId="28" builtinId="53" customBuiltin="1"/>
    <cellStyle name="Fixed" xfId="82" xr:uid="{00000000-0005-0000-0000-000097010000}"/>
    <cellStyle name="Good" xfId="29" builtinId="26" customBuiltin="1"/>
    <cellStyle name="Heading 1" xfId="30" builtinId="16" customBuiltin="1"/>
    <cellStyle name="Heading 1 2" xfId="83" xr:uid="{00000000-0005-0000-0000-00009A010000}"/>
    <cellStyle name="Heading 1 3" xfId="110" xr:uid="{00000000-0005-0000-0000-00009B010000}"/>
    <cellStyle name="Heading 1 4" xfId="113" xr:uid="{00000000-0005-0000-0000-00009C010000}"/>
    <cellStyle name="Heading 2" xfId="31" builtinId="17" customBuiltin="1"/>
    <cellStyle name="Heading 2 2" xfId="84" xr:uid="{00000000-0005-0000-0000-00009E010000}"/>
    <cellStyle name="Heading 2 3" xfId="111" xr:uid="{00000000-0005-0000-0000-00009F010000}"/>
    <cellStyle name="Heading 2 4" xfId="112" xr:uid="{00000000-0005-0000-0000-0000A0010000}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 xr:uid="{00000000-0005-0000-0000-0000A7010000}"/>
    <cellStyle name="Normal 10 2" xfId="109" xr:uid="{00000000-0005-0000-0000-0000A8010000}"/>
    <cellStyle name="Normal 11" xfId="38" xr:uid="{00000000-0005-0000-0000-0000A9010000}"/>
    <cellStyle name="Normal 11 2" xfId="114" xr:uid="{00000000-0005-0000-0000-0000AA010000}"/>
    <cellStyle name="Normal 12" xfId="39" xr:uid="{00000000-0005-0000-0000-0000AB010000}"/>
    <cellStyle name="Normal 13" xfId="40" xr:uid="{00000000-0005-0000-0000-0000AC010000}"/>
    <cellStyle name="Normal 14" xfId="41" xr:uid="{00000000-0005-0000-0000-0000AD010000}"/>
    <cellStyle name="Normal 16" xfId="42" xr:uid="{00000000-0005-0000-0000-0000AE010000}"/>
    <cellStyle name="Normal 17" xfId="43" xr:uid="{00000000-0005-0000-0000-0000AF010000}"/>
    <cellStyle name="Normal 18" xfId="44" xr:uid="{00000000-0005-0000-0000-0000B0010000}"/>
    <cellStyle name="Normal 19" xfId="45" xr:uid="{00000000-0005-0000-0000-0000B1010000}"/>
    <cellStyle name="Normal 2" xfId="46" xr:uid="{00000000-0005-0000-0000-0000B2010000}"/>
    <cellStyle name="Normal 2 10" xfId="85" xr:uid="{00000000-0005-0000-0000-0000B3010000}"/>
    <cellStyle name="Normal 2 11" xfId="86" xr:uid="{00000000-0005-0000-0000-0000B4010000}"/>
    <cellStyle name="Normal 2 12" xfId="87" xr:uid="{00000000-0005-0000-0000-0000B5010000}"/>
    <cellStyle name="Normal 2 13" xfId="88" xr:uid="{00000000-0005-0000-0000-0000B6010000}"/>
    <cellStyle name="Normal 2 14" xfId="89" xr:uid="{00000000-0005-0000-0000-0000B7010000}"/>
    <cellStyle name="Normal 2 15" xfId="90" xr:uid="{00000000-0005-0000-0000-0000B8010000}"/>
    <cellStyle name="Normal 2 16" xfId="91" xr:uid="{00000000-0005-0000-0000-0000B9010000}"/>
    <cellStyle name="Normal 2 17" xfId="92" xr:uid="{00000000-0005-0000-0000-0000BA010000}"/>
    <cellStyle name="Normal 2 18" xfId="78" xr:uid="{00000000-0005-0000-0000-0000BB010000}"/>
    <cellStyle name="Normal 2 2" xfId="93" xr:uid="{00000000-0005-0000-0000-0000BC010000}"/>
    <cellStyle name="Normal 2 3" xfId="94" xr:uid="{00000000-0005-0000-0000-0000BD010000}"/>
    <cellStyle name="Normal 2 4" xfId="95" xr:uid="{00000000-0005-0000-0000-0000BE010000}"/>
    <cellStyle name="Normal 2 5" xfId="96" xr:uid="{00000000-0005-0000-0000-0000BF010000}"/>
    <cellStyle name="Normal 2 6" xfId="97" xr:uid="{00000000-0005-0000-0000-0000C0010000}"/>
    <cellStyle name="Normal 2 7" xfId="98" xr:uid="{00000000-0005-0000-0000-0000C1010000}"/>
    <cellStyle name="Normal 2 8" xfId="99" xr:uid="{00000000-0005-0000-0000-0000C2010000}"/>
    <cellStyle name="Normal 2 9" xfId="100" xr:uid="{00000000-0005-0000-0000-0000C3010000}"/>
    <cellStyle name="Normal 20" xfId="47" xr:uid="{00000000-0005-0000-0000-0000C4010000}"/>
    <cellStyle name="Normal 21" xfId="48" xr:uid="{00000000-0005-0000-0000-0000C5010000}"/>
    <cellStyle name="Normal 22" xfId="49" xr:uid="{00000000-0005-0000-0000-0000C6010000}"/>
    <cellStyle name="Normal 23" xfId="50" xr:uid="{00000000-0005-0000-0000-0000C7010000}"/>
    <cellStyle name="Normal 24" xfId="51" xr:uid="{00000000-0005-0000-0000-0000C8010000}"/>
    <cellStyle name="Normal 25" xfId="52" xr:uid="{00000000-0005-0000-0000-0000C9010000}"/>
    <cellStyle name="Normal 26" xfId="53" xr:uid="{00000000-0005-0000-0000-0000CA010000}"/>
    <cellStyle name="Normal 27" xfId="54" xr:uid="{00000000-0005-0000-0000-0000CB010000}"/>
    <cellStyle name="Normal 28" xfId="55" xr:uid="{00000000-0005-0000-0000-0000CC010000}"/>
    <cellStyle name="Normal 29" xfId="56" xr:uid="{00000000-0005-0000-0000-0000CD010000}"/>
    <cellStyle name="Normal 3" xfId="57" xr:uid="{00000000-0005-0000-0000-0000CE010000}"/>
    <cellStyle name="Normal 3 2" xfId="101" xr:uid="{00000000-0005-0000-0000-0000CF010000}"/>
    <cellStyle name="Normal 30" xfId="58" xr:uid="{00000000-0005-0000-0000-0000D0010000}"/>
    <cellStyle name="Normal 31" xfId="59" xr:uid="{00000000-0005-0000-0000-0000D1010000}"/>
    <cellStyle name="Normal 32" xfId="60" xr:uid="{00000000-0005-0000-0000-0000D2010000}"/>
    <cellStyle name="Normal 33" xfId="61" xr:uid="{00000000-0005-0000-0000-0000D3010000}"/>
    <cellStyle name="Normal 34" xfId="62" xr:uid="{00000000-0005-0000-0000-0000D4010000}"/>
    <cellStyle name="Normal 35" xfId="63" xr:uid="{00000000-0005-0000-0000-0000D5010000}"/>
    <cellStyle name="Normal 36" xfId="64" xr:uid="{00000000-0005-0000-0000-0000D6010000}"/>
    <cellStyle name="Normal 37" xfId="65" xr:uid="{00000000-0005-0000-0000-0000D7010000}"/>
    <cellStyle name="Normal 38" xfId="74" xr:uid="{00000000-0005-0000-0000-0000D8010000}"/>
    <cellStyle name="Normal 4" xfId="66" xr:uid="{00000000-0005-0000-0000-0000D9010000}"/>
    <cellStyle name="Normal 4 2" xfId="102" xr:uid="{00000000-0005-0000-0000-0000DA010000}"/>
    <cellStyle name="Normal 5" xfId="67" xr:uid="{00000000-0005-0000-0000-0000DB010000}"/>
    <cellStyle name="Normal 5 2" xfId="103" xr:uid="{00000000-0005-0000-0000-0000DC010000}"/>
    <cellStyle name="Normal 6" xfId="117" xr:uid="{00000000-0005-0000-0000-0000DD010000}"/>
    <cellStyle name="Normal 6 2" xfId="104" xr:uid="{00000000-0005-0000-0000-0000DE010000}"/>
    <cellStyle name="Normal 7" xfId="68" xr:uid="{00000000-0005-0000-0000-0000DF010000}"/>
    <cellStyle name="Normal 7 2" xfId="105" xr:uid="{00000000-0005-0000-0000-0000E0010000}"/>
    <cellStyle name="Normal 8" xfId="118" xr:uid="{00000000-0005-0000-0000-0000E1010000}"/>
    <cellStyle name="Normal 8 2" xfId="106" xr:uid="{00000000-0005-0000-0000-0000E2010000}"/>
    <cellStyle name="Normal 9" xfId="69" xr:uid="{00000000-0005-0000-0000-0000E3010000}"/>
    <cellStyle name="Normal 9 2" xfId="107" xr:uid="{00000000-0005-0000-0000-0000E4010000}"/>
    <cellStyle name="Note" xfId="523" builtinId="10" customBuiltin="1"/>
    <cellStyle name="Note 10" xfId="170" xr:uid="{00000000-0005-0000-0000-0000E6010000}"/>
    <cellStyle name="Note 11" xfId="183" xr:uid="{00000000-0005-0000-0000-0000E7010000}"/>
    <cellStyle name="Note 12" xfId="196" xr:uid="{00000000-0005-0000-0000-0000E8010000}"/>
    <cellStyle name="Note 13" xfId="209" xr:uid="{00000000-0005-0000-0000-0000E9010000}"/>
    <cellStyle name="Note 14" xfId="222" xr:uid="{00000000-0005-0000-0000-0000EA010000}"/>
    <cellStyle name="Note 15" xfId="235" xr:uid="{00000000-0005-0000-0000-0000EB010000}"/>
    <cellStyle name="Note 16" xfId="248" xr:uid="{00000000-0005-0000-0000-0000EC010000}"/>
    <cellStyle name="Note 17" xfId="261" xr:uid="{00000000-0005-0000-0000-0000ED010000}"/>
    <cellStyle name="Note 18" xfId="274" xr:uid="{00000000-0005-0000-0000-0000EE010000}"/>
    <cellStyle name="Note 19" xfId="287" xr:uid="{00000000-0005-0000-0000-0000EF010000}"/>
    <cellStyle name="Note 2" xfId="77" xr:uid="{00000000-0005-0000-0000-0000F0010000}"/>
    <cellStyle name="Note 20" xfId="300" xr:uid="{00000000-0005-0000-0000-0000F1010000}"/>
    <cellStyle name="Note 21" xfId="313" xr:uid="{00000000-0005-0000-0000-0000F2010000}"/>
    <cellStyle name="Note 22" xfId="326" xr:uid="{00000000-0005-0000-0000-0000F3010000}"/>
    <cellStyle name="Note 23" xfId="339" xr:uid="{00000000-0005-0000-0000-0000F4010000}"/>
    <cellStyle name="Note 24" xfId="352" xr:uid="{00000000-0005-0000-0000-0000F5010000}"/>
    <cellStyle name="Note 25" xfId="365" xr:uid="{00000000-0005-0000-0000-0000F6010000}"/>
    <cellStyle name="Note 26" xfId="378" xr:uid="{00000000-0005-0000-0000-0000F7010000}"/>
    <cellStyle name="Note 27" xfId="391" xr:uid="{00000000-0005-0000-0000-0000F8010000}"/>
    <cellStyle name="Note 28" xfId="404" xr:uid="{00000000-0005-0000-0000-0000F9010000}"/>
    <cellStyle name="Note 29" xfId="417" xr:uid="{00000000-0005-0000-0000-0000FA010000}"/>
    <cellStyle name="Note 3" xfId="122" xr:uid="{00000000-0005-0000-0000-0000FB010000}"/>
    <cellStyle name="Note 30" xfId="430" xr:uid="{00000000-0005-0000-0000-0000FC010000}"/>
    <cellStyle name="Note 31" xfId="443" xr:uid="{00000000-0005-0000-0000-0000FD010000}"/>
    <cellStyle name="Note 32" xfId="456" xr:uid="{00000000-0005-0000-0000-0000FE010000}"/>
    <cellStyle name="Note 33" xfId="469" xr:uid="{00000000-0005-0000-0000-0000FF010000}"/>
    <cellStyle name="Note 4" xfId="121" xr:uid="{00000000-0005-0000-0000-000000020000}"/>
    <cellStyle name="Note 5" xfId="120" xr:uid="{00000000-0005-0000-0000-000001020000}"/>
    <cellStyle name="Note 6" xfId="119" xr:uid="{00000000-0005-0000-0000-000002020000}"/>
    <cellStyle name="Note 7" xfId="123" xr:uid="{00000000-0005-0000-0000-000003020000}"/>
    <cellStyle name="Note 8" xfId="144" xr:uid="{00000000-0005-0000-0000-000004020000}"/>
    <cellStyle name="Note 9" xfId="157" xr:uid="{00000000-0005-0000-0000-000005020000}"/>
    <cellStyle name="Output" xfId="70" builtinId="21" customBuiltin="1"/>
    <cellStyle name="Title" xfId="71" builtinId="15" customBuiltin="1"/>
    <cellStyle name="Total" xfId="72" builtinId="25" customBuiltin="1"/>
    <cellStyle name="Total 2" xfId="108" xr:uid="{00000000-0005-0000-0000-000009020000}"/>
    <cellStyle name="Total 3" xfId="115" xr:uid="{00000000-0005-0000-0000-00000A020000}"/>
    <cellStyle name="Total 4" xfId="116" xr:uid="{00000000-0005-0000-0000-00000B020000}"/>
    <cellStyle name="Warning Text" xfId="7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08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1" sqref="C11"/>
    </sheetView>
  </sheetViews>
  <sheetFormatPr defaultColWidth="13" defaultRowHeight="20.100000000000001" customHeight="1" x14ac:dyDescent="0.25"/>
  <cols>
    <col min="1" max="1" width="13" style="2"/>
    <col min="2" max="2" width="57.140625" bestFit="1" customWidth="1"/>
    <col min="3" max="5" width="13" customWidth="1"/>
    <col min="6" max="6" width="13" style="40" customWidth="1"/>
    <col min="7" max="9" width="13" customWidth="1"/>
    <col min="10" max="10" width="14.5703125" customWidth="1"/>
    <col min="11" max="14" width="13" customWidth="1"/>
    <col min="15" max="15" width="13" style="33" customWidth="1"/>
    <col min="16" max="16" width="16.42578125" style="33" customWidth="1"/>
    <col min="17" max="17" width="14.28515625" style="33" customWidth="1"/>
    <col min="18" max="18" width="16.42578125" style="33" customWidth="1"/>
    <col min="19" max="19" width="14.28515625" style="33" customWidth="1"/>
    <col min="20" max="20" width="15.7109375" style="33" customWidth="1"/>
    <col min="21" max="21" width="15.7109375" style="40" customWidth="1"/>
    <col min="22" max="24" width="13" style="33" customWidth="1"/>
    <col min="25" max="25" width="13" style="40" customWidth="1"/>
    <col min="26" max="26" width="19.5703125" style="33" customWidth="1"/>
    <col min="27" max="27" width="14.42578125" style="33" customWidth="1"/>
    <col min="28" max="28" width="13" style="33" customWidth="1"/>
    <col min="29" max="29" width="16.42578125" style="33" customWidth="1"/>
    <col min="30" max="30" width="17.7109375" style="33" customWidth="1"/>
    <col min="31" max="31" width="16.7109375" style="33" customWidth="1"/>
    <col min="32" max="33" width="13" style="33" customWidth="1"/>
    <col min="34" max="34" width="13" style="35" customWidth="1"/>
    <col min="35" max="35" width="13" customWidth="1"/>
    <col min="36" max="37" width="13" style="1" customWidth="1"/>
    <col min="38" max="38" width="13" style="2" customWidth="1"/>
    <col min="39" max="40" width="13" style="41"/>
    <col min="41" max="41" width="0" style="2" hidden="1" customWidth="1"/>
    <col min="42" max="42" width="13" style="41"/>
  </cols>
  <sheetData>
    <row r="1" spans="1:44" ht="109.5" customHeight="1" x14ac:dyDescent="0.25">
      <c r="A1" s="3" t="s">
        <v>61</v>
      </c>
      <c r="B1" s="3" t="s">
        <v>34</v>
      </c>
      <c r="C1" s="3" t="s">
        <v>35</v>
      </c>
      <c r="D1" s="3" t="s">
        <v>36</v>
      </c>
      <c r="E1" s="3" t="s">
        <v>45</v>
      </c>
      <c r="F1" s="39" t="s">
        <v>187</v>
      </c>
      <c r="G1" s="3" t="s">
        <v>37</v>
      </c>
      <c r="H1" s="3" t="s">
        <v>38</v>
      </c>
      <c r="I1" s="3" t="s">
        <v>39</v>
      </c>
      <c r="J1" s="3" t="s">
        <v>40</v>
      </c>
      <c r="K1" s="3" t="s">
        <v>41</v>
      </c>
      <c r="L1" s="3" t="s">
        <v>46</v>
      </c>
      <c r="M1" s="3" t="s">
        <v>47</v>
      </c>
      <c r="N1" s="3" t="s">
        <v>49</v>
      </c>
      <c r="O1" s="36" t="s">
        <v>167</v>
      </c>
      <c r="P1" s="36" t="s">
        <v>168</v>
      </c>
      <c r="Q1" s="36" t="s">
        <v>169</v>
      </c>
      <c r="R1" s="36" t="s">
        <v>170</v>
      </c>
      <c r="S1" s="36" t="s">
        <v>171</v>
      </c>
      <c r="T1" s="36" t="s">
        <v>172</v>
      </c>
      <c r="U1" s="39" t="s">
        <v>173</v>
      </c>
      <c r="V1" s="36" t="s">
        <v>174</v>
      </c>
      <c r="W1" s="36" t="s">
        <v>64</v>
      </c>
      <c r="X1" s="36" t="s">
        <v>65</v>
      </c>
      <c r="Y1" s="39" t="s">
        <v>175</v>
      </c>
      <c r="Z1" s="36" t="s">
        <v>69</v>
      </c>
      <c r="AA1" s="36" t="s">
        <v>176</v>
      </c>
      <c r="AB1" s="36" t="s">
        <v>177</v>
      </c>
      <c r="AC1" s="36" t="s">
        <v>178</v>
      </c>
      <c r="AD1" s="36" t="s">
        <v>179</v>
      </c>
      <c r="AE1" s="36" t="s">
        <v>180</v>
      </c>
      <c r="AF1" s="36" t="s">
        <v>66</v>
      </c>
      <c r="AG1" s="36" t="s">
        <v>181</v>
      </c>
      <c r="AH1" s="36" t="s">
        <v>182</v>
      </c>
      <c r="AI1" s="39" t="s">
        <v>42</v>
      </c>
      <c r="AJ1" s="3" t="s">
        <v>43</v>
      </c>
      <c r="AK1" s="3" t="s">
        <v>44</v>
      </c>
      <c r="AL1" s="3" t="s">
        <v>61</v>
      </c>
      <c r="AM1" s="4" t="s">
        <v>48</v>
      </c>
      <c r="AN1" s="4" t="s">
        <v>60</v>
      </c>
      <c r="AO1" s="51" t="s">
        <v>188</v>
      </c>
      <c r="AP1" s="11"/>
    </row>
    <row r="2" spans="1:44" ht="20.100000000000001" customHeight="1" x14ac:dyDescent="0.25">
      <c r="A2" s="43">
        <v>3212</v>
      </c>
      <c r="B2" s="44" t="s">
        <v>0</v>
      </c>
      <c r="C2" s="50">
        <v>5.4999000000000002</v>
      </c>
      <c r="D2" s="50">
        <v>0.1691</v>
      </c>
      <c r="E2" s="50">
        <v>6.4139999999999997</v>
      </c>
      <c r="F2" s="50">
        <v>9.1200000000000003E-2</v>
      </c>
      <c r="G2" s="50">
        <v>0.48820000000000002</v>
      </c>
      <c r="H2" s="50">
        <v>1.1469</v>
      </c>
      <c r="I2" s="50"/>
      <c r="J2" s="48">
        <v>3.2000000000000001E-2</v>
      </c>
      <c r="K2" s="50">
        <v>0.26750000000000002</v>
      </c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42"/>
      <c r="AF2" s="50"/>
      <c r="AG2" s="50"/>
      <c r="AH2" s="50"/>
      <c r="AI2" s="42"/>
      <c r="AJ2" s="48">
        <v>6.5377999999999998</v>
      </c>
      <c r="AK2" s="42">
        <v>0</v>
      </c>
      <c r="AL2" s="43">
        <v>3212</v>
      </c>
      <c r="AM2" s="47">
        <f t="shared" ref="AM2:AM33" si="0">SUM(C2:AK2)</f>
        <v>20.646600000000003</v>
      </c>
      <c r="AN2" s="47">
        <f t="shared" ref="AN2:AN33" si="1">AM2-N2</f>
        <v>20.646600000000003</v>
      </c>
      <c r="AO2" s="53">
        <v>3212</v>
      </c>
      <c r="AP2" s="54"/>
      <c r="AQ2" s="55"/>
      <c r="AR2" s="40"/>
    </row>
    <row r="3" spans="1:44" ht="20.100000000000001" customHeight="1" x14ac:dyDescent="0.25">
      <c r="A3" s="43" t="s">
        <v>74</v>
      </c>
      <c r="B3" s="44" t="s">
        <v>75</v>
      </c>
      <c r="C3" s="50">
        <v>5.4999000000000002</v>
      </c>
      <c r="D3" s="50">
        <v>0.1691</v>
      </c>
      <c r="E3" s="50">
        <v>6.4139999999999997</v>
      </c>
      <c r="F3" s="50">
        <v>9.1200000000000003E-2</v>
      </c>
      <c r="G3" s="50">
        <v>0.48820000000000002</v>
      </c>
      <c r="H3" s="50">
        <v>1.1469</v>
      </c>
      <c r="I3" s="50"/>
      <c r="J3" s="48">
        <v>3.2000000000000001E-2</v>
      </c>
      <c r="K3" s="50">
        <v>0.26750000000000002</v>
      </c>
      <c r="L3" s="42"/>
      <c r="M3" s="42"/>
      <c r="N3" s="50"/>
      <c r="O3" s="50"/>
      <c r="P3" s="50"/>
      <c r="Q3" s="42"/>
      <c r="R3" s="50"/>
      <c r="S3" s="42"/>
      <c r="T3" s="50"/>
      <c r="U3" s="50"/>
      <c r="V3" s="48">
        <v>0.14460000000000001</v>
      </c>
      <c r="W3" s="50"/>
      <c r="X3" s="50"/>
      <c r="Y3" s="50"/>
      <c r="Z3" s="50"/>
      <c r="AA3" s="50"/>
      <c r="AB3" s="50"/>
      <c r="AC3" s="50"/>
      <c r="AD3" s="42"/>
      <c r="AE3" s="42"/>
      <c r="AF3" s="50"/>
      <c r="AG3" s="50"/>
      <c r="AH3" s="42"/>
      <c r="AI3" s="42"/>
      <c r="AJ3" s="50">
        <v>6.5377999999999998</v>
      </c>
      <c r="AK3" s="50">
        <v>0</v>
      </c>
      <c r="AL3" s="43" t="s">
        <v>74</v>
      </c>
      <c r="AM3" s="47">
        <f t="shared" si="0"/>
        <v>20.791200000000003</v>
      </c>
      <c r="AN3" s="47">
        <f t="shared" si="1"/>
        <v>20.791200000000003</v>
      </c>
      <c r="AO3" s="53">
        <v>3212</v>
      </c>
      <c r="AP3" s="54"/>
      <c r="AQ3" s="55"/>
      <c r="AR3" s="40"/>
    </row>
    <row r="4" spans="1:44" ht="20.100000000000001" customHeight="1" x14ac:dyDescent="0.25">
      <c r="A4" s="43" t="s">
        <v>76</v>
      </c>
      <c r="B4" s="44" t="s">
        <v>77</v>
      </c>
      <c r="C4" s="50">
        <v>5.4999000000000002</v>
      </c>
      <c r="D4" s="50">
        <v>0.1691</v>
      </c>
      <c r="E4" s="50">
        <v>6.4139999999999997</v>
      </c>
      <c r="F4" s="50">
        <v>9.1200000000000003E-2</v>
      </c>
      <c r="G4" s="50">
        <v>0.48820000000000002</v>
      </c>
      <c r="H4" s="50">
        <v>1.1469</v>
      </c>
      <c r="I4" s="50"/>
      <c r="J4" s="48">
        <v>3.2000000000000001E-2</v>
      </c>
      <c r="K4" s="50">
        <v>0.26750000000000002</v>
      </c>
      <c r="L4" s="42"/>
      <c r="M4" s="42"/>
      <c r="N4" s="50"/>
      <c r="O4" s="50"/>
      <c r="P4" s="48">
        <v>0.1231</v>
      </c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42"/>
      <c r="AD4" s="50"/>
      <c r="AE4" s="42"/>
      <c r="AF4" s="50"/>
      <c r="AG4" s="42"/>
      <c r="AH4" s="42"/>
      <c r="AI4" s="42"/>
      <c r="AJ4" s="50">
        <v>6.5377999999999998</v>
      </c>
      <c r="AK4" s="50">
        <v>0</v>
      </c>
      <c r="AL4" s="43" t="s">
        <v>76</v>
      </c>
      <c r="AM4" s="47">
        <f t="shared" si="0"/>
        <v>20.769700000000004</v>
      </c>
      <c r="AN4" s="47">
        <f t="shared" si="1"/>
        <v>20.769700000000004</v>
      </c>
      <c r="AO4" s="53">
        <v>3212</v>
      </c>
      <c r="AP4" s="54"/>
      <c r="AQ4" s="55"/>
      <c r="AR4" s="40"/>
    </row>
    <row r="5" spans="1:44" ht="20.100000000000001" customHeight="1" x14ac:dyDescent="0.25">
      <c r="A5" s="43" t="s">
        <v>78</v>
      </c>
      <c r="B5" s="44" t="s">
        <v>79</v>
      </c>
      <c r="C5" s="50">
        <v>5.4999000000000002</v>
      </c>
      <c r="D5" s="50">
        <v>0.1691</v>
      </c>
      <c r="E5" s="50">
        <v>6.4139999999999997</v>
      </c>
      <c r="F5" s="50">
        <v>9.1200000000000003E-2</v>
      </c>
      <c r="G5" s="50">
        <v>0.48820000000000002</v>
      </c>
      <c r="H5" s="50">
        <v>1.1469</v>
      </c>
      <c r="I5" s="50"/>
      <c r="J5" s="48">
        <v>3.2000000000000001E-2</v>
      </c>
      <c r="K5" s="50">
        <v>0.26750000000000002</v>
      </c>
      <c r="L5" s="50"/>
      <c r="M5" s="50"/>
      <c r="N5" s="50"/>
      <c r="O5" s="50"/>
      <c r="P5" s="50"/>
      <c r="Q5" s="42"/>
      <c r="R5" s="50"/>
      <c r="S5" s="42"/>
      <c r="T5" s="50"/>
      <c r="U5" s="50"/>
      <c r="V5" s="50"/>
      <c r="W5" s="50"/>
      <c r="X5" s="50"/>
      <c r="Y5" s="50"/>
      <c r="Z5" s="50"/>
      <c r="AA5" s="50"/>
      <c r="AB5" s="42"/>
      <c r="AC5" s="50"/>
      <c r="AD5" s="50"/>
      <c r="AE5" s="42"/>
      <c r="AF5" s="42"/>
      <c r="AG5" s="42"/>
      <c r="AH5" s="42"/>
      <c r="AI5" s="42"/>
      <c r="AJ5" s="50">
        <v>6.5377999999999998</v>
      </c>
      <c r="AK5" s="50">
        <v>0</v>
      </c>
      <c r="AL5" s="43" t="s">
        <v>78</v>
      </c>
      <c r="AM5" s="47">
        <f t="shared" si="0"/>
        <v>20.646600000000003</v>
      </c>
      <c r="AN5" s="47">
        <f t="shared" si="1"/>
        <v>20.646600000000003</v>
      </c>
      <c r="AO5" s="53">
        <v>3212</v>
      </c>
      <c r="AP5" s="54"/>
      <c r="AQ5" s="55"/>
      <c r="AR5" s="40"/>
    </row>
    <row r="6" spans="1:44" ht="20.100000000000001" customHeight="1" x14ac:dyDescent="0.25">
      <c r="A6" s="43">
        <v>1013</v>
      </c>
      <c r="B6" s="44" t="s">
        <v>1</v>
      </c>
      <c r="C6" s="50">
        <v>5.4999000000000002</v>
      </c>
      <c r="D6" s="50">
        <v>0.1691</v>
      </c>
      <c r="E6" s="50">
        <v>6.4139999999999997</v>
      </c>
      <c r="F6" s="50">
        <v>9.1200000000000003E-2</v>
      </c>
      <c r="G6" s="50">
        <v>0.48820000000000002</v>
      </c>
      <c r="H6" s="50"/>
      <c r="I6" s="50">
        <v>0.11990000000000001</v>
      </c>
      <c r="J6" s="48">
        <v>3.2000000000000001E-2</v>
      </c>
      <c r="K6" s="50">
        <v>0.26750000000000002</v>
      </c>
      <c r="L6" s="42"/>
      <c r="M6" s="42"/>
      <c r="N6" s="50"/>
      <c r="O6" s="50"/>
      <c r="P6" s="50"/>
      <c r="Q6" s="42"/>
      <c r="R6" s="50"/>
      <c r="S6" s="50"/>
      <c r="T6" s="50"/>
      <c r="U6" s="50"/>
      <c r="V6" s="50"/>
      <c r="W6" s="50"/>
      <c r="X6" s="50"/>
      <c r="Y6" s="50"/>
      <c r="Z6" s="50"/>
      <c r="AA6" s="42"/>
      <c r="AB6" s="50"/>
      <c r="AC6" s="50"/>
      <c r="AD6" s="50"/>
      <c r="AE6" s="42"/>
      <c r="AF6" s="42"/>
      <c r="AG6" s="42"/>
      <c r="AH6" s="42"/>
      <c r="AI6" s="42"/>
      <c r="AJ6" s="50">
        <v>6.2279999999999998</v>
      </c>
      <c r="AK6" s="48">
        <v>0</v>
      </c>
      <c r="AL6" s="43">
        <v>1013</v>
      </c>
      <c r="AM6" s="47">
        <f t="shared" si="0"/>
        <v>19.309800000000003</v>
      </c>
      <c r="AN6" s="47">
        <f t="shared" si="1"/>
        <v>19.309800000000003</v>
      </c>
      <c r="AO6" s="53">
        <v>1013</v>
      </c>
      <c r="AP6" s="54"/>
      <c r="AQ6" s="55"/>
      <c r="AR6" s="40"/>
    </row>
    <row r="7" spans="1:44" s="12" customFormat="1" ht="20.100000000000001" customHeight="1" x14ac:dyDescent="0.25">
      <c r="A7" s="43" t="s">
        <v>80</v>
      </c>
      <c r="B7" s="44" t="s">
        <v>81</v>
      </c>
      <c r="C7" s="50">
        <v>5.4999000000000002</v>
      </c>
      <c r="D7" s="50">
        <v>0.1691</v>
      </c>
      <c r="E7" s="50">
        <v>6.4139999999999997</v>
      </c>
      <c r="F7" s="50">
        <v>9.1200000000000003E-2</v>
      </c>
      <c r="G7" s="50">
        <v>0.48820000000000002</v>
      </c>
      <c r="H7" s="50"/>
      <c r="I7" s="50">
        <v>0.11990000000000001</v>
      </c>
      <c r="J7" s="48">
        <v>3.2000000000000001E-2</v>
      </c>
      <c r="K7" s="50">
        <v>0.26750000000000002</v>
      </c>
      <c r="L7" s="50"/>
      <c r="M7" s="50"/>
      <c r="N7" s="50"/>
      <c r="O7" s="48">
        <v>0.77</v>
      </c>
      <c r="P7" s="50"/>
      <c r="Q7" s="50"/>
      <c r="R7" s="50"/>
      <c r="S7" s="42"/>
      <c r="T7" s="50"/>
      <c r="U7" s="50"/>
      <c r="V7" s="50"/>
      <c r="W7" s="50"/>
      <c r="X7" s="50"/>
      <c r="Y7" s="50"/>
      <c r="Z7" s="42"/>
      <c r="AA7" s="50"/>
      <c r="AB7" s="50"/>
      <c r="AC7" s="50"/>
      <c r="AD7" s="50"/>
      <c r="AE7" s="42"/>
      <c r="AF7" s="42"/>
      <c r="AG7" s="42"/>
      <c r="AH7" s="42"/>
      <c r="AI7" s="42"/>
      <c r="AJ7" s="50">
        <v>6.2279999999999998</v>
      </c>
      <c r="AK7" s="48">
        <v>0</v>
      </c>
      <c r="AL7" s="43" t="s">
        <v>80</v>
      </c>
      <c r="AM7" s="47">
        <f t="shared" si="0"/>
        <v>20.079799999999999</v>
      </c>
      <c r="AN7" s="47">
        <f t="shared" si="1"/>
        <v>20.079799999999999</v>
      </c>
      <c r="AO7" s="53">
        <v>1013</v>
      </c>
      <c r="AP7" s="54"/>
      <c r="AQ7" s="55"/>
      <c r="AR7" s="40"/>
    </row>
    <row r="8" spans="1:44" ht="20.100000000000001" customHeight="1" x14ac:dyDescent="0.25">
      <c r="A8" s="43">
        <v>2812</v>
      </c>
      <c r="B8" s="44" t="s">
        <v>2</v>
      </c>
      <c r="C8" s="50">
        <v>5.4999000000000002</v>
      </c>
      <c r="D8" s="50">
        <v>0.1691</v>
      </c>
      <c r="E8" s="50">
        <v>6.4139999999999997</v>
      </c>
      <c r="F8" s="50">
        <v>9.1200000000000003E-2</v>
      </c>
      <c r="G8" s="50">
        <v>0.48820000000000002</v>
      </c>
      <c r="H8" s="50">
        <v>1.1469</v>
      </c>
      <c r="I8" s="50"/>
      <c r="J8" s="48">
        <v>3.2000000000000001E-2</v>
      </c>
      <c r="K8" s="50">
        <v>0.26750000000000002</v>
      </c>
      <c r="L8" s="42"/>
      <c r="M8" s="42"/>
      <c r="N8" s="50"/>
      <c r="O8" s="50"/>
      <c r="P8" s="50"/>
      <c r="Q8" s="50"/>
      <c r="R8" s="50"/>
      <c r="S8" s="42"/>
      <c r="T8" s="50"/>
      <c r="U8" s="50"/>
      <c r="V8" s="50"/>
      <c r="W8" s="50"/>
      <c r="X8" s="50"/>
      <c r="Y8" s="50"/>
      <c r="Z8" s="50"/>
      <c r="AA8" s="50"/>
      <c r="AB8" s="50"/>
      <c r="AC8" s="50"/>
      <c r="AD8" s="42"/>
      <c r="AE8" s="42"/>
      <c r="AF8" s="42"/>
      <c r="AG8" s="42"/>
      <c r="AH8" s="42"/>
      <c r="AI8" s="42"/>
      <c r="AJ8" s="50">
        <v>5.8731999999999998</v>
      </c>
      <c r="AK8" s="50">
        <v>0.2412</v>
      </c>
      <c r="AL8" s="43">
        <v>2812</v>
      </c>
      <c r="AM8" s="47">
        <f t="shared" si="0"/>
        <v>20.223200000000002</v>
      </c>
      <c r="AN8" s="47">
        <f t="shared" si="1"/>
        <v>20.223200000000002</v>
      </c>
      <c r="AO8" s="53">
        <v>2812</v>
      </c>
      <c r="AP8" s="54"/>
      <c r="AQ8" s="55"/>
      <c r="AR8" s="40"/>
    </row>
    <row r="9" spans="1:44" ht="20.100000000000001" customHeight="1" x14ac:dyDescent="0.25">
      <c r="A9" s="45" t="s">
        <v>53</v>
      </c>
      <c r="B9" s="44" t="s">
        <v>70</v>
      </c>
      <c r="C9" s="50">
        <v>5.4999000000000002</v>
      </c>
      <c r="D9" s="50">
        <v>0.1691</v>
      </c>
      <c r="E9" s="50">
        <v>6.4139999999999997</v>
      </c>
      <c r="F9" s="50">
        <v>9.1200000000000003E-2</v>
      </c>
      <c r="G9" s="50">
        <v>0.48820000000000002</v>
      </c>
      <c r="H9" s="50">
        <v>1.1469</v>
      </c>
      <c r="I9" s="50"/>
      <c r="J9" s="48">
        <v>3.2000000000000001E-2</v>
      </c>
      <c r="K9" s="50">
        <v>0.26750000000000002</v>
      </c>
      <c r="L9" s="50"/>
      <c r="M9" s="50"/>
      <c r="N9" s="50"/>
      <c r="O9" s="50"/>
      <c r="P9" s="50"/>
      <c r="Q9" s="42"/>
      <c r="R9" s="50"/>
      <c r="S9" s="42"/>
      <c r="T9" s="50"/>
      <c r="U9" s="50"/>
      <c r="V9" s="50"/>
      <c r="W9" s="50"/>
      <c r="X9" s="42"/>
      <c r="Y9" s="50"/>
      <c r="Z9" s="50"/>
      <c r="AA9" s="50"/>
      <c r="AB9" s="50"/>
      <c r="AC9" s="42"/>
      <c r="AD9" s="42"/>
      <c r="AE9" s="42"/>
      <c r="AF9" s="42"/>
      <c r="AG9" s="42"/>
      <c r="AH9" s="42"/>
      <c r="AI9" s="42"/>
      <c r="AJ9" s="50">
        <v>5.9997999999999996</v>
      </c>
      <c r="AK9" s="50">
        <v>0.16200000000000001</v>
      </c>
      <c r="AL9" s="45" t="s">
        <v>53</v>
      </c>
      <c r="AM9" s="47">
        <f t="shared" si="0"/>
        <v>20.270600000000002</v>
      </c>
      <c r="AN9" s="47">
        <f t="shared" si="1"/>
        <v>20.270600000000002</v>
      </c>
      <c r="AO9" s="52" t="s">
        <v>53</v>
      </c>
      <c r="AP9" s="54"/>
      <c r="AQ9" s="55"/>
      <c r="AR9" s="40"/>
    </row>
    <row r="10" spans="1:44" ht="20.100000000000001" customHeight="1" x14ac:dyDescent="0.25">
      <c r="A10" s="45" t="s">
        <v>54</v>
      </c>
      <c r="B10" s="44" t="s">
        <v>71</v>
      </c>
      <c r="C10" s="50">
        <v>5.4999000000000002</v>
      </c>
      <c r="D10" s="50">
        <v>0.1691</v>
      </c>
      <c r="E10" s="50">
        <v>6.4139999999999997</v>
      </c>
      <c r="F10" s="50">
        <v>9.1200000000000003E-2</v>
      </c>
      <c r="G10" s="50">
        <v>0.48820000000000002</v>
      </c>
      <c r="H10" s="50"/>
      <c r="I10" s="50">
        <v>0.11990000000000001</v>
      </c>
      <c r="J10" s="48">
        <v>3.2000000000000001E-2</v>
      </c>
      <c r="K10" s="50">
        <v>0.26750000000000002</v>
      </c>
      <c r="L10" s="50"/>
      <c r="M10" s="50"/>
      <c r="N10" s="48"/>
      <c r="O10" s="50"/>
      <c r="P10" s="50"/>
      <c r="Q10" s="42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42"/>
      <c r="AC10" s="42"/>
      <c r="AD10" s="42"/>
      <c r="AE10" s="42"/>
      <c r="AF10" s="42"/>
      <c r="AG10" s="42"/>
      <c r="AH10" s="42"/>
      <c r="AI10" s="42"/>
      <c r="AJ10" s="50">
        <v>5.9997999999999996</v>
      </c>
      <c r="AK10" s="50">
        <v>0.16200000000000001</v>
      </c>
      <c r="AL10" s="45" t="s">
        <v>54</v>
      </c>
      <c r="AM10" s="47">
        <f t="shared" si="0"/>
        <v>19.243600000000001</v>
      </c>
      <c r="AN10" s="47">
        <f t="shared" si="1"/>
        <v>19.243600000000001</v>
      </c>
      <c r="AO10" s="52" t="s">
        <v>54</v>
      </c>
      <c r="AP10" s="54"/>
      <c r="AQ10" s="55"/>
      <c r="AR10" s="40"/>
    </row>
    <row r="11" spans="1:44" s="13" customFormat="1" ht="20.100000000000001" customHeight="1" x14ac:dyDescent="0.25">
      <c r="A11" s="45" t="s">
        <v>82</v>
      </c>
      <c r="B11" s="44" t="s">
        <v>83</v>
      </c>
      <c r="C11" s="50">
        <v>5.4999000000000002</v>
      </c>
      <c r="D11" s="50">
        <v>0.1691</v>
      </c>
      <c r="E11" s="50">
        <v>6.4139999999999997</v>
      </c>
      <c r="F11" s="50">
        <v>9.1200000000000003E-2</v>
      </c>
      <c r="G11" s="50">
        <v>0.48820000000000002</v>
      </c>
      <c r="H11" s="50"/>
      <c r="I11" s="50">
        <v>0.11990000000000001</v>
      </c>
      <c r="J11" s="48">
        <v>3.2000000000000001E-2</v>
      </c>
      <c r="K11" s="50">
        <v>0.26750000000000002</v>
      </c>
      <c r="L11" s="50"/>
      <c r="M11" s="50"/>
      <c r="N11" s="50"/>
      <c r="O11" s="48">
        <v>0.77</v>
      </c>
      <c r="P11" s="50"/>
      <c r="Q11" s="42"/>
      <c r="R11" s="50"/>
      <c r="S11" s="42"/>
      <c r="T11" s="50"/>
      <c r="U11" s="50"/>
      <c r="V11" s="50"/>
      <c r="W11" s="50"/>
      <c r="X11" s="50"/>
      <c r="Y11" s="50"/>
      <c r="Z11" s="50"/>
      <c r="AA11" s="42"/>
      <c r="AB11" s="42"/>
      <c r="AC11" s="42"/>
      <c r="AD11" s="42"/>
      <c r="AE11" s="42"/>
      <c r="AF11" s="42"/>
      <c r="AG11" s="42"/>
      <c r="AH11" s="42"/>
      <c r="AI11" s="42"/>
      <c r="AJ11" s="50">
        <v>5.9997999999999996</v>
      </c>
      <c r="AK11" s="50">
        <v>0.16200000000000001</v>
      </c>
      <c r="AL11" s="45" t="s">
        <v>82</v>
      </c>
      <c r="AM11" s="47">
        <f t="shared" si="0"/>
        <v>20.0136</v>
      </c>
      <c r="AN11" s="47">
        <f t="shared" si="1"/>
        <v>20.0136</v>
      </c>
      <c r="AO11" s="52" t="s">
        <v>54</v>
      </c>
      <c r="AP11" s="54"/>
      <c r="AQ11" s="55"/>
      <c r="AR11" s="40"/>
    </row>
    <row r="12" spans="1:44" ht="20.100000000000001" customHeight="1" x14ac:dyDescent="0.25">
      <c r="A12" s="43">
        <v>2412</v>
      </c>
      <c r="B12" s="44" t="s">
        <v>32</v>
      </c>
      <c r="C12" s="50">
        <v>5.4999000000000002</v>
      </c>
      <c r="D12" s="50">
        <v>0.1691</v>
      </c>
      <c r="E12" s="50">
        <v>6.4139999999999997</v>
      </c>
      <c r="F12" s="50">
        <v>9.1200000000000003E-2</v>
      </c>
      <c r="G12" s="50">
        <v>0.48820000000000002</v>
      </c>
      <c r="H12" s="50">
        <v>1.1469</v>
      </c>
      <c r="I12" s="50"/>
      <c r="J12" s="48">
        <v>3.2000000000000001E-2</v>
      </c>
      <c r="K12" s="50">
        <v>0.26750000000000002</v>
      </c>
      <c r="L12" s="42"/>
      <c r="M12" s="42"/>
      <c r="N12" s="50"/>
      <c r="O12" s="50"/>
      <c r="P12" s="50"/>
      <c r="Q12" s="50"/>
      <c r="R12" s="50"/>
      <c r="S12" s="42"/>
      <c r="T12" s="50"/>
      <c r="U12" s="50"/>
      <c r="V12" s="50"/>
      <c r="W12" s="50"/>
      <c r="X12" s="50"/>
      <c r="Y12" s="50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50">
        <v>5.6269999999999998</v>
      </c>
      <c r="AK12" s="50">
        <v>0.25659999999999999</v>
      </c>
      <c r="AL12" s="43">
        <v>2412</v>
      </c>
      <c r="AM12" s="47">
        <f t="shared" si="0"/>
        <v>19.9924</v>
      </c>
      <c r="AN12" s="47">
        <f t="shared" si="1"/>
        <v>19.9924</v>
      </c>
      <c r="AO12" s="53">
        <v>2412</v>
      </c>
      <c r="AP12" s="54"/>
      <c r="AQ12" s="55"/>
      <c r="AR12" s="40"/>
    </row>
    <row r="13" spans="1:44" s="14" customFormat="1" ht="20.100000000000001" customHeight="1" x14ac:dyDescent="0.25">
      <c r="A13" s="43" t="s">
        <v>84</v>
      </c>
      <c r="B13" s="44" t="s">
        <v>85</v>
      </c>
      <c r="C13" s="50">
        <v>5.4999000000000002</v>
      </c>
      <c r="D13" s="50">
        <v>0.1691</v>
      </c>
      <c r="E13" s="50">
        <v>6.4139999999999997</v>
      </c>
      <c r="F13" s="50">
        <v>9.1200000000000003E-2</v>
      </c>
      <c r="G13" s="50">
        <v>0.48820000000000002</v>
      </c>
      <c r="H13" s="50">
        <v>1.1469</v>
      </c>
      <c r="I13" s="50"/>
      <c r="J13" s="48">
        <v>3.2000000000000001E-2</v>
      </c>
      <c r="K13" s="50">
        <v>0.26750000000000002</v>
      </c>
      <c r="L13" s="48"/>
      <c r="M13" s="48"/>
      <c r="N13" s="50"/>
      <c r="O13" s="48">
        <v>0.77</v>
      </c>
      <c r="P13" s="50"/>
      <c r="Q13" s="42"/>
      <c r="R13" s="50"/>
      <c r="S13" s="42"/>
      <c r="T13" s="50"/>
      <c r="U13" s="50"/>
      <c r="V13" s="50"/>
      <c r="W13" s="50"/>
      <c r="X13" s="50"/>
      <c r="Y13" s="50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50">
        <v>5.6269999999999998</v>
      </c>
      <c r="AK13" s="50">
        <v>0.25659999999999999</v>
      </c>
      <c r="AL13" s="43" t="s">
        <v>84</v>
      </c>
      <c r="AM13" s="47">
        <f t="shared" si="0"/>
        <v>20.7624</v>
      </c>
      <c r="AN13" s="47">
        <f t="shared" si="1"/>
        <v>20.7624</v>
      </c>
      <c r="AO13" s="53">
        <v>2412</v>
      </c>
      <c r="AP13" s="54"/>
      <c r="AQ13" s="55"/>
      <c r="AR13" s="40"/>
    </row>
    <row r="14" spans="1:44" s="14" customFormat="1" ht="20.100000000000001" customHeight="1" x14ac:dyDescent="0.25">
      <c r="A14" s="43" t="s">
        <v>86</v>
      </c>
      <c r="B14" s="44" t="s">
        <v>87</v>
      </c>
      <c r="C14" s="50">
        <v>5.4999000000000002</v>
      </c>
      <c r="D14" s="50">
        <v>0.1691</v>
      </c>
      <c r="E14" s="50">
        <v>6.4139999999999997</v>
      </c>
      <c r="F14" s="50">
        <v>9.1200000000000003E-2</v>
      </c>
      <c r="G14" s="50">
        <v>0.48820000000000002</v>
      </c>
      <c r="H14" s="50">
        <v>1.1469</v>
      </c>
      <c r="I14" s="50"/>
      <c r="J14" s="48">
        <v>3.2000000000000001E-2</v>
      </c>
      <c r="K14" s="50">
        <v>0.26750000000000002</v>
      </c>
      <c r="L14" s="50"/>
      <c r="M14" s="50"/>
      <c r="N14" s="50"/>
      <c r="O14" s="50"/>
      <c r="P14" s="50"/>
      <c r="Q14" s="42"/>
      <c r="R14" s="50"/>
      <c r="S14" s="50"/>
      <c r="T14" s="50"/>
      <c r="U14" s="50"/>
      <c r="V14" s="50"/>
      <c r="W14" s="48">
        <v>1.5825</v>
      </c>
      <c r="X14" s="42"/>
      <c r="Y14" s="50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50">
        <v>5.6269999999999998</v>
      </c>
      <c r="AK14" s="50">
        <v>0.25659999999999999</v>
      </c>
      <c r="AL14" s="43" t="s">
        <v>86</v>
      </c>
      <c r="AM14" s="47">
        <f t="shared" si="0"/>
        <v>21.5749</v>
      </c>
      <c r="AN14" s="47">
        <f t="shared" si="1"/>
        <v>21.5749</v>
      </c>
      <c r="AO14" s="53">
        <v>2412</v>
      </c>
      <c r="AP14" s="54"/>
      <c r="AQ14" s="55"/>
      <c r="AR14" s="40"/>
    </row>
    <row r="15" spans="1:44" ht="20.100000000000001" customHeight="1" x14ac:dyDescent="0.25">
      <c r="A15" s="43">
        <v>2413</v>
      </c>
      <c r="B15" s="44" t="s">
        <v>33</v>
      </c>
      <c r="C15" s="50">
        <v>5.4999000000000002</v>
      </c>
      <c r="D15" s="50">
        <v>0.1691</v>
      </c>
      <c r="E15" s="50">
        <v>6.4139999999999997</v>
      </c>
      <c r="F15" s="50">
        <v>9.1200000000000003E-2</v>
      </c>
      <c r="G15" s="50">
        <v>0.48820000000000002</v>
      </c>
      <c r="H15" s="50"/>
      <c r="I15" s="50">
        <v>0.11990000000000001</v>
      </c>
      <c r="J15" s="48">
        <v>3.2000000000000001E-2</v>
      </c>
      <c r="K15" s="50">
        <v>0.26750000000000002</v>
      </c>
      <c r="L15" s="42"/>
      <c r="M15" s="42"/>
      <c r="N15" s="50"/>
      <c r="O15" s="50"/>
      <c r="P15" s="50"/>
      <c r="Q15" s="42"/>
      <c r="R15" s="50"/>
      <c r="S15" s="42"/>
      <c r="T15" s="50"/>
      <c r="U15" s="50"/>
      <c r="V15" s="50"/>
      <c r="W15" s="50"/>
      <c r="X15" s="42"/>
      <c r="Y15" s="50"/>
      <c r="Z15" s="42"/>
      <c r="AA15" s="42"/>
      <c r="AB15" s="42"/>
      <c r="AC15" s="42"/>
      <c r="AD15" s="42"/>
      <c r="AE15" s="42"/>
      <c r="AF15" s="42"/>
      <c r="AG15" s="50"/>
      <c r="AH15" s="42"/>
      <c r="AI15" s="42"/>
      <c r="AJ15" s="50">
        <v>5.6269999999999998</v>
      </c>
      <c r="AK15" s="50">
        <v>0.25659999999999999</v>
      </c>
      <c r="AL15" s="43">
        <v>2413</v>
      </c>
      <c r="AM15" s="47">
        <f t="shared" si="0"/>
        <v>18.965399999999999</v>
      </c>
      <c r="AN15" s="47">
        <f t="shared" si="1"/>
        <v>18.965399999999999</v>
      </c>
      <c r="AO15" s="53">
        <v>2413</v>
      </c>
      <c r="AP15" s="54"/>
      <c r="AQ15" s="55"/>
      <c r="AR15" s="40"/>
    </row>
    <row r="16" spans="1:44" s="15" customFormat="1" ht="20.100000000000001" customHeight="1" x14ac:dyDescent="0.25">
      <c r="A16" s="43" t="s">
        <v>88</v>
      </c>
      <c r="B16" s="44" t="s">
        <v>89</v>
      </c>
      <c r="C16" s="50">
        <v>5.4999000000000002</v>
      </c>
      <c r="D16" s="50">
        <v>0.1691</v>
      </c>
      <c r="E16" s="50">
        <v>6.4139999999999997</v>
      </c>
      <c r="F16" s="50">
        <v>9.1200000000000003E-2</v>
      </c>
      <c r="G16" s="50">
        <v>0.48820000000000002</v>
      </c>
      <c r="H16" s="50"/>
      <c r="I16" s="50">
        <v>0.11990000000000001</v>
      </c>
      <c r="J16" s="48">
        <v>3.2000000000000001E-2</v>
      </c>
      <c r="K16" s="50">
        <v>0.26750000000000002</v>
      </c>
      <c r="L16" s="50"/>
      <c r="M16" s="50"/>
      <c r="N16" s="50"/>
      <c r="O16" s="48">
        <v>0.77</v>
      </c>
      <c r="P16" s="50"/>
      <c r="Q16" s="50"/>
      <c r="R16" s="50"/>
      <c r="S16" s="42"/>
      <c r="T16" s="50"/>
      <c r="U16" s="50"/>
      <c r="V16" s="50"/>
      <c r="W16" s="50"/>
      <c r="X16" s="42"/>
      <c r="Y16" s="50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50">
        <v>5.6269999999999998</v>
      </c>
      <c r="AK16" s="50">
        <v>0.25659999999999999</v>
      </c>
      <c r="AL16" s="43" t="s">
        <v>88</v>
      </c>
      <c r="AM16" s="47">
        <f t="shared" si="0"/>
        <v>19.735399999999998</v>
      </c>
      <c r="AN16" s="47">
        <f t="shared" si="1"/>
        <v>19.735399999999998</v>
      </c>
      <c r="AO16" s="53">
        <v>2413</v>
      </c>
      <c r="AP16" s="54"/>
      <c r="AQ16" s="55"/>
      <c r="AR16" s="40"/>
    </row>
    <row r="17" spans="1:45" s="15" customFormat="1" ht="20.100000000000001" customHeight="1" x14ac:dyDescent="0.25">
      <c r="A17" s="43" t="s">
        <v>90</v>
      </c>
      <c r="B17" s="44" t="s">
        <v>91</v>
      </c>
      <c r="C17" s="50">
        <v>5.4999000000000002</v>
      </c>
      <c r="D17" s="50">
        <v>0.1691</v>
      </c>
      <c r="E17" s="50">
        <v>6.4139999999999997</v>
      </c>
      <c r="F17" s="50">
        <v>9.1200000000000003E-2</v>
      </c>
      <c r="G17" s="50">
        <v>0.48820000000000002</v>
      </c>
      <c r="H17" s="50"/>
      <c r="I17" s="50">
        <v>0.11990000000000001</v>
      </c>
      <c r="J17" s="48">
        <v>3.2000000000000001E-2</v>
      </c>
      <c r="K17" s="50">
        <v>0.26750000000000002</v>
      </c>
      <c r="L17" s="50"/>
      <c r="M17" s="50"/>
      <c r="N17" s="50"/>
      <c r="O17" s="50"/>
      <c r="P17" s="50"/>
      <c r="Q17" s="42"/>
      <c r="R17" s="50"/>
      <c r="S17" s="50"/>
      <c r="T17" s="50"/>
      <c r="U17" s="50"/>
      <c r="V17" s="50"/>
      <c r="W17" s="48">
        <v>1.5825</v>
      </c>
      <c r="X17" s="42"/>
      <c r="Y17" s="50"/>
      <c r="Z17" s="42"/>
      <c r="AA17" s="42"/>
      <c r="AB17" s="42"/>
      <c r="AC17" s="42"/>
      <c r="AD17" s="42"/>
      <c r="AE17" s="42"/>
      <c r="AF17" s="42"/>
      <c r="AG17" s="50"/>
      <c r="AH17" s="42"/>
      <c r="AI17" s="42"/>
      <c r="AJ17" s="50">
        <v>5.6269999999999998</v>
      </c>
      <c r="AK17" s="50">
        <v>0.25659999999999999</v>
      </c>
      <c r="AL17" s="43" t="s">
        <v>90</v>
      </c>
      <c r="AM17" s="47">
        <f t="shared" si="0"/>
        <v>20.547899999999998</v>
      </c>
      <c r="AN17" s="47">
        <f t="shared" si="1"/>
        <v>20.547899999999998</v>
      </c>
      <c r="AO17" s="53">
        <v>2413</v>
      </c>
      <c r="AP17" s="54"/>
      <c r="AQ17" s="55"/>
      <c r="AR17" s="40"/>
    </row>
    <row r="18" spans="1:45" ht="20.100000000000001" customHeight="1" x14ac:dyDescent="0.25">
      <c r="A18" s="43">
        <v>1112</v>
      </c>
      <c r="B18" s="44" t="s">
        <v>3</v>
      </c>
      <c r="C18" s="50">
        <v>5.4999000000000002</v>
      </c>
      <c r="D18" s="50">
        <v>0.1691</v>
      </c>
      <c r="E18" s="50">
        <v>6.4139999999999997</v>
      </c>
      <c r="F18" s="50">
        <v>9.1200000000000003E-2</v>
      </c>
      <c r="G18" s="50">
        <v>0.48820000000000002</v>
      </c>
      <c r="H18" s="50">
        <v>1.1469</v>
      </c>
      <c r="I18" s="50"/>
      <c r="J18" s="48">
        <v>3.2000000000000001E-2</v>
      </c>
      <c r="K18" s="50">
        <v>0.26750000000000002</v>
      </c>
      <c r="L18" s="50"/>
      <c r="M18" s="50"/>
      <c r="N18" s="50"/>
      <c r="O18" s="50"/>
      <c r="P18" s="50"/>
      <c r="Q18" s="42"/>
      <c r="R18" s="50"/>
      <c r="S18" s="50"/>
      <c r="T18" s="50"/>
      <c r="U18" s="50"/>
      <c r="V18" s="50"/>
      <c r="W18" s="42"/>
      <c r="X18" s="42"/>
      <c r="Y18" s="50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50">
        <v>6.0018000000000002</v>
      </c>
      <c r="AK18" s="50">
        <v>0.35420000000000001</v>
      </c>
      <c r="AL18" s="43">
        <v>1112</v>
      </c>
      <c r="AM18" s="47">
        <f t="shared" si="0"/>
        <v>20.4648</v>
      </c>
      <c r="AN18" s="47">
        <f t="shared" si="1"/>
        <v>20.4648</v>
      </c>
      <c r="AO18" s="53">
        <v>1112</v>
      </c>
      <c r="AP18" s="54"/>
      <c r="AQ18" s="55"/>
      <c r="AR18" s="40"/>
    </row>
    <row r="19" spans="1:45" ht="32.25" customHeight="1" x14ac:dyDescent="0.25">
      <c r="A19" s="43">
        <v>1111</v>
      </c>
      <c r="B19" s="46" t="s">
        <v>62</v>
      </c>
      <c r="C19" s="50">
        <v>5.4999000000000002</v>
      </c>
      <c r="D19" s="50">
        <v>0.1691</v>
      </c>
      <c r="E19" s="50">
        <v>6.4139999999999997</v>
      </c>
      <c r="F19" s="50">
        <v>9.1200000000000003E-2</v>
      </c>
      <c r="G19" s="50">
        <v>0.48820000000000002</v>
      </c>
      <c r="H19" s="50">
        <v>1.1469</v>
      </c>
      <c r="I19" s="50"/>
      <c r="J19" s="48">
        <v>3.2000000000000001E-2</v>
      </c>
      <c r="K19" s="50">
        <v>0.26750000000000002</v>
      </c>
      <c r="L19" s="50"/>
      <c r="M19" s="50"/>
      <c r="N19" s="48">
        <v>9.8500000000000004E-2</v>
      </c>
      <c r="O19" s="50"/>
      <c r="P19" s="50"/>
      <c r="Q19" s="42"/>
      <c r="R19" s="50"/>
      <c r="S19" s="50"/>
      <c r="T19" s="50"/>
      <c r="U19" s="50"/>
      <c r="V19" s="50"/>
      <c r="W19" s="42"/>
      <c r="X19" s="42"/>
      <c r="Y19" s="50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50">
        <v>6.0018000000000002</v>
      </c>
      <c r="AK19" s="50">
        <v>0.35420000000000001</v>
      </c>
      <c r="AL19" s="43">
        <v>1111</v>
      </c>
      <c r="AM19" s="47">
        <f t="shared" si="0"/>
        <v>20.563300000000002</v>
      </c>
      <c r="AN19" s="47">
        <f t="shared" si="1"/>
        <v>20.4648</v>
      </c>
      <c r="AO19" s="53">
        <v>1111</v>
      </c>
      <c r="AP19" s="54"/>
      <c r="AQ19" s="55"/>
      <c r="AR19" s="40"/>
      <c r="AS19" s="9"/>
    </row>
    <row r="20" spans="1:45" s="16" customFormat="1" ht="32.25" customHeight="1" x14ac:dyDescent="0.25">
      <c r="A20" s="43" t="s">
        <v>92</v>
      </c>
      <c r="B20" s="44" t="s">
        <v>93</v>
      </c>
      <c r="C20" s="50">
        <v>5.4999000000000002</v>
      </c>
      <c r="D20" s="50">
        <v>0.1691</v>
      </c>
      <c r="E20" s="50">
        <v>6.4139999999999997</v>
      </c>
      <c r="F20" s="50">
        <v>9.1200000000000003E-2</v>
      </c>
      <c r="G20" s="50">
        <v>0.48820000000000002</v>
      </c>
      <c r="H20" s="50">
        <v>1.1469</v>
      </c>
      <c r="I20" s="50"/>
      <c r="J20" s="48">
        <v>3.2000000000000001E-2</v>
      </c>
      <c r="K20" s="50">
        <v>0.26750000000000002</v>
      </c>
      <c r="L20" s="50"/>
      <c r="M20" s="50"/>
      <c r="N20" s="50"/>
      <c r="O20" s="50"/>
      <c r="P20" s="48">
        <v>0.1231</v>
      </c>
      <c r="Q20" s="50"/>
      <c r="R20" s="50"/>
      <c r="S20" s="50"/>
      <c r="T20" s="50"/>
      <c r="U20" s="50"/>
      <c r="V20" s="50"/>
      <c r="W20" s="50"/>
      <c r="X20" s="42"/>
      <c r="Y20" s="50"/>
      <c r="Z20" s="42"/>
      <c r="AA20" s="42"/>
      <c r="AB20" s="42"/>
      <c r="AC20" s="42"/>
      <c r="AD20" s="42"/>
      <c r="AE20" s="42"/>
      <c r="AF20" s="42"/>
      <c r="AG20" s="50"/>
      <c r="AH20" s="42"/>
      <c r="AI20" s="42"/>
      <c r="AJ20" s="50">
        <v>6.0018000000000002</v>
      </c>
      <c r="AK20" s="50">
        <v>0.35420000000000001</v>
      </c>
      <c r="AL20" s="43" t="s">
        <v>92</v>
      </c>
      <c r="AM20" s="47">
        <f t="shared" si="0"/>
        <v>20.587900000000001</v>
      </c>
      <c r="AN20" s="47">
        <f t="shared" si="1"/>
        <v>20.587900000000001</v>
      </c>
      <c r="AO20" s="53">
        <v>1112</v>
      </c>
      <c r="AP20" s="54"/>
      <c r="AQ20" s="55"/>
    </row>
    <row r="21" spans="1:45" ht="32.25" customHeight="1" x14ac:dyDescent="0.25">
      <c r="A21" s="45" t="s">
        <v>59</v>
      </c>
      <c r="B21" s="44" t="s">
        <v>4</v>
      </c>
      <c r="C21" s="50">
        <v>5.4999000000000002</v>
      </c>
      <c r="D21" s="50">
        <v>0.1691</v>
      </c>
      <c r="E21" s="50">
        <v>6.4139999999999997</v>
      </c>
      <c r="F21" s="50">
        <v>9.1200000000000003E-2</v>
      </c>
      <c r="G21" s="50">
        <v>0.48820000000000002</v>
      </c>
      <c r="H21" s="50">
        <v>1.1469</v>
      </c>
      <c r="I21" s="50"/>
      <c r="J21" s="48">
        <v>3.2000000000000001E-2</v>
      </c>
      <c r="K21" s="50">
        <v>0.26750000000000002</v>
      </c>
      <c r="L21" s="50"/>
      <c r="M21" s="50"/>
      <c r="N21" s="50"/>
      <c r="O21" s="50"/>
      <c r="P21" s="50"/>
      <c r="Q21" s="42"/>
      <c r="R21" s="50"/>
      <c r="S21" s="50"/>
      <c r="T21" s="50"/>
      <c r="U21" s="50"/>
      <c r="V21" s="42"/>
      <c r="W21" s="42"/>
      <c r="X21" s="42"/>
      <c r="Y21" s="50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50">
        <v>4.1193</v>
      </c>
      <c r="AK21" s="50">
        <v>0.2218</v>
      </c>
      <c r="AL21" s="45" t="s">
        <v>59</v>
      </c>
      <c r="AM21" s="47">
        <f t="shared" si="0"/>
        <v>18.4499</v>
      </c>
      <c r="AN21" s="47">
        <f t="shared" si="1"/>
        <v>18.4499</v>
      </c>
      <c r="AO21" s="52" t="s">
        <v>59</v>
      </c>
      <c r="AP21" s="54"/>
      <c r="AQ21" s="55"/>
    </row>
    <row r="22" spans="1:45" ht="20.100000000000001" customHeight="1" x14ac:dyDescent="0.25">
      <c r="A22" s="45" t="s">
        <v>67</v>
      </c>
      <c r="B22" s="44" t="s">
        <v>68</v>
      </c>
      <c r="C22" s="50">
        <v>5.4999000000000002</v>
      </c>
      <c r="D22" s="50">
        <v>0.1691</v>
      </c>
      <c r="E22" s="50">
        <v>6.4139999999999997</v>
      </c>
      <c r="F22" s="50">
        <v>9.1200000000000003E-2</v>
      </c>
      <c r="G22" s="50">
        <v>0.48820000000000002</v>
      </c>
      <c r="H22" s="50">
        <v>1.1469</v>
      </c>
      <c r="I22" s="50"/>
      <c r="J22" s="48">
        <v>3.2000000000000001E-2</v>
      </c>
      <c r="K22" s="50">
        <v>0.26750000000000002</v>
      </c>
      <c r="L22" s="50"/>
      <c r="M22" s="50"/>
      <c r="N22" s="48">
        <v>9.8500000000000004E-2</v>
      </c>
      <c r="O22" s="50"/>
      <c r="P22" s="50"/>
      <c r="Q22" s="42"/>
      <c r="R22" s="50"/>
      <c r="S22" s="50"/>
      <c r="T22" s="50"/>
      <c r="U22" s="50"/>
      <c r="V22" s="42"/>
      <c r="W22" s="42"/>
      <c r="X22" s="42"/>
      <c r="Y22" s="50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50">
        <v>4.1193</v>
      </c>
      <c r="AK22" s="50">
        <v>0.2218</v>
      </c>
      <c r="AL22" s="45" t="s">
        <v>67</v>
      </c>
      <c r="AM22" s="47">
        <f t="shared" si="0"/>
        <v>18.548400000000001</v>
      </c>
      <c r="AN22" s="47">
        <f t="shared" si="1"/>
        <v>18.4499</v>
      </c>
      <c r="AO22" s="52" t="s">
        <v>67</v>
      </c>
      <c r="AP22" s="54"/>
      <c r="AQ22" s="55"/>
      <c r="AR22" s="9"/>
    </row>
    <row r="23" spans="1:45" ht="20.100000000000001" customHeight="1" x14ac:dyDescent="0.25">
      <c r="A23" s="43">
        <v>9312</v>
      </c>
      <c r="B23" s="44" t="s">
        <v>5</v>
      </c>
      <c r="C23" s="50">
        <v>5.4999000000000002</v>
      </c>
      <c r="D23" s="50">
        <v>0.1691</v>
      </c>
      <c r="E23" s="50">
        <v>6.4139999999999997</v>
      </c>
      <c r="F23" s="50">
        <v>9.1200000000000003E-2</v>
      </c>
      <c r="G23" s="50">
        <v>0.48820000000000002</v>
      </c>
      <c r="H23" s="50">
        <v>1.1469</v>
      </c>
      <c r="I23" s="50"/>
      <c r="J23" s="48">
        <v>3.2000000000000001E-2</v>
      </c>
      <c r="K23" s="50">
        <v>0.26750000000000002</v>
      </c>
      <c r="L23" s="50">
        <v>0.56510000000000005</v>
      </c>
      <c r="M23" s="50">
        <v>0.49980000000000002</v>
      </c>
      <c r="N23" s="50"/>
      <c r="O23" s="50"/>
      <c r="P23" s="50"/>
      <c r="Q23" s="50"/>
      <c r="R23" s="50"/>
      <c r="S23" s="50"/>
      <c r="T23" s="50"/>
      <c r="U23" s="50"/>
      <c r="V23" s="42"/>
      <c r="W23" s="42"/>
      <c r="X23" s="42"/>
      <c r="Y23" s="50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50">
        <v>4.1193</v>
      </c>
      <c r="AK23" s="50">
        <v>0.2218</v>
      </c>
      <c r="AL23" s="43">
        <v>9312</v>
      </c>
      <c r="AM23" s="47">
        <f t="shared" si="0"/>
        <v>19.514800000000001</v>
      </c>
      <c r="AN23" s="47">
        <f t="shared" si="1"/>
        <v>19.514800000000001</v>
      </c>
      <c r="AO23" s="53">
        <v>9312</v>
      </c>
      <c r="AP23" s="54"/>
      <c r="AQ23" s="55"/>
    </row>
    <row r="24" spans="1:45" s="17" customFormat="1" ht="20.100000000000001" customHeight="1" x14ac:dyDescent="0.25">
      <c r="A24" s="45" t="s">
        <v>94</v>
      </c>
      <c r="B24" s="44" t="s">
        <v>95</v>
      </c>
      <c r="C24" s="50">
        <v>5.4999000000000002</v>
      </c>
      <c r="D24" s="50">
        <v>0.1691</v>
      </c>
      <c r="E24" s="50">
        <v>6.4139999999999997</v>
      </c>
      <c r="F24" s="50">
        <v>9.1200000000000003E-2</v>
      </c>
      <c r="G24" s="50">
        <v>0.48820000000000002</v>
      </c>
      <c r="H24" s="50">
        <v>1.1469</v>
      </c>
      <c r="I24" s="50"/>
      <c r="J24" s="48">
        <v>3.2000000000000001E-2</v>
      </c>
      <c r="K24" s="50">
        <v>0.26750000000000002</v>
      </c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42"/>
      <c r="W24" s="42"/>
      <c r="X24" s="42"/>
      <c r="Y24" s="50"/>
      <c r="Z24" s="42"/>
      <c r="AA24" s="42"/>
      <c r="AB24" s="42"/>
      <c r="AC24" s="50"/>
      <c r="AD24" s="42"/>
      <c r="AE24" s="42"/>
      <c r="AF24" s="42"/>
      <c r="AG24" s="48">
        <v>1</v>
      </c>
      <c r="AH24" s="50"/>
      <c r="AI24" s="42"/>
      <c r="AJ24" s="50">
        <v>4.1193</v>
      </c>
      <c r="AK24" s="50">
        <v>0.2218</v>
      </c>
      <c r="AL24" s="45" t="s">
        <v>94</v>
      </c>
      <c r="AM24" s="47">
        <f t="shared" si="0"/>
        <v>19.4499</v>
      </c>
      <c r="AN24" s="47">
        <f t="shared" si="1"/>
        <v>19.4499</v>
      </c>
      <c r="AO24" s="52" t="s">
        <v>59</v>
      </c>
      <c r="AP24" s="54"/>
      <c r="AQ24" s="55"/>
    </row>
    <row r="25" spans="1:45" s="17" customFormat="1" ht="20.100000000000001" customHeight="1" x14ac:dyDescent="0.25">
      <c r="A25" s="45" t="s">
        <v>96</v>
      </c>
      <c r="B25" s="44" t="s">
        <v>97</v>
      </c>
      <c r="C25" s="50">
        <v>5.4999000000000002</v>
      </c>
      <c r="D25" s="50">
        <v>0.1691</v>
      </c>
      <c r="E25" s="50">
        <v>6.4139999999999997</v>
      </c>
      <c r="F25" s="50">
        <v>9.1200000000000003E-2</v>
      </c>
      <c r="G25" s="50">
        <v>0.48820000000000002</v>
      </c>
      <c r="H25" s="50">
        <v>1.1469</v>
      </c>
      <c r="I25" s="50"/>
      <c r="J25" s="48">
        <v>3.2000000000000001E-2</v>
      </c>
      <c r="K25" s="50">
        <v>0.26750000000000002</v>
      </c>
      <c r="L25" s="50"/>
      <c r="M25" s="50"/>
      <c r="N25" s="50"/>
      <c r="O25" s="50"/>
      <c r="P25" s="50"/>
      <c r="Q25" s="50"/>
      <c r="R25" s="50"/>
      <c r="S25" s="42"/>
      <c r="T25" s="48">
        <v>0.12759999999999999</v>
      </c>
      <c r="U25" s="48"/>
      <c r="V25" s="50"/>
      <c r="W25" s="42"/>
      <c r="X25" s="42"/>
      <c r="Y25" s="50"/>
      <c r="Z25" s="42"/>
      <c r="AA25" s="42"/>
      <c r="AB25" s="42"/>
      <c r="AC25" s="42"/>
      <c r="AD25" s="50"/>
      <c r="AE25" s="42"/>
      <c r="AF25" s="42"/>
      <c r="AG25" s="50"/>
      <c r="AH25" s="42"/>
      <c r="AI25" s="42"/>
      <c r="AJ25" s="50">
        <v>4.1193</v>
      </c>
      <c r="AK25" s="50">
        <v>0.2218</v>
      </c>
      <c r="AL25" s="45" t="s">
        <v>96</v>
      </c>
      <c r="AM25" s="47">
        <f t="shared" si="0"/>
        <v>18.577500000000001</v>
      </c>
      <c r="AN25" s="47">
        <f t="shared" si="1"/>
        <v>18.577500000000001</v>
      </c>
      <c r="AO25" s="52" t="s">
        <v>59</v>
      </c>
      <c r="AP25" s="54"/>
      <c r="AQ25" s="55"/>
      <c r="AR25" s="40"/>
    </row>
    <row r="26" spans="1:45" ht="20.100000000000001" customHeight="1" x14ac:dyDescent="0.25">
      <c r="A26" s="43">
        <v>2513</v>
      </c>
      <c r="B26" s="44" t="s">
        <v>6</v>
      </c>
      <c r="C26" s="50">
        <v>5.4999000000000002</v>
      </c>
      <c r="D26" s="50">
        <v>0.1691</v>
      </c>
      <c r="E26" s="50">
        <v>6.4139999999999997</v>
      </c>
      <c r="F26" s="50">
        <v>9.1200000000000003E-2</v>
      </c>
      <c r="G26" s="50">
        <v>0.48820000000000002</v>
      </c>
      <c r="H26" s="50"/>
      <c r="I26" s="50">
        <v>0.11990000000000001</v>
      </c>
      <c r="J26" s="48">
        <v>3.2000000000000001E-2</v>
      </c>
      <c r="K26" s="50">
        <v>0.26750000000000002</v>
      </c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42"/>
      <c r="W26" s="42"/>
      <c r="X26" s="42"/>
      <c r="Y26" s="50"/>
      <c r="Z26" s="42"/>
      <c r="AA26" s="42"/>
      <c r="AB26" s="42"/>
      <c r="AC26" s="42"/>
      <c r="AD26" s="42"/>
      <c r="AE26" s="42"/>
      <c r="AF26" s="50"/>
      <c r="AG26" s="42"/>
      <c r="AH26" s="42"/>
      <c r="AI26" s="42"/>
      <c r="AJ26" s="50">
        <v>7</v>
      </c>
      <c r="AK26" s="50">
        <v>0.55220000000000002</v>
      </c>
      <c r="AL26" s="43">
        <v>2513</v>
      </c>
      <c r="AM26" s="47">
        <f t="shared" si="0"/>
        <v>20.634</v>
      </c>
      <c r="AN26" s="47">
        <f t="shared" si="1"/>
        <v>20.634</v>
      </c>
      <c r="AO26" s="53">
        <v>2513</v>
      </c>
      <c r="AP26" s="54"/>
      <c r="AQ26" s="55"/>
      <c r="AR26" s="40"/>
    </row>
    <row r="27" spans="1:45" s="18" customFormat="1" ht="20.100000000000001" customHeight="1" x14ac:dyDescent="0.25">
      <c r="A27" s="43" t="s">
        <v>98</v>
      </c>
      <c r="B27" s="44" t="s">
        <v>99</v>
      </c>
      <c r="C27" s="50">
        <v>5.4999000000000002</v>
      </c>
      <c r="D27" s="50">
        <v>0.1691</v>
      </c>
      <c r="E27" s="50">
        <v>6.4139999999999997</v>
      </c>
      <c r="F27" s="50">
        <v>9.1200000000000003E-2</v>
      </c>
      <c r="G27" s="50">
        <v>0.48820000000000002</v>
      </c>
      <c r="H27" s="50"/>
      <c r="I27" s="50">
        <v>0.11990000000000001</v>
      </c>
      <c r="J27" s="48">
        <v>3.2000000000000001E-2</v>
      </c>
      <c r="K27" s="50">
        <v>0.26750000000000002</v>
      </c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42"/>
      <c r="W27" s="42"/>
      <c r="X27" s="42"/>
      <c r="Y27" s="50"/>
      <c r="Z27" s="42"/>
      <c r="AA27" s="42"/>
      <c r="AB27" s="48">
        <v>1.0933999999999999</v>
      </c>
      <c r="AC27" s="42"/>
      <c r="AD27" s="42"/>
      <c r="AE27" s="42"/>
      <c r="AF27" s="42"/>
      <c r="AG27" s="42"/>
      <c r="AH27" s="42"/>
      <c r="AI27" s="42"/>
      <c r="AJ27" s="50">
        <v>7</v>
      </c>
      <c r="AK27" s="50">
        <v>0.55220000000000002</v>
      </c>
      <c r="AL27" s="43" t="s">
        <v>98</v>
      </c>
      <c r="AM27" s="47">
        <f t="shared" si="0"/>
        <v>21.727399999999999</v>
      </c>
      <c r="AN27" s="47">
        <f t="shared" si="1"/>
        <v>21.727399999999999</v>
      </c>
      <c r="AO27" s="53">
        <v>2513</v>
      </c>
      <c r="AP27" s="54"/>
      <c r="AQ27" s="55"/>
      <c r="AR27" s="40"/>
    </row>
    <row r="28" spans="1:45" s="18" customFormat="1" ht="20.100000000000001" customHeight="1" x14ac:dyDescent="0.25">
      <c r="A28" s="43" t="s">
        <v>100</v>
      </c>
      <c r="B28" s="44" t="s">
        <v>101</v>
      </c>
      <c r="C28" s="50">
        <v>5.4999000000000002</v>
      </c>
      <c r="D28" s="50">
        <v>0.1691</v>
      </c>
      <c r="E28" s="50">
        <v>6.4139999999999997</v>
      </c>
      <c r="F28" s="50">
        <v>9.1200000000000003E-2</v>
      </c>
      <c r="G28" s="50">
        <v>0.48820000000000002</v>
      </c>
      <c r="H28" s="50"/>
      <c r="I28" s="50">
        <v>0.11990000000000001</v>
      </c>
      <c r="J28" s="48">
        <v>3.2000000000000001E-2</v>
      </c>
      <c r="K28" s="50">
        <v>0.26750000000000002</v>
      </c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42"/>
      <c r="W28" s="42"/>
      <c r="X28" s="42"/>
      <c r="Y28" s="50"/>
      <c r="Z28" s="50"/>
      <c r="AA28" s="42"/>
      <c r="AB28" s="42"/>
      <c r="AC28" s="42"/>
      <c r="AD28" s="42"/>
      <c r="AE28" s="42"/>
      <c r="AF28" s="42"/>
      <c r="AG28" s="42"/>
      <c r="AH28" s="48">
        <v>0.66</v>
      </c>
      <c r="AI28" s="42"/>
      <c r="AJ28" s="50">
        <v>7</v>
      </c>
      <c r="AK28" s="50">
        <v>0.55220000000000002</v>
      </c>
      <c r="AL28" s="43" t="s">
        <v>100</v>
      </c>
      <c r="AM28" s="47">
        <f t="shared" si="0"/>
        <v>21.294</v>
      </c>
      <c r="AN28" s="47">
        <f t="shared" si="1"/>
        <v>21.294</v>
      </c>
      <c r="AO28" s="53">
        <v>2513</v>
      </c>
      <c r="AP28" s="54"/>
      <c r="AQ28" s="55"/>
      <c r="AR28" s="40"/>
    </row>
    <row r="29" spans="1:45" ht="31.5" customHeight="1" x14ac:dyDescent="0.25">
      <c r="A29" s="43">
        <v>1311</v>
      </c>
      <c r="B29" s="44" t="s">
        <v>7</v>
      </c>
      <c r="C29" s="50">
        <v>5.4999000000000002</v>
      </c>
      <c r="D29" s="50">
        <v>0.1691</v>
      </c>
      <c r="E29" s="50">
        <v>6.4139999999999997</v>
      </c>
      <c r="F29" s="50">
        <v>9.1200000000000003E-2</v>
      </c>
      <c r="G29" s="50">
        <v>0.48820000000000002</v>
      </c>
      <c r="H29" s="50">
        <v>1.1469</v>
      </c>
      <c r="I29" s="50"/>
      <c r="J29" s="48">
        <v>3.2000000000000001E-2</v>
      </c>
      <c r="K29" s="50">
        <v>0.26750000000000002</v>
      </c>
      <c r="L29" s="50"/>
      <c r="M29" s="50"/>
      <c r="N29" s="48">
        <v>9.8500000000000004E-2</v>
      </c>
      <c r="O29" s="50"/>
      <c r="P29" s="50"/>
      <c r="Q29" s="50"/>
      <c r="R29" s="50"/>
      <c r="S29" s="50"/>
      <c r="T29" s="42"/>
      <c r="U29" s="50"/>
      <c r="V29" s="50"/>
      <c r="W29" s="42"/>
      <c r="X29" s="42"/>
      <c r="Y29" s="50"/>
      <c r="Z29" s="42"/>
      <c r="AA29" s="42"/>
      <c r="AB29" s="42"/>
      <c r="AC29" s="50"/>
      <c r="AD29" s="50"/>
      <c r="AE29" s="42"/>
      <c r="AF29" s="42"/>
      <c r="AG29" s="42"/>
      <c r="AH29" s="42"/>
      <c r="AI29" s="42"/>
      <c r="AJ29" s="48">
        <v>3.5</v>
      </c>
      <c r="AK29" s="48">
        <v>0</v>
      </c>
      <c r="AL29" s="43">
        <v>1311</v>
      </c>
      <c r="AM29" s="47">
        <f t="shared" si="0"/>
        <v>17.707300000000004</v>
      </c>
      <c r="AN29" s="57">
        <f t="shared" si="1"/>
        <v>17.608800000000002</v>
      </c>
      <c r="AO29" s="53">
        <v>1311</v>
      </c>
      <c r="AP29" s="54"/>
      <c r="AQ29" s="55"/>
      <c r="AR29" s="40"/>
    </row>
    <row r="30" spans="1:45" ht="20.100000000000001" customHeight="1" x14ac:dyDescent="0.25">
      <c r="A30" s="45" t="s">
        <v>51</v>
      </c>
      <c r="B30" s="44" t="s">
        <v>72</v>
      </c>
      <c r="C30" s="50">
        <v>5.4999000000000002</v>
      </c>
      <c r="D30" s="50">
        <v>0.1691</v>
      </c>
      <c r="E30" s="50">
        <v>6.4139999999999997</v>
      </c>
      <c r="F30" s="50">
        <v>9.1200000000000003E-2</v>
      </c>
      <c r="G30" s="50">
        <v>0.48820000000000002</v>
      </c>
      <c r="H30" s="50">
        <v>1.1469</v>
      </c>
      <c r="I30" s="50"/>
      <c r="J30" s="48">
        <v>3.2000000000000001E-2</v>
      </c>
      <c r="K30" s="50">
        <v>0.26750000000000002</v>
      </c>
      <c r="L30" s="50"/>
      <c r="M30" s="50"/>
      <c r="N30" s="50"/>
      <c r="O30" s="50"/>
      <c r="P30" s="50"/>
      <c r="Q30" s="50"/>
      <c r="R30" s="50"/>
      <c r="S30" s="42"/>
      <c r="T30" s="42"/>
      <c r="U30" s="50"/>
      <c r="V30" s="50"/>
      <c r="W30" s="42"/>
      <c r="X30" s="42"/>
      <c r="Y30" s="50"/>
      <c r="Z30" s="42"/>
      <c r="AA30" s="42"/>
      <c r="AB30" s="42"/>
      <c r="AC30" s="50"/>
      <c r="AD30" s="50"/>
      <c r="AE30" s="42"/>
      <c r="AF30" s="42"/>
      <c r="AG30" s="42"/>
      <c r="AH30" s="42"/>
      <c r="AI30" s="42"/>
      <c r="AJ30" s="50">
        <v>7.4664999999999999</v>
      </c>
      <c r="AK30" s="50">
        <v>0.43009999999999998</v>
      </c>
      <c r="AL30" s="45" t="s">
        <v>51</v>
      </c>
      <c r="AM30" s="47">
        <f t="shared" si="0"/>
        <v>22.005400000000002</v>
      </c>
      <c r="AN30" s="47">
        <f t="shared" si="1"/>
        <v>22.005400000000002</v>
      </c>
      <c r="AO30" s="52" t="s">
        <v>51</v>
      </c>
      <c r="AP30" s="54"/>
      <c r="AQ30" s="55"/>
      <c r="AR30" s="40"/>
    </row>
    <row r="31" spans="1:45" ht="20.100000000000001" customHeight="1" x14ac:dyDescent="0.25">
      <c r="A31" s="45" t="s">
        <v>50</v>
      </c>
      <c r="B31" s="44" t="s">
        <v>73</v>
      </c>
      <c r="C31" s="50">
        <v>5.4999000000000002</v>
      </c>
      <c r="D31" s="50">
        <v>0.1691</v>
      </c>
      <c r="E31" s="50">
        <v>6.4139999999999997</v>
      </c>
      <c r="F31" s="50">
        <v>9.1200000000000003E-2</v>
      </c>
      <c r="G31" s="50">
        <v>0.48820000000000002</v>
      </c>
      <c r="H31" s="50"/>
      <c r="I31" s="50">
        <v>0.11990000000000001</v>
      </c>
      <c r="J31" s="48">
        <v>3.2000000000000001E-2</v>
      </c>
      <c r="K31" s="50">
        <v>0.26750000000000002</v>
      </c>
      <c r="L31" s="50"/>
      <c r="M31" s="50"/>
      <c r="N31" s="50"/>
      <c r="O31" s="50"/>
      <c r="P31" s="50"/>
      <c r="Q31" s="42"/>
      <c r="R31" s="50"/>
      <c r="S31" s="42"/>
      <c r="T31" s="50"/>
      <c r="U31" s="50"/>
      <c r="V31" s="50"/>
      <c r="W31" s="50"/>
      <c r="X31" s="42"/>
      <c r="Y31" s="50"/>
      <c r="Z31" s="42"/>
      <c r="AA31" s="42"/>
      <c r="AB31" s="50"/>
      <c r="AC31" s="42"/>
      <c r="AD31" s="42"/>
      <c r="AE31" s="42"/>
      <c r="AF31" s="42"/>
      <c r="AG31" s="42"/>
      <c r="AH31" s="42"/>
      <c r="AI31" s="42"/>
      <c r="AJ31" s="50">
        <v>7.4664999999999999</v>
      </c>
      <c r="AK31" s="50">
        <v>0.43009999999999998</v>
      </c>
      <c r="AL31" s="45" t="s">
        <v>50</v>
      </c>
      <c r="AM31" s="47">
        <f t="shared" si="0"/>
        <v>20.978400000000001</v>
      </c>
      <c r="AN31" s="47">
        <f t="shared" si="1"/>
        <v>20.978400000000001</v>
      </c>
      <c r="AO31" s="52" t="s">
        <v>50</v>
      </c>
      <c r="AP31" s="54"/>
      <c r="AQ31" s="55"/>
      <c r="AR31" s="40"/>
    </row>
    <row r="32" spans="1:45" s="19" customFormat="1" ht="20.100000000000001" customHeight="1" x14ac:dyDescent="0.25">
      <c r="A32" s="45" t="s">
        <v>102</v>
      </c>
      <c r="B32" s="44" t="s">
        <v>103</v>
      </c>
      <c r="C32" s="50">
        <v>5.4999000000000002</v>
      </c>
      <c r="D32" s="50">
        <v>0.1691</v>
      </c>
      <c r="E32" s="50">
        <v>6.4139999999999997</v>
      </c>
      <c r="F32" s="50">
        <v>9.1200000000000003E-2</v>
      </c>
      <c r="G32" s="50">
        <v>0.48820000000000002</v>
      </c>
      <c r="H32" s="50"/>
      <c r="I32" s="50">
        <v>0.11990000000000001</v>
      </c>
      <c r="J32" s="48">
        <v>3.2000000000000001E-2</v>
      </c>
      <c r="K32" s="50">
        <v>0.26750000000000002</v>
      </c>
      <c r="L32" s="50"/>
      <c r="M32" s="50"/>
      <c r="N32" s="50"/>
      <c r="O32" s="48">
        <v>0.77</v>
      </c>
      <c r="P32" s="50"/>
      <c r="Q32" s="50"/>
      <c r="R32" s="50"/>
      <c r="S32" s="42"/>
      <c r="T32" s="42"/>
      <c r="U32" s="50"/>
      <c r="V32" s="50"/>
      <c r="W32" s="42"/>
      <c r="X32" s="50"/>
      <c r="Y32" s="50"/>
      <c r="Z32" s="42"/>
      <c r="AA32" s="50"/>
      <c r="AB32" s="42"/>
      <c r="AC32" s="42"/>
      <c r="AD32" s="42"/>
      <c r="AE32" s="42"/>
      <c r="AF32" s="42"/>
      <c r="AG32" s="42"/>
      <c r="AH32" s="42"/>
      <c r="AI32" s="42"/>
      <c r="AJ32" s="50">
        <v>7.4664999999999999</v>
      </c>
      <c r="AK32" s="50">
        <v>0.43009999999999998</v>
      </c>
      <c r="AL32" s="45" t="s">
        <v>102</v>
      </c>
      <c r="AM32" s="47">
        <f t="shared" si="0"/>
        <v>21.7484</v>
      </c>
      <c r="AN32" s="47">
        <f t="shared" si="1"/>
        <v>21.7484</v>
      </c>
      <c r="AO32" s="52" t="s">
        <v>50</v>
      </c>
      <c r="AP32" s="54"/>
      <c r="AQ32" s="55"/>
      <c r="AR32" s="40"/>
    </row>
    <row r="33" spans="1:44" ht="20.100000000000001" customHeight="1" x14ac:dyDescent="0.25">
      <c r="A33" s="43">
        <v>2012</v>
      </c>
      <c r="B33" s="44" t="s">
        <v>9</v>
      </c>
      <c r="C33" s="50">
        <v>5.4999000000000002</v>
      </c>
      <c r="D33" s="50">
        <v>0.1691</v>
      </c>
      <c r="E33" s="50">
        <v>6.4139999999999997</v>
      </c>
      <c r="F33" s="50">
        <v>9.1200000000000003E-2</v>
      </c>
      <c r="G33" s="50">
        <v>0.48820000000000002</v>
      </c>
      <c r="H33" s="50">
        <v>1.1469</v>
      </c>
      <c r="I33" s="50"/>
      <c r="J33" s="48">
        <v>3.2000000000000001E-2</v>
      </c>
      <c r="K33" s="50">
        <v>0.26750000000000002</v>
      </c>
      <c r="L33" s="50"/>
      <c r="M33" s="50"/>
      <c r="N33" s="50"/>
      <c r="O33" s="50"/>
      <c r="P33" s="50"/>
      <c r="Q33" s="50"/>
      <c r="R33" s="42"/>
      <c r="S33" s="42"/>
      <c r="T33" s="42"/>
      <c r="U33" s="50"/>
      <c r="V33" s="42"/>
      <c r="W33" s="42"/>
      <c r="X33" s="42"/>
      <c r="Y33" s="50"/>
      <c r="Z33" s="50"/>
      <c r="AA33" s="42"/>
      <c r="AB33" s="42"/>
      <c r="AC33" s="42"/>
      <c r="AD33" s="42"/>
      <c r="AE33" s="42"/>
      <c r="AF33" s="42"/>
      <c r="AG33" s="42"/>
      <c r="AH33" s="42"/>
      <c r="AI33" s="42"/>
      <c r="AJ33" s="50">
        <v>8.6</v>
      </c>
      <c r="AK33" s="50">
        <v>1.095</v>
      </c>
      <c r="AL33" s="43">
        <v>2012</v>
      </c>
      <c r="AM33" s="47">
        <f t="shared" si="0"/>
        <v>23.803800000000003</v>
      </c>
      <c r="AN33" s="47">
        <f t="shared" si="1"/>
        <v>23.803800000000003</v>
      </c>
      <c r="AO33" s="53">
        <v>2012</v>
      </c>
      <c r="AP33" s="54"/>
      <c r="AQ33" s="55"/>
      <c r="AR33" s="40"/>
    </row>
    <row r="34" spans="1:44" ht="20.100000000000001" customHeight="1" x14ac:dyDescent="0.25">
      <c r="A34" s="45" t="s">
        <v>52</v>
      </c>
      <c r="B34" s="44" t="s">
        <v>26</v>
      </c>
      <c r="C34" s="50">
        <v>5.4999000000000002</v>
      </c>
      <c r="D34" s="50">
        <v>0.1691</v>
      </c>
      <c r="E34" s="50">
        <v>6.4139999999999997</v>
      </c>
      <c r="F34" s="50">
        <v>9.1200000000000003E-2</v>
      </c>
      <c r="G34" s="50">
        <v>0.48820000000000002</v>
      </c>
      <c r="H34" s="50">
        <v>1.1469</v>
      </c>
      <c r="I34" s="50"/>
      <c r="J34" s="48">
        <v>3.2000000000000001E-2</v>
      </c>
      <c r="K34" s="50">
        <v>0.26750000000000002</v>
      </c>
      <c r="L34" s="50"/>
      <c r="M34" s="50"/>
      <c r="N34" s="48">
        <v>9.8500000000000004E-2</v>
      </c>
      <c r="O34" s="50"/>
      <c r="P34" s="50"/>
      <c r="Q34" s="50"/>
      <c r="R34" s="42"/>
      <c r="S34" s="42"/>
      <c r="T34" s="42"/>
      <c r="U34" s="50"/>
      <c r="V34" s="50"/>
      <c r="W34" s="50"/>
      <c r="X34" s="42"/>
      <c r="Y34" s="50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8">
        <v>3.5</v>
      </c>
      <c r="AK34" s="48">
        <v>0</v>
      </c>
      <c r="AL34" s="45" t="s">
        <v>52</v>
      </c>
      <c r="AM34" s="47">
        <f t="shared" ref="AM34:AM65" si="2">SUM(C34:AK34)</f>
        <v>17.707300000000004</v>
      </c>
      <c r="AN34" s="57">
        <f t="shared" ref="AN34:AN65" si="3">AM34-N34</f>
        <v>17.608800000000002</v>
      </c>
      <c r="AO34" s="52" t="s">
        <v>52</v>
      </c>
      <c r="AP34" s="54"/>
      <c r="AQ34" s="55"/>
      <c r="AR34" s="40"/>
    </row>
    <row r="35" spans="1:44" ht="32.25" customHeight="1" x14ac:dyDescent="0.25">
      <c r="A35" s="43">
        <v>1912</v>
      </c>
      <c r="B35" s="44" t="s">
        <v>8</v>
      </c>
      <c r="C35" s="50">
        <v>5.4999000000000002</v>
      </c>
      <c r="D35" s="50">
        <v>0.1691</v>
      </c>
      <c r="E35" s="50">
        <v>6.4139999999999997</v>
      </c>
      <c r="F35" s="50">
        <v>9.1200000000000003E-2</v>
      </c>
      <c r="G35" s="50">
        <v>0.48820000000000002</v>
      </c>
      <c r="H35" s="50">
        <v>1.1469</v>
      </c>
      <c r="I35" s="50"/>
      <c r="J35" s="48">
        <v>3.2000000000000001E-2</v>
      </c>
      <c r="K35" s="50">
        <v>0.26750000000000002</v>
      </c>
      <c r="L35" s="50"/>
      <c r="M35" s="50"/>
      <c r="N35" s="50"/>
      <c r="O35" s="50"/>
      <c r="P35" s="50"/>
      <c r="Q35" s="50"/>
      <c r="R35" s="42"/>
      <c r="S35" s="42"/>
      <c r="T35" s="50"/>
      <c r="U35" s="50"/>
      <c r="V35" s="42"/>
      <c r="W35" s="50"/>
      <c r="X35" s="42"/>
      <c r="Y35" s="50"/>
      <c r="Z35" s="42"/>
      <c r="AA35" s="42"/>
      <c r="AB35" s="42"/>
      <c r="AC35" s="42"/>
      <c r="AD35" s="42"/>
      <c r="AE35" s="42"/>
      <c r="AF35" s="42"/>
      <c r="AG35" s="50"/>
      <c r="AH35" s="42"/>
      <c r="AI35" s="42"/>
      <c r="AJ35" s="50">
        <v>8.4898000000000007</v>
      </c>
      <c r="AK35" s="50">
        <v>1.8</v>
      </c>
      <c r="AL35" s="43">
        <v>1912</v>
      </c>
      <c r="AM35" s="47">
        <f t="shared" si="2"/>
        <v>24.398600000000005</v>
      </c>
      <c r="AN35" s="47">
        <f t="shared" si="3"/>
        <v>24.398600000000005</v>
      </c>
      <c r="AO35" s="53">
        <v>1912</v>
      </c>
      <c r="AP35" s="54"/>
      <c r="AQ35" s="55"/>
      <c r="AR35" s="40"/>
    </row>
    <row r="36" spans="1:44" s="20" customFormat="1" ht="32.25" customHeight="1" x14ac:dyDescent="0.25">
      <c r="A36" s="43" t="s">
        <v>104</v>
      </c>
      <c r="B36" s="44" t="s">
        <v>105</v>
      </c>
      <c r="C36" s="50">
        <v>5.4999000000000002</v>
      </c>
      <c r="D36" s="50">
        <v>0.1691</v>
      </c>
      <c r="E36" s="50">
        <v>6.4139999999999997</v>
      </c>
      <c r="F36" s="50">
        <v>9.1200000000000003E-2</v>
      </c>
      <c r="G36" s="50">
        <v>0.48820000000000002</v>
      </c>
      <c r="H36" s="50">
        <v>1.1469</v>
      </c>
      <c r="I36" s="50"/>
      <c r="J36" s="48">
        <v>3.2000000000000001E-2</v>
      </c>
      <c r="K36" s="50">
        <v>0.26750000000000002</v>
      </c>
      <c r="L36" s="50"/>
      <c r="M36" s="50"/>
      <c r="N36" s="50"/>
      <c r="O36" s="50"/>
      <c r="P36" s="50"/>
      <c r="Q36" s="42"/>
      <c r="R36" s="50"/>
      <c r="S36" s="42"/>
      <c r="T36" s="50"/>
      <c r="U36" s="50"/>
      <c r="V36" s="50"/>
      <c r="W36" s="50"/>
      <c r="X36" s="50"/>
      <c r="Y36" s="50"/>
      <c r="Z36" s="42"/>
      <c r="AA36" s="42"/>
      <c r="AB36" s="42"/>
      <c r="AC36" s="48">
        <v>2</v>
      </c>
      <c r="AD36" s="42"/>
      <c r="AE36" s="42"/>
      <c r="AF36" s="42"/>
      <c r="AG36" s="42"/>
      <c r="AH36" s="42"/>
      <c r="AI36" s="42"/>
      <c r="AJ36" s="50">
        <v>8.4898000000000007</v>
      </c>
      <c r="AK36" s="50">
        <v>1.8</v>
      </c>
      <c r="AL36" s="43" t="s">
        <v>104</v>
      </c>
      <c r="AM36" s="47">
        <f t="shared" si="2"/>
        <v>26.398600000000005</v>
      </c>
      <c r="AN36" s="47">
        <f t="shared" si="3"/>
        <v>26.398600000000005</v>
      </c>
      <c r="AO36" s="53">
        <v>1912</v>
      </c>
      <c r="AP36" s="54"/>
      <c r="AQ36" s="55"/>
      <c r="AR36" s="40"/>
    </row>
    <row r="37" spans="1:44" s="20" customFormat="1" ht="32.25" customHeight="1" x14ac:dyDescent="0.25">
      <c r="A37" s="43" t="s">
        <v>106</v>
      </c>
      <c r="B37" s="44" t="s">
        <v>107</v>
      </c>
      <c r="C37" s="50">
        <v>5.4999000000000002</v>
      </c>
      <c r="D37" s="50">
        <v>0.1691</v>
      </c>
      <c r="E37" s="50">
        <v>6.4139999999999997</v>
      </c>
      <c r="F37" s="50">
        <v>9.1200000000000003E-2</v>
      </c>
      <c r="G37" s="50">
        <v>0.48820000000000002</v>
      </c>
      <c r="H37" s="50">
        <v>1.1469</v>
      </c>
      <c r="I37" s="50"/>
      <c r="J37" s="48">
        <v>3.2000000000000001E-2</v>
      </c>
      <c r="K37" s="50">
        <v>0.26750000000000002</v>
      </c>
      <c r="L37" s="50"/>
      <c r="M37" s="50"/>
      <c r="N37" s="50"/>
      <c r="O37" s="50"/>
      <c r="P37" s="50"/>
      <c r="Q37" s="42"/>
      <c r="R37" s="42"/>
      <c r="S37" s="50"/>
      <c r="T37" s="50"/>
      <c r="U37" s="50"/>
      <c r="V37" s="50"/>
      <c r="W37" s="42"/>
      <c r="X37" s="42"/>
      <c r="Y37" s="50"/>
      <c r="Z37" s="42"/>
      <c r="AA37" s="42"/>
      <c r="AB37" s="42"/>
      <c r="AC37" s="42"/>
      <c r="AD37" s="48">
        <v>2</v>
      </c>
      <c r="AE37" s="42"/>
      <c r="AF37" s="42"/>
      <c r="AG37" s="50"/>
      <c r="AH37" s="42"/>
      <c r="AI37" s="42"/>
      <c r="AJ37" s="50">
        <v>8.4898000000000007</v>
      </c>
      <c r="AK37" s="50">
        <v>1.8</v>
      </c>
      <c r="AL37" s="43" t="s">
        <v>106</v>
      </c>
      <c r="AM37" s="47">
        <f t="shared" si="2"/>
        <v>26.398600000000005</v>
      </c>
      <c r="AN37" s="47">
        <f t="shared" si="3"/>
        <v>26.398600000000005</v>
      </c>
      <c r="AO37" s="53">
        <v>1912</v>
      </c>
      <c r="AP37" s="54"/>
      <c r="AQ37" s="55"/>
      <c r="AR37" s="40"/>
    </row>
    <row r="38" spans="1:44" s="20" customFormat="1" ht="32.25" customHeight="1" x14ac:dyDescent="0.25">
      <c r="A38" s="43" t="s">
        <v>108</v>
      </c>
      <c r="B38" s="44" t="s">
        <v>109</v>
      </c>
      <c r="C38" s="50">
        <v>5.4999000000000002</v>
      </c>
      <c r="D38" s="50">
        <v>0.1691</v>
      </c>
      <c r="E38" s="50">
        <v>6.4139999999999997</v>
      </c>
      <c r="F38" s="50">
        <v>9.1200000000000003E-2</v>
      </c>
      <c r="G38" s="50">
        <v>0.48820000000000002</v>
      </c>
      <c r="H38" s="50">
        <v>1.1469</v>
      </c>
      <c r="I38" s="50"/>
      <c r="J38" s="48">
        <v>3.2000000000000001E-2</v>
      </c>
      <c r="K38" s="50">
        <v>0.26750000000000002</v>
      </c>
      <c r="L38" s="50"/>
      <c r="M38" s="50"/>
      <c r="N38" s="50"/>
      <c r="O38" s="50"/>
      <c r="P38" s="50"/>
      <c r="Q38" s="42"/>
      <c r="R38" s="42"/>
      <c r="S38" s="42"/>
      <c r="T38" s="50"/>
      <c r="U38" s="50"/>
      <c r="V38" s="50"/>
      <c r="W38" s="42"/>
      <c r="X38" s="42"/>
      <c r="Y38" s="50"/>
      <c r="Z38" s="42"/>
      <c r="AA38" s="42"/>
      <c r="AB38" s="42"/>
      <c r="AC38" s="42"/>
      <c r="AD38" s="42"/>
      <c r="AE38" s="42">
        <v>0</v>
      </c>
      <c r="AF38" s="42"/>
      <c r="AG38" s="42"/>
      <c r="AH38" s="42"/>
      <c r="AI38" s="42"/>
      <c r="AJ38" s="50">
        <v>8.4898000000000007</v>
      </c>
      <c r="AK38" s="50">
        <v>1.8</v>
      </c>
      <c r="AL38" s="43" t="s">
        <v>108</v>
      </c>
      <c r="AM38" s="47">
        <f t="shared" si="2"/>
        <v>24.398600000000005</v>
      </c>
      <c r="AN38" s="47">
        <f t="shared" si="3"/>
        <v>24.398600000000005</v>
      </c>
      <c r="AO38" s="53">
        <v>1912</v>
      </c>
      <c r="AP38" s="54"/>
      <c r="AQ38" s="55"/>
      <c r="AR38" s="40"/>
    </row>
    <row r="39" spans="1:44" s="20" customFormat="1" ht="32.25" customHeight="1" x14ac:dyDescent="0.25">
      <c r="A39" s="43" t="s">
        <v>110</v>
      </c>
      <c r="B39" s="44" t="s">
        <v>109</v>
      </c>
      <c r="C39" s="50">
        <v>5.4999000000000002</v>
      </c>
      <c r="D39" s="50">
        <v>0.1691</v>
      </c>
      <c r="E39" s="50">
        <v>6.4139999999999997</v>
      </c>
      <c r="F39" s="50">
        <v>9.1200000000000003E-2</v>
      </c>
      <c r="G39" s="50">
        <v>0.48820000000000002</v>
      </c>
      <c r="H39" s="50">
        <v>1.1469</v>
      </c>
      <c r="I39" s="50"/>
      <c r="J39" s="48">
        <v>3.2000000000000001E-2</v>
      </c>
      <c r="K39" s="50">
        <v>0.26750000000000002</v>
      </c>
      <c r="L39" s="50"/>
      <c r="M39" s="50"/>
      <c r="N39" s="50"/>
      <c r="O39" s="50"/>
      <c r="P39" s="50"/>
      <c r="Q39" s="42"/>
      <c r="R39" s="50"/>
      <c r="S39" s="42"/>
      <c r="T39" s="42"/>
      <c r="U39" s="50"/>
      <c r="V39" s="50"/>
      <c r="W39" s="50"/>
      <c r="X39" s="42"/>
      <c r="Y39" s="50"/>
      <c r="Z39" s="42"/>
      <c r="AA39" s="42"/>
      <c r="AB39" s="42"/>
      <c r="AC39" s="42"/>
      <c r="AD39" s="42"/>
      <c r="AE39" s="42">
        <v>0</v>
      </c>
      <c r="AF39" s="42"/>
      <c r="AG39" s="50"/>
      <c r="AH39" s="42"/>
      <c r="AI39" s="42"/>
      <c r="AJ39" s="50">
        <v>8.4898000000000007</v>
      </c>
      <c r="AK39" s="50">
        <v>1.8</v>
      </c>
      <c r="AL39" s="43" t="s">
        <v>110</v>
      </c>
      <c r="AM39" s="47">
        <f t="shared" si="2"/>
        <v>24.398600000000005</v>
      </c>
      <c r="AN39" s="47">
        <f t="shared" si="3"/>
        <v>24.398600000000005</v>
      </c>
      <c r="AO39" s="53">
        <v>1912</v>
      </c>
      <c r="AP39" s="54"/>
      <c r="AQ39" s="55"/>
      <c r="AR39" s="40"/>
    </row>
    <row r="40" spans="1:44" s="20" customFormat="1" ht="32.25" customHeight="1" x14ac:dyDescent="0.25">
      <c r="A40" s="43" t="s">
        <v>111</v>
      </c>
      <c r="B40" s="44" t="s">
        <v>112</v>
      </c>
      <c r="C40" s="50">
        <v>5.4999000000000002</v>
      </c>
      <c r="D40" s="50">
        <v>0.1691</v>
      </c>
      <c r="E40" s="50">
        <v>6.4139999999999997</v>
      </c>
      <c r="F40" s="50">
        <v>9.1200000000000003E-2</v>
      </c>
      <c r="G40" s="50">
        <v>0.48820000000000002</v>
      </c>
      <c r="H40" s="50">
        <v>1.1469</v>
      </c>
      <c r="I40" s="50"/>
      <c r="J40" s="48">
        <v>3.2000000000000001E-2</v>
      </c>
      <c r="K40" s="50">
        <v>0.26750000000000002</v>
      </c>
      <c r="L40" s="50"/>
      <c r="M40" s="50"/>
      <c r="N40" s="50"/>
      <c r="O40" s="50"/>
      <c r="P40" s="50"/>
      <c r="Q40" s="42"/>
      <c r="R40" s="50"/>
      <c r="S40" s="42"/>
      <c r="T40" s="50"/>
      <c r="U40" s="50"/>
      <c r="V40" s="42"/>
      <c r="W40" s="50"/>
      <c r="X40" s="50"/>
      <c r="Y40" s="50"/>
      <c r="Z40" s="48">
        <v>2</v>
      </c>
      <c r="AA40" s="42"/>
      <c r="AB40" s="42"/>
      <c r="AC40" s="50"/>
      <c r="AD40" s="42"/>
      <c r="AE40" s="42"/>
      <c r="AF40" s="42"/>
      <c r="AG40" s="42"/>
      <c r="AH40" s="42"/>
      <c r="AI40" s="42"/>
      <c r="AJ40" s="50">
        <v>8.4898000000000007</v>
      </c>
      <c r="AK40" s="50">
        <v>1.8</v>
      </c>
      <c r="AL40" s="43" t="s">
        <v>111</v>
      </c>
      <c r="AM40" s="47">
        <f t="shared" si="2"/>
        <v>26.398600000000005</v>
      </c>
      <c r="AN40" s="47">
        <f t="shared" si="3"/>
        <v>26.398600000000005</v>
      </c>
      <c r="AO40" s="53">
        <v>1912</v>
      </c>
      <c r="AP40" s="54"/>
      <c r="AQ40" s="55"/>
      <c r="AR40" s="40"/>
    </row>
    <row r="41" spans="1:44" ht="20.100000000000001" customHeight="1" x14ac:dyDescent="0.25">
      <c r="A41" s="43">
        <v>1812</v>
      </c>
      <c r="B41" s="44" t="s">
        <v>10</v>
      </c>
      <c r="C41" s="50">
        <v>5.4999000000000002</v>
      </c>
      <c r="D41" s="50">
        <v>0.1691</v>
      </c>
      <c r="E41" s="50">
        <v>6.4139999999999997</v>
      </c>
      <c r="F41" s="50">
        <v>9.1200000000000003E-2</v>
      </c>
      <c r="G41" s="50">
        <v>0.48820000000000002</v>
      </c>
      <c r="H41" s="50">
        <v>1.1469</v>
      </c>
      <c r="I41" s="50"/>
      <c r="J41" s="48">
        <v>3.2000000000000001E-2</v>
      </c>
      <c r="K41" s="50">
        <v>0.26750000000000002</v>
      </c>
      <c r="L41" s="50"/>
      <c r="M41" s="50"/>
      <c r="N41" s="50"/>
      <c r="O41" s="50"/>
      <c r="P41" s="50"/>
      <c r="Q41" s="42"/>
      <c r="R41" s="42"/>
      <c r="S41" s="42"/>
      <c r="T41" s="50"/>
      <c r="U41" s="50"/>
      <c r="V41" s="42"/>
      <c r="W41" s="50"/>
      <c r="X41" s="42"/>
      <c r="Y41" s="50"/>
      <c r="Z41" s="42"/>
      <c r="AA41" s="42"/>
      <c r="AB41" s="42"/>
      <c r="AC41" s="42"/>
      <c r="AD41" s="50"/>
      <c r="AE41" s="42"/>
      <c r="AF41" s="42"/>
      <c r="AG41" s="42"/>
      <c r="AH41" s="42"/>
      <c r="AI41" s="42"/>
      <c r="AJ41" s="48">
        <v>4.7939999999999996</v>
      </c>
      <c r="AK41" s="48">
        <v>0</v>
      </c>
      <c r="AL41" s="43">
        <v>1812</v>
      </c>
      <c r="AM41" s="47">
        <f t="shared" si="2"/>
        <v>18.902800000000003</v>
      </c>
      <c r="AN41" s="47">
        <f t="shared" si="3"/>
        <v>18.902800000000003</v>
      </c>
      <c r="AO41" s="53">
        <v>1812</v>
      </c>
      <c r="AP41" s="54"/>
      <c r="AQ41" s="55"/>
      <c r="AR41" s="40"/>
    </row>
    <row r="42" spans="1:44" ht="20.100000000000001" customHeight="1" x14ac:dyDescent="0.25">
      <c r="A42" s="43">
        <v>1411</v>
      </c>
      <c r="B42" s="44" t="s">
        <v>11</v>
      </c>
      <c r="C42" s="50">
        <v>5.4999000000000002</v>
      </c>
      <c r="D42" s="50">
        <v>0.1691</v>
      </c>
      <c r="E42" s="50">
        <v>6.4139999999999997</v>
      </c>
      <c r="F42" s="50">
        <v>9.1200000000000003E-2</v>
      </c>
      <c r="G42" s="50">
        <v>0.48820000000000002</v>
      </c>
      <c r="H42" s="50">
        <v>1.1469</v>
      </c>
      <c r="I42" s="50"/>
      <c r="J42" s="48">
        <v>3.2000000000000001E-2</v>
      </c>
      <c r="K42" s="50">
        <v>0.26750000000000002</v>
      </c>
      <c r="L42" s="50"/>
      <c r="M42" s="50"/>
      <c r="N42" s="48">
        <v>9.8500000000000004E-2</v>
      </c>
      <c r="O42" s="50"/>
      <c r="P42" s="50"/>
      <c r="Q42" s="50"/>
      <c r="R42" s="42"/>
      <c r="S42" s="42"/>
      <c r="T42" s="50"/>
      <c r="U42" s="50"/>
      <c r="V42" s="42"/>
      <c r="W42" s="42"/>
      <c r="X42" s="42"/>
      <c r="Y42" s="50"/>
      <c r="Z42" s="42"/>
      <c r="AA42" s="42"/>
      <c r="AB42" s="42"/>
      <c r="AC42" s="50"/>
      <c r="AD42" s="42"/>
      <c r="AE42" s="42"/>
      <c r="AF42" s="50"/>
      <c r="AG42" s="50"/>
      <c r="AH42" s="42"/>
      <c r="AI42" s="42"/>
      <c r="AJ42" s="50">
        <v>3.5893000000000002</v>
      </c>
      <c r="AK42" s="50">
        <v>0.55459999999999998</v>
      </c>
      <c r="AL42" s="43">
        <v>1411</v>
      </c>
      <c r="AM42" s="47">
        <f t="shared" si="2"/>
        <v>18.351200000000002</v>
      </c>
      <c r="AN42" s="57">
        <f t="shared" si="3"/>
        <v>18.252700000000001</v>
      </c>
      <c r="AO42" s="53">
        <v>1411</v>
      </c>
      <c r="AP42" s="54"/>
      <c r="AQ42" s="55"/>
    </row>
    <row r="43" spans="1:44" ht="20.100000000000001" customHeight="1" x14ac:dyDescent="0.25">
      <c r="A43" s="43">
        <v>1212</v>
      </c>
      <c r="B43" s="44" t="s">
        <v>12</v>
      </c>
      <c r="C43" s="50">
        <v>5.4999000000000002</v>
      </c>
      <c r="D43" s="50">
        <v>0.1691</v>
      </c>
      <c r="E43" s="50">
        <v>6.4139999999999997</v>
      </c>
      <c r="F43" s="50">
        <v>9.1200000000000003E-2</v>
      </c>
      <c r="G43" s="50">
        <v>0.48820000000000002</v>
      </c>
      <c r="H43" s="50">
        <v>1.1469</v>
      </c>
      <c r="I43" s="50"/>
      <c r="J43" s="48">
        <v>3.2000000000000001E-2</v>
      </c>
      <c r="K43" s="50">
        <v>0.26750000000000002</v>
      </c>
      <c r="L43" s="50"/>
      <c r="M43" s="50"/>
      <c r="N43" s="50"/>
      <c r="O43" s="50"/>
      <c r="P43" s="50"/>
      <c r="Q43" s="42"/>
      <c r="R43" s="42"/>
      <c r="S43" s="42"/>
      <c r="T43" s="50"/>
      <c r="U43" s="50"/>
      <c r="V43" s="50"/>
      <c r="W43" s="42"/>
      <c r="X43" s="42"/>
      <c r="Y43" s="50"/>
      <c r="Z43" s="42"/>
      <c r="AA43" s="50"/>
      <c r="AB43" s="42"/>
      <c r="AC43" s="42"/>
      <c r="AD43" s="50"/>
      <c r="AE43" s="42"/>
      <c r="AF43" s="42"/>
      <c r="AG43" s="42"/>
      <c r="AH43" s="42"/>
      <c r="AI43" s="42"/>
      <c r="AJ43" s="50">
        <v>7.1170999999999998</v>
      </c>
      <c r="AK43" s="50">
        <v>0.62119999999999997</v>
      </c>
      <c r="AL43" s="43">
        <v>1212</v>
      </c>
      <c r="AM43" s="47">
        <f t="shared" si="2"/>
        <v>21.847100000000005</v>
      </c>
      <c r="AN43" s="47">
        <f t="shared" si="3"/>
        <v>21.847100000000005</v>
      </c>
      <c r="AO43" s="53">
        <v>1212</v>
      </c>
      <c r="AP43" s="54"/>
      <c r="AQ43" s="55"/>
    </row>
    <row r="44" spans="1:44" s="21" customFormat="1" ht="20.100000000000001" customHeight="1" x14ac:dyDescent="0.25">
      <c r="A44" s="43" t="s">
        <v>113</v>
      </c>
      <c r="B44" s="44" t="s">
        <v>114</v>
      </c>
      <c r="C44" s="50">
        <v>5.4999000000000002</v>
      </c>
      <c r="D44" s="50">
        <v>0.1691</v>
      </c>
      <c r="E44" s="50">
        <v>6.4139999999999997</v>
      </c>
      <c r="F44" s="50">
        <v>9.1200000000000003E-2</v>
      </c>
      <c r="G44" s="50">
        <v>0.48820000000000002</v>
      </c>
      <c r="H44" s="50">
        <v>1.1469</v>
      </c>
      <c r="I44" s="50"/>
      <c r="J44" s="48">
        <v>3.2000000000000001E-2</v>
      </c>
      <c r="K44" s="50">
        <v>0.26750000000000002</v>
      </c>
      <c r="L44" s="50"/>
      <c r="M44" s="50"/>
      <c r="N44" s="50"/>
      <c r="O44" s="50"/>
      <c r="P44" s="50"/>
      <c r="Q44" s="42"/>
      <c r="R44" s="50"/>
      <c r="S44" s="50"/>
      <c r="T44" s="42"/>
      <c r="U44" s="50"/>
      <c r="V44" s="48">
        <v>0.14460000000000001</v>
      </c>
      <c r="W44" s="42"/>
      <c r="X44" s="42"/>
      <c r="Y44" s="50"/>
      <c r="Z44" s="50"/>
      <c r="AA44" s="42"/>
      <c r="AB44" s="42"/>
      <c r="AC44" s="50"/>
      <c r="AD44" s="42"/>
      <c r="AE44" s="42"/>
      <c r="AF44" s="42"/>
      <c r="AG44" s="50"/>
      <c r="AH44" s="42"/>
      <c r="AI44" s="42"/>
      <c r="AJ44" s="50">
        <v>7.1170999999999998</v>
      </c>
      <c r="AK44" s="50">
        <v>0.62119999999999997</v>
      </c>
      <c r="AL44" s="43" t="s">
        <v>113</v>
      </c>
      <c r="AM44" s="47">
        <f t="shared" si="2"/>
        <v>21.991700000000002</v>
      </c>
      <c r="AN44" s="57">
        <f t="shared" si="3"/>
        <v>21.991700000000002</v>
      </c>
      <c r="AO44" s="53">
        <v>1212</v>
      </c>
      <c r="AP44" s="54"/>
      <c r="AQ44" s="55"/>
    </row>
    <row r="45" spans="1:44" s="21" customFormat="1" ht="20.100000000000001" customHeight="1" x14ac:dyDescent="0.25">
      <c r="A45" s="43" t="s">
        <v>115</v>
      </c>
      <c r="B45" s="44" t="s">
        <v>116</v>
      </c>
      <c r="C45" s="50">
        <v>5.4999000000000002</v>
      </c>
      <c r="D45" s="50">
        <v>0.1691</v>
      </c>
      <c r="E45" s="50">
        <v>6.4139999999999997</v>
      </c>
      <c r="F45" s="50">
        <v>9.1200000000000003E-2</v>
      </c>
      <c r="G45" s="50">
        <v>0.48820000000000002</v>
      </c>
      <c r="H45" s="50">
        <v>1.1469</v>
      </c>
      <c r="I45" s="50"/>
      <c r="J45" s="48">
        <v>3.2000000000000001E-2</v>
      </c>
      <c r="K45" s="50">
        <v>0.26750000000000002</v>
      </c>
      <c r="L45" s="50"/>
      <c r="M45" s="50"/>
      <c r="N45" s="50"/>
      <c r="O45" s="50"/>
      <c r="P45" s="50"/>
      <c r="Q45" s="42"/>
      <c r="R45" s="50"/>
      <c r="S45" s="42"/>
      <c r="T45" s="50"/>
      <c r="U45" s="50">
        <v>0</v>
      </c>
      <c r="V45" s="50"/>
      <c r="W45" s="42"/>
      <c r="X45" s="42"/>
      <c r="Y45" s="50"/>
      <c r="Z45" s="42"/>
      <c r="AA45" s="42"/>
      <c r="AB45" s="42"/>
      <c r="AC45" s="42"/>
      <c r="AD45" s="50"/>
      <c r="AE45" s="42"/>
      <c r="AF45" s="42"/>
      <c r="AG45" s="50"/>
      <c r="AH45" s="42"/>
      <c r="AI45" s="42"/>
      <c r="AJ45" s="50">
        <v>7.1170999999999998</v>
      </c>
      <c r="AK45" s="50">
        <v>0.62119999999999997</v>
      </c>
      <c r="AL45" s="43" t="s">
        <v>115</v>
      </c>
      <c r="AM45" s="47">
        <f t="shared" si="2"/>
        <v>21.847100000000005</v>
      </c>
      <c r="AN45" s="47">
        <f t="shared" si="3"/>
        <v>21.847100000000005</v>
      </c>
      <c r="AO45" s="53">
        <v>1212</v>
      </c>
      <c r="AP45" s="54"/>
      <c r="AQ45" s="55"/>
      <c r="AR45" s="40"/>
    </row>
    <row r="46" spans="1:44" ht="20.100000000000001" customHeight="1" x14ac:dyDescent="0.25">
      <c r="A46" s="43">
        <v>2713</v>
      </c>
      <c r="B46" s="44" t="s">
        <v>13</v>
      </c>
      <c r="C46" s="50">
        <v>5.4999000000000002</v>
      </c>
      <c r="D46" s="50">
        <v>0.1691</v>
      </c>
      <c r="E46" s="50">
        <v>6.4139999999999997</v>
      </c>
      <c r="F46" s="50">
        <v>9.1200000000000003E-2</v>
      </c>
      <c r="G46" s="50">
        <v>0.48820000000000002</v>
      </c>
      <c r="H46" s="50"/>
      <c r="I46" s="50">
        <v>0.11990000000000001</v>
      </c>
      <c r="J46" s="48">
        <v>3.2000000000000001E-2</v>
      </c>
      <c r="K46" s="50">
        <v>0.26750000000000002</v>
      </c>
      <c r="L46" s="50"/>
      <c r="M46" s="50"/>
      <c r="N46" s="50"/>
      <c r="O46" s="50"/>
      <c r="P46" s="50"/>
      <c r="Q46" s="42"/>
      <c r="R46" s="42"/>
      <c r="S46" s="42"/>
      <c r="T46" s="50"/>
      <c r="U46" s="50"/>
      <c r="V46" s="42"/>
      <c r="W46" s="50"/>
      <c r="X46" s="42"/>
      <c r="Y46" s="50"/>
      <c r="Z46" s="50"/>
      <c r="AA46" s="42"/>
      <c r="AB46" s="42"/>
      <c r="AC46" s="42"/>
      <c r="AD46" s="42"/>
      <c r="AE46" s="42"/>
      <c r="AF46" s="50"/>
      <c r="AG46" s="50"/>
      <c r="AH46" s="50"/>
      <c r="AI46" s="42"/>
      <c r="AJ46" s="50">
        <v>7.1172000000000004</v>
      </c>
      <c r="AK46" s="48">
        <v>0</v>
      </c>
      <c r="AL46" s="43">
        <v>2713</v>
      </c>
      <c r="AM46" s="47">
        <f t="shared" si="2"/>
        <v>20.199000000000002</v>
      </c>
      <c r="AN46" s="47">
        <f t="shared" si="3"/>
        <v>20.199000000000002</v>
      </c>
      <c r="AO46" s="53">
        <v>2713</v>
      </c>
      <c r="AP46" s="54"/>
      <c r="AQ46" s="55"/>
      <c r="AR46" s="40"/>
    </row>
    <row r="47" spans="1:44" s="22" customFormat="1" ht="20.100000000000001" customHeight="1" x14ac:dyDescent="0.25">
      <c r="A47" s="43" t="s">
        <v>117</v>
      </c>
      <c r="B47" s="44" t="s">
        <v>118</v>
      </c>
      <c r="C47" s="50">
        <v>5.4999000000000002</v>
      </c>
      <c r="D47" s="50">
        <v>0.1691</v>
      </c>
      <c r="E47" s="50">
        <v>6.4139999999999997</v>
      </c>
      <c r="F47" s="50">
        <v>9.1200000000000003E-2</v>
      </c>
      <c r="G47" s="50">
        <v>0.48820000000000002</v>
      </c>
      <c r="H47" s="50"/>
      <c r="I47" s="50">
        <v>0.11990000000000001</v>
      </c>
      <c r="J47" s="48">
        <v>3.2000000000000001E-2</v>
      </c>
      <c r="K47" s="50">
        <v>0.26750000000000002</v>
      </c>
      <c r="L47" s="50"/>
      <c r="M47" s="50"/>
      <c r="N47" s="50"/>
      <c r="O47" s="48">
        <v>0.77</v>
      </c>
      <c r="P47" s="42"/>
      <c r="Q47" s="50"/>
      <c r="R47" s="50"/>
      <c r="S47" s="42"/>
      <c r="T47" s="50"/>
      <c r="U47" s="50"/>
      <c r="V47" s="50"/>
      <c r="W47" s="42"/>
      <c r="X47" s="50"/>
      <c r="Y47" s="50"/>
      <c r="Z47" s="42"/>
      <c r="AA47" s="50"/>
      <c r="AB47" s="50"/>
      <c r="AC47" s="50"/>
      <c r="AD47" s="42"/>
      <c r="AE47" s="42"/>
      <c r="AF47" s="42"/>
      <c r="AG47" s="50"/>
      <c r="AH47" s="42"/>
      <c r="AI47" s="42"/>
      <c r="AJ47" s="50">
        <v>7.1172000000000004</v>
      </c>
      <c r="AK47" s="48">
        <v>0</v>
      </c>
      <c r="AL47" s="43" t="s">
        <v>117</v>
      </c>
      <c r="AM47" s="47">
        <f t="shared" si="2"/>
        <v>20.969000000000001</v>
      </c>
      <c r="AN47" s="47">
        <f t="shared" si="3"/>
        <v>20.969000000000001</v>
      </c>
      <c r="AO47" s="53">
        <v>2713</v>
      </c>
      <c r="AP47" s="54"/>
      <c r="AQ47" s="55"/>
      <c r="AR47" s="40"/>
    </row>
    <row r="48" spans="1:44" ht="20.100000000000001" customHeight="1" x14ac:dyDescent="0.25">
      <c r="A48" s="43">
        <v>2912</v>
      </c>
      <c r="B48" s="44" t="s">
        <v>14</v>
      </c>
      <c r="C48" s="50">
        <v>5.4999000000000002</v>
      </c>
      <c r="D48" s="50">
        <v>0.1691</v>
      </c>
      <c r="E48" s="50">
        <v>6.4139999999999997</v>
      </c>
      <c r="F48" s="50">
        <v>9.1200000000000003E-2</v>
      </c>
      <c r="G48" s="50">
        <v>0.48820000000000002</v>
      </c>
      <c r="H48" s="50">
        <v>1.1469</v>
      </c>
      <c r="I48" s="50"/>
      <c r="J48" s="48">
        <v>3.2000000000000001E-2</v>
      </c>
      <c r="K48" s="50">
        <v>0.26750000000000002</v>
      </c>
      <c r="L48" s="50"/>
      <c r="M48" s="50"/>
      <c r="N48" s="50"/>
      <c r="O48" s="50"/>
      <c r="P48" s="50"/>
      <c r="Q48" s="42"/>
      <c r="R48" s="50"/>
      <c r="S48" s="42"/>
      <c r="T48" s="50"/>
      <c r="U48" s="50"/>
      <c r="V48" s="50"/>
      <c r="W48" s="42"/>
      <c r="X48" s="42"/>
      <c r="Y48" s="50"/>
      <c r="Z48" s="50"/>
      <c r="AA48" s="42"/>
      <c r="AB48" s="42"/>
      <c r="AC48" s="42"/>
      <c r="AD48" s="50"/>
      <c r="AE48" s="42"/>
      <c r="AF48" s="42"/>
      <c r="AG48" s="50"/>
      <c r="AH48" s="42"/>
      <c r="AI48" s="42"/>
      <c r="AJ48" s="50">
        <v>7.4</v>
      </c>
      <c r="AK48" s="48">
        <v>0</v>
      </c>
      <c r="AL48" s="43">
        <v>2912</v>
      </c>
      <c r="AM48" s="47">
        <f t="shared" si="2"/>
        <v>21.508800000000001</v>
      </c>
      <c r="AN48" s="47">
        <f t="shared" si="3"/>
        <v>21.508800000000001</v>
      </c>
      <c r="AO48" s="53">
        <v>2912</v>
      </c>
      <c r="AP48" s="54"/>
      <c r="AQ48" s="55"/>
      <c r="AR48" s="40"/>
    </row>
    <row r="49" spans="1:44" ht="20.100000000000001" customHeight="1" x14ac:dyDescent="0.25">
      <c r="A49" s="43">
        <v>1712</v>
      </c>
      <c r="B49" s="44" t="s">
        <v>15</v>
      </c>
      <c r="C49" s="50">
        <v>5.4999000000000002</v>
      </c>
      <c r="D49" s="50">
        <v>0.1691</v>
      </c>
      <c r="E49" s="50">
        <v>6.4139999999999997</v>
      </c>
      <c r="F49" s="50">
        <v>9.1200000000000003E-2</v>
      </c>
      <c r="G49" s="50">
        <v>0.48820000000000002</v>
      </c>
      <c r="H49" s="50">
        <v>1.1469</v>
      </c>
      <c r="I49" s="50"/>
      <c r="J49" s="48">
        <v>3.2000000000000001E-2</v>
      </c>
      <c r="K49" s="50">
        <v>0.26750000000000002</v>
      </c>
      <c r="L49" s="50"/>
      <c r="M49" s="50"/>
      <c r="N49" s="50"/>
      <c r="O49" s="50"/>
      <c r="P49" s="50"/>
      <c r="Q49" s="50"/>
      <c r="R49" s="50"/>
      <c r="S49" s="42"/>
      <c r="T49" s="50"/>
      <c r="U49" s="50"/>
      <c r="V49" s="50"/>
      <c r="W49" s="50"/>
      <c r="X49" s="42"/>
      <c r="Y49" s="50"/>
      <c r="Z49" s="42"/>
      <c r="AA49" s="42"/>
      <c r="AB49" s="42"/>
      <c r="AC49" s="50"/>
      <c r="AD49" s="42"/>
      <c r="AE49" s="42"/>
      <c r="AF49" s="42"/>
      <c r="AG49" s="50"/>
      <c r="AH49" s="42"/>
      <c r="AI49" s="42"/>
      <c r="AJ49" s="50">
        <v>5.891</v>
      </c>
      <c r="AK49" s="50">
        <v>0.51890000000000003</v>
      </c>
      <c r="AL49" s="43">
        <v>1712</v>
      </c>
      <c r="AM49" s="47">
        <f t="shared" si="2"/>
        <v>20.518699999999999</v>
      </c>
      <c r="AN49" s="47">
        <f t="shared" si="3"/>
        <v>20.518699999999999</v>
      </c>
      <c r="AO49" s="53">
        <v>1712</v>
      </c>
      <c r="AP49" s="54"/>
      <c r="AQ49" s="55"/>
      <c r="AR49" s="40"/>
    </row>
    <row r="50" spans="1:44" s="23" customFormat="1" ht="20.100000000000001" customHeight="1" x14ac:dyDescent="0.25">
      <c r="A50" s="43" t="s">
        <v>119</v>
      </c>
      <c r="B50" s="44" t="s">
        <v>120</v>
      </c>
      <c r="C50" s="50">
        <v>5.4999000000000002</v>
      </c>
      <c r="D50" s="50">
        <v>0.1691</v>
      </c>
      <c r="E50" s="50">
        <v>6.4139999999999997</v>
      </c>
      <c r="F50" s="50">
        <v>9.1200000000000003E-2</v>
      </c>
      <c r="G50" s="50">
        <v>0.48820000000000002</v>
      </c>
      <c r="H50" s="50">
        <v>1.1469</v>
      </c>
      <c r="I50" s="50"/>
      <c r="J50" s="48">
        <v>3.2000000000000001E-2</v>
      </c>
      <c r="K50" s="50">
        <v>0.26750000000000002</v>
      </c>
      <c r="L50" s="50"/>
      <c r="M50" s="50"/>
      <c r="N50" s="50"/>
      <c r="O50" s="50"/>
      <c r="P50" s="42"/>
      <c r="Q50" s="50"/>
      <c r="R50" s="48">
        <v>1.46E-2</v>
      </c>
      <c r="S50" s="50"/>
      <c r="T50" s="50"/>
      <c r="U50" s="50"/>
      <c r="V50" s="50"/>
      <c r="W50" s="50"/>
      <c r="X50" s="50"/>
      <c r="Y50" s="50"/>
      <c r="Z50" s="42"/>
      <c r="AA50" s="42"/>
      <c r="AB50" s="42"/>
      <c r="AC50" s="50"/>
      <c r="AD50" s="50"/>
      <c r="AE50" s="42"/>
      <c r="AF50" s="42"/>
      <c r="AG50" s="50"/>
      <c r="AH50" s="42"/>
      <c r="AI50" s="42"/>
      <c r="AJ50" s="50">
        <v>5.891</v>
      </c>
      <c r="AK50" s="50">
        <v>0.51890000000000003</v>
      </c>
      <c r="AL50" s="43" t="s">
        <v>119</v>
      </c>
      <c r="AM50" s="47">
        <f t="shared" si="2"/>
        <v>20.533300000000001</v>
      </c>
      <c r="AN50" s="47">
        <f t="shared" si="3"/>
        <v>20.533300000000001</v>
      </c>
      <c r="AO50" s="53">
        <v>1712</v>
      </c>
      <c r="AP50" s="54"/>
      <c r="AQ50" s="55"/>
      <c r="AR50" s="40"/>
    </row>
    <row r="51" spans="1:44" s="23" customFormat="1" ht="20.100000000000001" customHeight="1" x14ac:dyDescent="0.25">
      <c r="A51" s="43" t="s">
        <v>121</v>
      </c>
      <c r="B51" s="44" t="s">
        <v>122</v>
      </c>
      <c r="C51" s="50">
        <v>5.4999000000000002</v>
      </c>
      <c r="D51" s="50">
        <v>0.1691</v>
      </c>
      <c r="E51" s="50">
        <v>6.4139999999999997</v>
      </c>
      <c r="F51" s="50">
        <v>9.1200000000000003E-2</v>
      </c>
      <c r="G51" s="50">
        <v>0.48820000000000002</v>
      </c>
      <c r="H51" s="50">
        <v>1.1469</v>
      </c>
      <c r="I51" s="50"/>
      <c r="J51" s="48">
        <v>3.2000000000000001E-2</v>
      </c>
      <c r="K51" s="50">
        <v>0.26750000000000002</v>
      </c>
      <c r="L51" s="50"/>
      <c r="M51" s="50"/>
      <c r="N51" s="50"/>
      <c r="O51" s="50"/>
      <c r="P51" s="42"/>
      <c r="Q51" s="42"/>
      <c r="R51" s="50"/>
      <c r="S51" s="42"/>
      <c r="T51" s="48">
        <v>0.12759999999999999</v>
      </c>
      <c r="U51" s="48"/>
      <c r="V51" s="50"/>
      <c r="W51" s="50"/>
      <c r="X51" s="50"/>
      <c r="Y51" s="50"/>
      <c r="Z51" s="50"/>
      <c r="AA51" s="42"/>
      <c r="AB51" s="42"/>
      <c r="AC51" s="50"/>
      <c r="AD51" s="50"/>
      <c r="AE51" s="42"/>
      <c r="AF51" s="50"/>
      <c r="AG51" s="50"/>
      <c r="AH51" s="42"/>
      <c r="AI51" s="42"/>
      <c r="AJ51" s="50">
        <v>5.891</v>
      </c>
      <c r="AK51" s="50">
        <v>0.51890000000000003</v>
      </c>
      <c r="AL51" s="43" t="s">
        <v>121</v>
      </c>
      <c r="AM51" s="47">
        <f t="shared" si="2"/>
        <v>20.6463</v>
      </c>
      <c r="AN51" s="47">
        <f t="shared" si="3"/>
        <v>20.6463</v>
      </c>
      <c r="AO51" s="53">
        <v>1712</v>
      </c>
      <c r="AP51" s="54"/>
      <c r="AQ51" s="55"/>
      <c r="AR51" s="40"/>
    </row>
    <row r="52" spans="1:44" ht="20.100000000000001" customHeight="1" x14ac:dyDescent="0.25">
      <c r="A52" s="43">
        <v>3012</v>
      </c>
      <c r="B52" s="44" t="s">
        <v>16</v>
      </c>
      <c r="C52" s="50">
        <v>5.4999000000000002</v>
      </c>
      <c r="D52" s="50">
        <v>0.1691</v>
      </c>
      <c r="E52" s="50">
        <v>6.4139999999999997</v>
      </c>
      <c r="F52" s="50">
        <v>9.1200000000000003E-2</v>
      </c>
      <c r="G52" s="50">
        <v>0.48820000000000002</v>
      </c>
      <c r="H52" s="50">
        <v>1.1469</v>
      </c>
      <c r="I52" s="50"/>
      <c r="J52" s="48">
        <v>3.2000000000000001E-2</v>
      </c>
      <c r="K52" s="50">
        <v>0.26750000000000002</v>
      </c>
      <c r="L52" s="50"/>
      <c r="M52" s="50"/>
      <c r="N52" s="50"/>
      <c r="O52" s="50"/>
      <c r="P52" s="42"/>
      <c r="Q52" s="42"/>
      <c r="R52" s="50"/>
      <c r="S52" s="50"/>
      <c r="T52" s="50"/>
      <c r="U52" s="50"/>
      <c r="V52" s="50"/>
      <c r="W52" s="42"/>
      <c r="X52" s="50"/>
      <c r="Y52" s="50"/>
      <c r="Z52" s="42"/>
      <c r="AA52" s="50"/>
      <c r="AB52" s="42"/>
      <c r="AC52" s="50"/>
      <c r="AD52" s="50"/>
      <c r="AE52" s="42"/>
      <c r="AF52" s="42"/>
      <c r="AG52" s="42"/>
      <c r="AH52" s="42"/>
      <c r="AI52" s="42"/>
      <c r="AJ52" s="50">
        <v>4.2979000000000003</v>
      </c>
      <c r="AK52" s="48">
        <v>0</v>
      </c>
      <c r="AL52" s="43">
        <v>3012</v>
      </c>
      <c r="AM52" s="47">
        <f t="shared" si="2"/>
        <v>18.406700000000001</v>
      </c>
      <c r="AN52" s="47">
        <f t="shared" si="3"/>
        <v>18.406700000000001</v>
      </c>
      <c r="AO52" s="53">
        <v>3012</v>
      </c>
      <c r="AP52" s="54"/>
      <c r="AQ52" s="55"/>
      <c r="AR52" s="40"/>
    </row>
    <row r="53" spans="1:44" s="24" customFormat="1" ht="20.100000000000001" customHeight="1" x14ac:dyDescent="0.25">
      <c r="A53" s="43" t="s">
        <v>123</v>
      </c>
      <c r="B53" s="44" t="s">
        <v>124</v>
      </c>
      <c r="C53" s="50">
        <v>5.4999000000000002</v>
      </c>
      <c r="D53" s="50">
        <v>0.1691</v>
      </c>
      <c r="E53" s="50">
        <v>6.4139999999999997</v>
      </c>
      <c r="F53" s="50">
        <v>9.1200000000000003E-2</v>
      </c>
      <c r="G53" s="50">
        <v>0.48820000000000002</v>
      </c>
      <c r="H53" s="50">
        <v>1.1469</v>
      </c>
      <c r="I53" s="50"/>
      <c r="J53" s="48">
        <v>3.2000000000000001E-2</v>
      </c>
      <c r="K53" s="50">
        <v>0.26750000000000002</v>
      </c>
      <c r="L53" s="50"/>
      <c r="M53" s="50"/>
      <c r="N53" s="50"/>
      <c r="O53" s="50"/>
      <c r="P53" s="42"/>
      <c r="Q53" s="42"/>
      <c r="R53" s="50"/>
      <c r="S53" s="50"/>
      <c r="T53" s="50"/>
      <c r="U53" s="50"/>
      <c r="V53" s="48">
        <v>0.14460000000000001</v>
      </c>
      <c r="W53" s="50"/>
      <c r="X53" s="42"/>
      <c r="Y53" s="50"/>
      <c r="Z53" s="50"/>
      <c r="AA53" s="42"/>
      <c r="AB53" s="42"/>
      <c r="AC53" s="50"/>
      <c r="AD53" s="50"/>
      <c r="AE53" s="42"/>
      <c r="AF53" s="42"/>
      <c r="AG53" s="50"/>
      <c r="AH53" s="42"/>
      <c r="AI53" s="42"/>
      <c r="AJ53" s="50">
        <v>4.2979000000000003</v>
      </c>
      <c r="AK53" s="48">
        <v>0</v>
      </c>
      <c r="AL53" s="43" t="s">
        <v>123</v>
      </c>
      <c r="AM53" s="47">
        <f t="shared" si="2"/>
        <v>18.551300000000005</v>
      </c>
      <c r="AN53" s="47">
        <f t="shared" si="3"/>
        <v>18.551300000000005</v>
      </c>
      <c r="AO53" s="53">
        <v>3012</v>
      </c>
      <c r="AP53" s="54"/>
      <c r="AQ53" s="55"/>
      <c r="AR53" s="40"/>
    </row>
    <row r="54" spans="1:44" ht="20.100000000000001" customHeight="1" x14ac:dyDescent="0.25">
      <c r="A54" s="45" t="s">
        <v>58</v>
      </c>
      <c r="B54" s="44" t="s">
        <v>17</v>
      </c>
      <c r="C54" s="50">
        <v>5.4999000000000002</v>
      </c>
      <c r="D54" s="50">
        <v>0.1691</v>
      </c>
      <c r="E54" s="50">
        <v>6.4139999999999997</v>
      </c>
      <c r="F54" s="50">
        <v>9.1200000000000003E-2</v>
      </c>
      <c r="G54" s="50">
        <v>0.48820000000000002</v>
      </c>
      <c r="H54" s="50"/>
      <c r="I54" s="50">
        <v>0.11990000000000001</v>
      </c>
      <c r="J54" s="48">
        <v>3.2000000000000001E-2</v>
      </c>
      <c r="K54" s="50">
        <v>0.26750000000000002</v>
      </c>
      <c r="L54" s="50"/>
      <c r="M54" s="50"/>
      <c r="N54" s="50"/>
      <c r="O54" s="50"/>
      <c r="P54" s="50"/>
      <c r="Q54" s="42"/>
      <c r="R54" s="42"/>
      <c r="S54" s="42"/>
      <c r="T54" s="50"/>
      <c r="U54" s="50"/>
      <c r="V54" s="50"/>
      <c r="W54" s="50"/>
      <c r="X54" s="50"/>
      <c r="Y54" s="50"/>
      <c r="Z54" s="50"/>
      <c r="AA54" s="42"/>
      <c r="AB54" s="42"/>
      <c r="AC54" s="50"/>
      <c r="AD54" s="50"/>
      <c r="AE54" s="42"/>
      <c r="AF54" s="42"/>
      <c r="AG54" s="50"/>
      <c r="AH54" s="42"/>
      <c r="AI54" s="42"/>
      <c r="AJ54" s="48">
        <v>8.5</v>
      </c>
      <c r="AK54" s="48">
        <v>0</v>
      </c>
      <c r="AL54" s="45" t="s">
        <v>58</v>
      </c>
      <c r="AM54" s="47">
        <f t="shared" si="2"/>
        <v>21.581800000000001</v>
      </c>
      <c r="AN54" s="47">
        <f t="shared" si="3"/>
        <v>21.581800000000001</v>
      </c>
      <c r="AO54" s="52" t="s">
        <v>58</v>
      </c>
      <c r="AP54" s="54"/>
      <c r="AQ54" s="55"/>
      <c r="AR54" s="40"/>
    </row>
    <row r="55" spans="1:44" ht="20.100000000000001" customHeight="1" x14ac:dyDescent="0.25">
      <c r="A55" s="43">
        <v>2613</v>
      </c>
      <c r="B55" s="44" t="s">
        <v>18</v>
      </c>
      <c r="C55" s="50">
        <v>5.4999000000000002</v>
      </c>
      <c r="D55" s="50">
        <v>0.1691</v>
      </c>
      <c r="E55" s="50">
        <v>6.4139999999999997</v>
      </c>
      <c r="F55" s="50">
        <v>9.1200000000000003E-2</v>
      </c>
      <c r="G55" s="50">
        <v>0.48820000000000002</v>
      </c>
      <c r="H55" s="50"/>
      <c r="I55" s="50">
        <v>0.11990000000000001</v>
      </c>
      <c r="J55" s="48">
        <v>3.2000000000000001E-2</v>
      </c>
      <c r="K55" s="50">
        <v>0.26750000000000002</v>
      </c>
      <c r="L55" s="50"/>
      <c r="M55" s="50"/>
      <c r="N55" s="50"/>
      <c r="O55" s="50"/>
      <c r="P55" s="42"/>
      <c r="Q55" s="42"/>
      <c r="R55" s="42"/>
      <c r="S55" s="42"/>
      <c r="T55" s="50"/>
      <c r="U55" s="50"/>
      <c r="V55" s="42"/>
      <c r="W55" s="42"/>
      <c r="X55" s="50"/>
      <c r="Y55" s="50"/>
      <c r="Z55" s="50"/>
      <c r="AA55" s="42"/>
      <c r="AB55" s="42"/>
      <c r="AC55" s="50"/>
      <c r="AD55" s="50"/>
      <c r="AE55" s="42"/>
      <c r="AF55" s="42"/>
      <c r="AG55" s="50"/>
      <c r="AH55" s="42"/>
      <c r="AI55" s="42"/>
      <c r="AJ55" s="50">
        <v>5.6736000000000004</v>
      </c>
      <c r="AK55" s="50">
        <v>0.42730000000000001</v>
      </c>
      <c r="AL55" s="43">
        <v>2613</v>
      </c>
      <c r="AM55" s="47">
        <f t="shared" si="2"/>
        <v>19.182700000000001</v>
      </c>
      <c r="AN55" s="47">
        <f t="shared" si="3"/>
        <v>19.182700000000001</v>
      </c>
      <c r="AO55" s="53">
        <v>2613</v>
      </c>
      <c r="AP55" s="54"/>
      <c r="AQ55" s="55"/>
      <c r="AR55" s="40"/>
    </row>
    <row r="56" spans="1:44" s="25" customFormat="1" ht="20.100000000000001" customHeight="1" x14ac:dyDescent="0.25">
      <c r="A56" s="43" t="s">
        <v>125</v>
      </c>
      <c r="B56" s="44" t="s">
        <v>126</v>
      </c>
      <c r="C56" s="50">
        <v>5.4999000000000002</v>
      </c>
      <c r="D56" s="50">
        <v>0.1691</v>
      </c>
      <c r="E56" s="50">
        <v>6.4139999999999997</v>
      </c>
      <c r="F56" s="50">
        <v>9.1200000000000003E-2</v>
      </c>
      <c r="G56" s="50">
        <v>0.48820000000000002</v>
      </c>
      <c r="H56" s="50"/>
      <c r="I56" s="50">
        <v>0.11990000000000001</v>
      </c>
      <c r="J56" s="48">
        <v>3.2000000000000001E-2</v>
      </c>
      <c r="K56" s="50">
        <v>0.26750000000000002</v>
      </c>
      <c r="L56" s="42"/>
      <c r="M56" s="42"/>
      <c r="N56" s="50"/>
      <c r="O56" s="48">
        <v>0.77</v>
      </c>
      <c r="P56" s="42"/>
      <c r="Q56" s="42"/>
      <c r="R56" s="42"/>
      <c r="S56" s="42"/>
      <c r="T56" s="50"/>
      <c r="U56" s="50"/>
      <c r="V56" s="50"/>
      <c r="W56" s="42"/>
      <c r="X56" s="42"/>
      <c r="Y56" s="50"/>
      <c r="Z56" s="50"/>
      <c r="AA56" s="42"/>
      <c r="AB56" s="42"/>
      <c r="AC56" s="50"/>
      <c r="AD56" s="42"/>
      <c r="AE56" s="42"/>
      <c r="AF56" s="50"/>
      <c r="AG56" s="42"/>
      <c r="AH56" s="42"/>
      <c r="AI56" s="42"/>
      <c r="AJ56" s="50">
        <v>5.6736000000000004</v>
      </c>
      <c r="AK56" s="50">
        <v>0.42730000000000001</v>
      </c>
      <c r="AL56" s="43" t="s">
        <v>125</v>
      </c>
      <c r="AM56" s="47">
        <f t="shared" si="2"/>
        <v>19.9527</v>
      </c>
      <c r="AN56" s="47">
        <f t="shared" si="3"/>
        <v>19.9527</v>
      </c>
      <c r="AO56" s="53">
        <v>2613</v>
      </c>
      <c r="AP56" s="54"/>
      <c r="AQ56" s="55"/>
      <c r="AR56" s="40"/>
    </row>
    <row r="57" spans="1:44" ht="20.100000000000001" customHeight="1" x14ac:dyDescent="0.25">
      <c r="A57" s="43">
        <v>2212</v>
      </c>
      <c r="B57" s="44" t="s">
        <v>19</v>
      </c>
      <c r="C57" s="50">
        <v>5.4999000000000002</v>
      </c>
      <c r="D57" s="50">
        <v>0.1691</v>
      </c>
      <c r="E57" s="50">
        <v>6.4139999999999997</v>
      </c>
      <c r="F57" s="50">
        <v>9.1200000000000003E-2</v>
      </c>
      <c r="G57" s="50">
        <v>0.48820000000000002</v>
      </c>
      <c r="H57" s="50">
        <v>1.1469</v>
      </c>
      <c r="I57" s="50"/>
      <c r="J57" s="48">
        <v>3.2000000000000001E-2</v>
      </c>
      <c r="K57" s="50">
        <v>0.26750000000000002</v>
      </c>
      <c r="L57" s="50"/>
      <c r="M57" s="50"/>
      <c r="N57" s="50"/>
      <c r="O57" s="50"/>
      <c r="P57" s="50"/>
      <c r="Q57" s="42"/>
      <c r="R57" s="42"/>
      <c r="S57" s="42"/>
      <c r="T57" s="50"/>
      <c r="U57" s="50"/>
      <c r="V57" s="50"/>
      <c r="W57" s="50"/>
      <c r="X57" s="42"/>
      <c r="Y57" s="50"/>
      <c r="Z57" s="42"/>
      <c r="AA57" s="50"/>
      <c r="AB57" s="42"/>
      <c r="AC57" s="42"/>
      <c r="AD57" s="50"/>
      <c r="AE57" s="42"/>
      <c r="AF57" s="42"/>
      <c r="AG57" s="50"/>
      <c r="AH57" s="42"/>
      <c r="AI57" s="42"/>
      <c r="AJ57" s="50">
        <v>5.8</v>
      </c>
      <c r="AK57" s="50">
        <v>0.41949999999999998</v>
      </c>
      <c r="AL57" s="43">
        <v>2212</v>
      </c>
      <c r="AM57" s="47">
        <f t="shared" si="2"/>
        <v>20.328300000000002</v>
      </c>
      <c r="AN57" s="47">
        <f t="shared" si="3"/>
        <v>20.328300000000002</v>
      </c>
      <c r="AO57" s="53">
        <v>2212</v>
      </c>
      <c r="AP57" s="54"/>
      <c r="AQ57" s="55"/>
      <c r="AR57" s="40"/>
    </row>
    <row r="58" spans="1:44" s="26" customFormat="1" ht="20.100000000000001" customHeight="1" x14ac:dyDescent="0.25">
      <c r="A58" s="43" t="s">
        <v>127</v>
      </c>
      <c r="B58" s="44" t="s">
        <v>128</v>
      </c>
      <c r="C58" s="50">
        <v>5.4999000000000002</v>
      </c>
      <c r="D58" s="50">
        <v>0.1691</v>
      </c>
      <c r="E58" s="50">
        <v>6.4139999999999997</v>
      </c>
      <c r="F58" s="50">
        <v>9.1200000000000003E-2</v>
      </c>
      <c r="G58" s="50">
        <v>0.48820000000000002</v>
      </c>
      <c r="H58" s="50">
        <v>1.1469</v>
      </c>
      <c r="I58" s="50"/>
      <c r="J58" s="48">
        <v>3.2000000000000001E-2</v>
      </c>
      <c r="K58" s="50">
        <v>0.26750000000000002</v>
      </c>
      <c r="L58" s="50"/>
      <c r="M58" s="50"/>
      <c r="N58" s="50"/>
      <c r="O58" s="48">
        <v>0.77</v>
      </c>
      <c r="P58" s="42"/>
      <c r="Q58" s="50"/>
      <c r="R58" s="42"/>
      <c r="S58" s="42"/>
      <c r="T58" s="42"/>
      <c r="U58" s="50"/>
      <c r="V58" s="50"/>
      <c r="W58" s="42"/>
      <c r="X58" s="50"/>
      <c r="Y58" s="50"/>
      <c r="Z58" s="42"/>
      <c r="AA58" s="42"/>
      <c r="AB58" s="42"/>
      <c r="AC58" s="42"/>
      <c r="AD58" s="42"/>
      <c r="AE58" s="42"/>
      <c r="AF58" s="50"/>
      <c r="AG58" s="50"/>
      <c r="AH58" s="42"/>
      <c r="AI58" s="42"/>
      <c r="AJ58" s="50">
        <v>5.8</v>
      </c>
      <c r="AK58" s="50">
        <v>0.41949999999999998</v>
      </c>
      <c r="AL58" s="43" t="s">
        <v>127</v>
      </c>
      <c r="AM58" s="47">
        <f t="shared" si="2"/>
        <v>21.098300000000002</v>
      </c>
      <c r="AN58" s="47">
        <f t="shared" si="3"/>
        <v>21.098300000000002</v>
      </c>
      <c r="AO58" s="53">
        <v>2212</v>
      </c>
      <c r="AP58" s="54"/>
      <c r="AQ58" s="55"/>
      <c r="AR58" s="40"/>
    </row>
    <row r="59" spans="1:44" s="26" customFormat="1" ht="20.100000000000001" customHeight="1" x14ac:dyDescent="0.25">
      <c r="A59" s="43" t="s">
        <v>129</v>
      </c>
      <c r="B59" s="44" t="s">
        <v>130</v>
      </c>
      <c r="C59" s="50">
        <v>5.4999000000000002</v>
      </c>
      <c r="D59" s="50">
        <v>0.1691</v>
      </c>
      <c r="E59" s="50">
        <v>6.4139999999999997</v>
      </c>
      <c r="F59" s="50">
        <v>9.1200000000000003E-2</v>
      </c>
      <c r="G59" s="50">
        <v>0.48820000000000002</v>
      </c>
      <c r="H59" s="50">
        <v>1.1469</v>
      </c>
      <c r="I59" s="50"/>
      <c r="J59" s="48">
        <v>3.2000000000000001E-2</v>
      </c>
      <c r="K59" s="50">
        <v>0.26750000000000002</v>
      </c>
      <c r="L59" s="50"/>
      <c r="M59" s="50"/>
      <c r="N59" s="50"/>
      <c r="O59" s="42"/>
      <c r="P59" s="50"/>
      <c r="Q59" s="50"/>
      <c r="R59" s="42"/>
      <c r="S59" s="42"/>
      <c r="T59" s="50"/>
      <c r="U59" s="50"/>
      <c r="V59" s="50"/>
      <c r="W59" s="42"/>
      <c r="X59" s="42"/>
      <c r="Y59" s="50"/>
      <c r="Z59" s="42"/>
      <c r="AA59" s="50"/>
      <c r="AB59" s="42"/>
      <c r="AC59" s="42"/>
      <c r="AD59" s="42"/>
      <c r="AE59" s="42"/>
      <c r="AF59" s="48">
        <v>1.9159999999999999</v>
      </c>
      <c r="AG59" s="42"/>
      <c r="AH59" s="42"/>
      <c r="AI59" s="42"/>
      <c r="AJ59" s="50">
        <v>5.8</v>
      </c>
      <c r="AK59" s="50">
        <v>0.41949999999999998</v>
      </c>
      <c r="AL59" s="43" t="s">
        <v>129</v>
      </c>
      <c r="AM59" s="47">
        <f t="shared" si="2"/>
        <v>22.244300000000003</v>
      </c>
      <c r="AN59" s="47">
        <f t="shared" si="3"/>
        <v>22.244300000000003</v>
      </c>
      <c r="AO59" s="53">
        <v>2212</v>
      </c>
      <c r="AP59" s="54"/>
      <c r="AQ59" s="55"/>
      <c r="AR59" s="40"/>
    </row>
    <row r="60" spans="1:44" s="26" customFormat="1" ht="20.100000000000001" customHeight="1" x14ac:dyDescent="0.25">
      <c r="A60" s="43" t="s">
        <v>131</v>
      </c>
      <c r="B60" s="44" t="s">
        <v>132</v>
      </c>
      <c r="C60" s="50">
        <v>5.4999000000000002</v>
      </c>
      <c r="D60" s="50">
        <v>0.1691</v>
      </c>
      <c r="E60" s="50">
        <v>6.4139999999999997</v>
      </c>
      <c r="F60" s="50">
        <v>9.1200000000000003E-2</v>
      </c>
      <c r="G60" s="50">
        <v>0.48820000000000002</v>
      </c>
      <c r="H60" s="50">
        <v>1.1469</v>
      </c>
      <c r="I60" s="50"/>
      <c r="J60" s="48">
        <v>3.2000000000000001E-2</v>
      </c>
      <c r="K60" s="50">
        <v>0.26750000000000002</v>
      </c>
      <c r="L60" s="50"/>
      <c r="M60" s="50"/>
      <c r="N60" s="50"/>
      <c r="O60" s="50"/>
      <c r="P60" s="50"/>
      <c r="Q60" s="50"/>
      <c r="R60" s="50"/>
      <c r="S60" s="42"/>
      <c r="T60" s="50"/>
      <c r="U60" s="50"/>
      <c r="V60" s="50"/>
      <c r="W60" s="50"/>
      <c r="X60" s="42"/>
      <c r="Y60" s="50"/>
      <c r="Z60" s="42"/>
      <c r="AA60" s="48">
        <v>0.97070000000000001</v>
      </c>
      <c r="AB60" s="42"/>
      <c r="AC60" s="42"/>
      <c r="AD60" s="42"/>
      <c r="AE60" s="42"/>
      <c r="AF60" s="50"/>
      <c r="AG60" s="50"/>
      <c r="AH60" s="42"/>
      <c r="AI60" s="42"/>
      <c r="AJ60" s="50">
        <v>5.8</v>
      </c>
      <c r="AK60" s="50">
        <v>0.41949999999999998</v>
      </c>
      <c r="AL60" s="43" t="s">
        <v>131</v>
      </c>
      <c r="AM60" s="47">
        <f t="shared" si="2"/>
        <v>21.299000000000003</v>
      </c>
      <c r="AN60" s="47">
        <f t="shared" si="3"/>
        <v>21.299000000000003</v>
      </c>
      <c r="AO60" s="53">
        <v>2212</v>
      </c>
      <c r="AP60" s="54"/>
      <c r="AQ60" s="55"/>
      <c r="AR60" s="40"/>
    </row>
    <row r="61" spans="1:44" ht="20.100000000000001" customHeight="1" x14ac:dyDescent="0.25">
      <c r="A61" s="43">
        <v>1512</v>
      </c>
      <c r="B61" s="44" t="s">
        <v>20</v>
      </c>
      <c r="C61" s="50">
        <v>5.4999000000000002</v>
      </c>
      <c r="D61" s="50">
        <v>0.1691</v>
      </c>
      <c r="E61" s="50">
        <v>6.4139999999999997</v>
      </c>
      <c r="F61" s="50">
        <v>9.1200000000000003E-2</v>
      </c>
      <c r="G61" s="50">
        <v>0.48820000000000002</v>
      </c>
      <c r="H61" s="50">
        <v>1.1469</v>
      </c>
      <c r="I61" s="50"/>
      <c r="J61" s="48">
        <v>3.2000000000000001E-2</v>
      </c>
      <c r="K61" s="50">
        <v>0.26750000000000002</v>
      </c>
      <c r="L61" s="42"/>
      <c r="M61" s="42"/>
      <c r="N61" s="50"/>
      <c r="O61" s="50"/>
      <c r="P61" s="42"/>
      <c r="Q61" s="50"/>
      <c r="R61" s="50"/>
      <c r="S61" s="50"/>
      <c r="T61" s="50"/>
      <c r="U61" s="50"/>
      <c r="V61" s="42"/>
      <c r="W61" s="42"/>
      <c r="X61" s="50"/>
      <c r="Y61" s="50"/>
      <c r="Z61" s="42"/>
      <c r="AA61" s="50"/>
      <c r="AB61" s="42"/>
      <c r="AC61" s="42"/>
      <c r="AD61" s="42"/>
      <c r="AE61" s="42"/>
      <c r="AF61" s="42"/>
      <c r="AG61" s="42"/>
      <c r="AH61" s="42"/>
      <c r="AI61" s="42">
        <v>0.5</v>
      </c>
      <c r="AJ61" s="50">
        <v>5.1875</v>
      </c>
      <c r="AK61" s="50">
        <v>0.4194</v>
      </c>
      <c r="AL61" s="43">
        <v>1512</v>
      </c>
      <c r="AM61" s="47">
        <f t="shared" si="2"/>
        <v>20.215700000000002</v>
      </c>
      <c r="AN61" s="47">
        <f t="shared" si="3"/>
        <v>20.215700000000002</v>
      </c>
      <c r="AO61" s="53">
        <v>1512</v>
      </c>
      <c r="AP61" s="54"/>
      <c r="AQ61" s="55"/>
      <c r="AR61" s="40"/>
    </row>
    <row r="62" spans="1:44" ht="32.25" customHeight="1" x14ac:dyDescent="0.25">
      <c r="A62" s="43">
        <v>1511</v>
      </c>
      <c r="B62" s="46" t="s">
        <v>63</v>
      </c>
      <c r="C62" s="50">
        <v>5.4999000000000002</v>
      </c>
      <c r="D62" s="50">
        <v>0.1691</v>
      </c>
      <c r="E62" s="50">
        <v>6.4139999999999997</v>
      </c>
      <c r="F62" s="50">
        <v>9.1200000000000003E-2</v>
      </c>
      <c r="G62" s="50">
        <v>0.48820000000000002</v>
      </c>
      <c r="H62" s="50">
        <v>1.1469</v>
      </c>
      <c r="I62" s="50"/>
      <c r="J62" s="48">
        <v>3.2000000000000001E-2</v>
      </c>
      <c r="K62" s="50">
        <v>0.26750000000000002</v>
      </c>
      <c r="L62" s="42"/>
      <c r="M62" s="42"/>
      <c r="N62" s="48">
        <v>9.8500000000000004E-2</v>
      </c>
      <c r="O62" s="50"/>
      <c r="P62" s="50"/>
      <c r="Q62" s="50"/>
      <c r="R62" s="50"/>
      <c r="S62" s="50"/>
      <c r="T62" s="50"/>
      <c r="U62" s="50"/>
      <c r="V62" s="50"/>
      <c r="W62" s="42"/>
      <c r="X62" s="42"/>
      <c r="Y62" s="50"/>
      <c r="Z62" s="42"/>
      <c r="AA62" s="42"/>
      <c r="AB62" s="42"/>
      <c r="AC62" s="42"/>
      <c r="AD62" s="42"/>
      <c r="AE62" s="42"/>
      <c r="AF62" s="50"/>
      <c r="AG62" s="42"/>
      <c r="AH62" s="42"/>
      <c r="AI62" s="49">
        <v>0.5</v>
      </c>
      <c r="AJ62" s="50">
        <v>5.1875</v>
      </c>
      <c r="AK62" s="50">
        <v>0.4194</v>
      </c>
      <c r="AL62" s="43">
        <v>1511</v>
      </c>
      <c r="AM62" s="47">
        <f t="shared" si="2"/>
        <v>20.314200000000003</v>
      </c>
      <c r="AN62" s="47">
        <f t="shared" si="3"/>
        <v>20.215700000000002</v>
      </c>
      <c r="AO62" s="53">
        <v>1511</v>
      </c>
      <c r="AP62" s="54"/>
      <c r="AQ62" s="55"/>
    </row>
    <row r="63" spans="1:44" s="27" customFormat="1" ht="32.25" customHeight="1" x14ac:dyDescent="0.25">
      <c r="A63" s="43" t="s">
        <v>133</v>
      </c>
      <c r="B63" s="46" t="s">
        <v>134</v>
      </c>
      <c r="C63" s="50">
        <v>5.4999000000000002</v>
      </c>
      <c r="D63" s="50">
        <v>0.1691</v>
      </c>
      <c r="E63" s="50">
        <v>6.4139999999999997</v>
      </c>
      <c r="F63" s="50">
        <v>9.1200000000000003E-2</v>
      </c>
      <c r="G63" s="50">
        <v>0.48820000000000002</v>
      </c>
      <c r="H63" s="50">
        <v>1.1469</v>
      </c>
      <c r="I63" s="50"/>
      <c r="J63" s="48">
        <v>3.2000000000000001E-2</v>
      </c>
      <c r="K63" s="50">
        <v>0.26750000000000002</v>
      </c>
      <c r="L63" s="50"/>
      <c r="M63" s="50"/>
      <c r="N63" s="48">
        <v>9.8500000000000004E-2</v>
      </c>
      <c r="O63" s="50"/>
      <c r="P63" s="48">
        <v>0.1231</v>
      </c>
      <c r="Q63" s="50"/>
      <c r="R63" s="50"/>
      <c r="S63" s="50"/>
      <c r="T63" s="50"/>
      <c r="U63" s="50"/>
      <c r="V63" s="50"/>
      <c r="W63" s="50"/>
      <c r="X63" s="50"/>
      <c r="Y63" s="50"/>
      <c r="Z63" s="42"/>
      <c r="AA63" s="50"/>
      <c r="AB63" s="42"/>
      <c r="AC63" s="42"/>
      <c r="AD63" s="42"/>
      <c r="AE63" s="42"/>
      <c r="AF63" s="50"/>
      <c r="AG63" s="50"/>
      <c r="AH63" s="42"/>
      <c r="AI63" s="49">
        <v>0.5</v>
      </c>
      <c r="AJ63" s="50">
        <v>5.1875</v>
      </c>
      <c r="AK63" s="50">
        <v>0.4194</v>
      </c>
      <c r="AL63" s="43" t="s">
        <v>133</v>
      </c>
      <c r="AM63" s="47">
        <f t="shared" si="2"/>
        <v>20.437300000000004</v>
      </c>
      <c r="AN63" s="47">
        <f t="shared" si="3"/>
        <v>20.338800000000003</v>
      </c>
      <c r="AO63" s="53">
        <v>1511</v>
      </c>
      <c r="AP63" s="54"/>
      <c r="AQ63" s="55"/>
      <c r="AR63" s="40"/>
    </row>
    <row r="64" spans="1:44" s="27" customFormat="1" ht="32.25" customHeight="1" x14ac:dyDescent="0.25">
      <c r="A64" s="43" t="s">
        <v>135</v>
      </c>
      <c r="B64" s="46" t="s">
        <v>136</v>
      </c>
      <c r="C64" s="50">
        <v>5.4999000000000002</v>
      </c>
      <c r="D64" s="50">
        <v>0.1691</v>
      </c>
      <c r="E64" s="50">
        <v>6.4139999999999997</v>
      </c>
      <c r="F64" s="50">
        <v>9.1200000000000003E-2</v>
      </c>
      <c r="G64" s="50">
        <v>0.48820000000000002</v>
      </c>
      <c r="H64" s="50">
        <v>1.1469</v>
      </c>
      <c r="I64" s="50"/>
      <c r="J64" s="48">
        <v>3.2000000000000001E-2</v>
      </c>
      <c r="K64" s="50">
        <v>0.26750000000000002</v>
      </c>
      <c r="L64" s="42"/>
      <c r="M64" s="42"/>
      <c r="N64" s="48">
        <v>9.8500000000000004E-2</v>
      </c>
      <c r="O64" s="50"/>
      <c r="P64" s="42"/>
      <c r="Q64" s="42"/>
      <c r="R64" s="48">
        <v>1.46E-2</v>
      </c>
      <c r="S64" s="50"/>
      <c r="T64" s="50"/>
      <c r="U64" s="50"/>
      <c r="V64" s="42"/>
      <c r="W64" s="50"/>
      <c r="X64" s="50"/>
      <c r="Y64" s="50"/>
      <c r="Z64" s="42"/>
      <c r="AA64" s="50"/>
      <c r="AB64" s="42"/>
      <c r="AC64" s="42"/>
      <c r="AD64" s="42"/>
      <c r="AE64" s="42"/>
      <c r="AF64" s="50"/>
      <c r="AG64" s="42"/>
      <c r="AH64" s="42"/>
      <c r="AI64" s="49">
        <v>0.5</v>
      </c>
      <c r="AJ64" s="50">
        <v>5.1875</v>
      </c>
      <c r="AK64" s="50">
        <v>0.4194</v>
      </c>
      <c r="AL64" s="43" t="s">
        <v>135</v>
      </c>
      <c r="AM64" s="47">
        <f t="shared" si="2"/>
        <v>20.328800000000001</v>
      </c>
      <c r="AN64" s="47">
        <f t="shared" si="3"/>
        <v>20.2303</v>
      </c>
      <c r="AO64" s="53">
        <v>1511</v>
      </c>
      <c r="AP64" s="54"/>
      <c r="AQ64" s="55"/>
      <c r="AR64" s="40"/>
    </row>
    <row r="65" spans="1:44" s="28" customFormat="1" ht="32.25" customHeight="1" x14ac:dyDescent="0.25">
      <c r="A65" s="43" t="s">
        <v>137</v>
      </c>
      <c r="B65" s="44" t="s">
        <v>138</v>
      </c>
      <c r="C65" s="50">
        <v>5.4999000000000002</v>
      </c>
      <c r="D65" s="50">
        <v>0.1691</v>
      </c>
      <c r="E65" s="50">
        <v>6.4139999999999997</v>
      </c>
      <c r="F65" s="50">
        <v>9.1200000000000003E-2</v>
      </c>
      <c r="G65" s="50">
        <v>0.48820000000000002</v>
      </c>
      <c r="H65" s="50">
        <v>1.1469</v>
      </c>
      <c r="I65" s="50"/>
      <c r="J65" s="48">
        <v>3.2000000000000001E-2</v>
      </c>
      <c r="K65" s="50">
        <v>0.26750000000000002</v>
      </c>
      <c r="L65" s="50"/>
      <c r="M65" s="50"/>
      <c r="N65" s="42"/>
      <c r="O65" s="50"/>
      <c r="P65" s="48">
        <v>0.1231</v>
      </c>
      <c r="Q65" s="50"/>
      <c r="R65" s="50"/>
      <c r="S65" s="50"/>
      <c r="T65" s="50"/>
      <c r="U65" s="50"/>
      <c r="V65" s="50"/>
      <c r="W65" s="42"/>
      <c r="X65" s="42"/>
      <c r="Y65" s="50"/>
      <c r="Z65" s="42"/>
      <c r="AA65" s="50"/>
      <c r="AB65" s="42"/>
      <c r="AC65" s="42"/>
      <c r="AD65" s="42"/>
      <c r="AE65" s="42"/>
      <c r="AF65" s="50"/>
      <c r="AG65" s="42"/>
      <c r="AH65" s="42"/>
      <c r="AI65" s="49">
        <v>0.5</v>
      </c>
      <c r="AJ65" s="50">
        <v>5.1875</v>
      </c>
      <c r="AK65" s="50">
        <v>0.4194</v>
      </c>
      <c r="AL65" s="43" t="s">
        <v>137</v>
      </c>
      <c r="AM65" s="47">
        <f t="shared" si="2"/>
        <v>20.338800000000003</v>
      </c>
      <c r="AN65" s="47">
        <f t="shared" si="3"/>
        <v>20.338800000000003</v>
      </c>
      <c r="AO65" s="53">
        <v>1512</v>
      </c>
      <c r="AP65" s="54"/>
      <c r="AQ65" s="55"/>
    </row>
    <row r="66" spans="1:44" s="28" customFormat="1" ht="32.25" customHeight="1" x14ac:dyDescent="0.25">
      <c r="A66" s="43" t="s">
        <v>139</v>
      </c>
      <c r="B66" s="44" t="s">
        <v>140</v>
      </c>
      <c r="C66" s="50">
        <v>5.4999000000000002</v>
      </c>
      <c r="D66" s="50">
        <v>0.1691</v>
      </c>
      <c r="E66" s="50">
        <v>6.4139999999999997</v>
      </c>
      <c r="F66" s="50">
        <v>9.1200000000000003E-2</v>
      </c>
      <c r="G66" s="50">
        <v>0.48820000000000002</v>
      </c>
      <c r="H66" s="50">
        <v>1.1469</v>
      </c>
      <c r="I66" s="50"/>
      <c r="J66" s="48">
        <v>3.2000000000000001E-2</v>
      </c>
      <c r="K66" s="50">
        <v>0.26750000000000002</v>
      </c>
      <c r="L66" s="42"/>
      <c r="M66" s="42"/>
      <c r="N66" s="42"/>
      <c r="O66" s="42"/>
      <c r="P66" s="50"/>
      <c r="Q66" s="48">
        <v>0.1552</v>
      </c>
      <c r="R66" s="42"/>
      <c r="S66" s="50"/>
      <c r="T66" s="50"/>
      <c r="U66" s="50"/>
      <c r="V66" s="42"/>
      <c r="W66" s="50"/>
      <c r="X66" s="50"/>
      <c r="Y66" s="50"/>
      <c r="Z66" s="50"/>
      <c r="AA66" s="42"/>
      <c r="AB66" s="42"/>
      <c r="AC66" s="42"/>
      <c r="AD66" s="42"/>
      <c r="AE66" s="42"/>
      <c r="AF66" s="50"/>
      <c r="AG66" s="50"/>
      <c r="AH66" s="42"/>
      <c r="AI66" s="49">
        <v>0.5</v>
      </c>
      <c r="AJ66" s="50">
        <v>5.1875</v>
      </c>
      <c r="AK66" s="50">
        <v>0.4194</v>
      </c>
      <c r="AL66" s="43" t="s">
        <v>139</v>
      </c>
      <c r="AM66" s="47">
        <f t="shared" ref="AM66:AM91" si="4">SUM(C66:AK66)</f>
        <v>20.370900000000002</v>
      </c>
      <c r="AN66" s="47">
        <f t="shared" ref="AN66:AN91" si="5">AM66-N66</f>
        <v>20.370900000000002</v>
      </c>
      <c r="AO66" s="53">
        <v>1512</v>
      </c>
      <c r="AP66" s="54"/>
      <c r="AQ66" s="55"/>
      <c r="AR66" s="40"/>
    </row>
    <row r="67" spans="1:44" s="28" customFormat="1" ht="32.25" customHeight="1" x14ac:dyDescent="0.25">
      <c r="A67" s="43" t="s">
        <v>141</v>
      </c>
      <c r="B67" s="44" t="s">
        <v>142</v>
      </c>
      <c r="C67" s="50">
        <v>5.4999000000000002</v>
      </c>
      <c r="D67" s="50">
        <v>0.1691</v>
      </c>
      <c r="E67" s="50">
        <v>6.4139999999999997</v>
      </c>
      <c r="F67" s="50">
        <v>9.1200000000000003E-2</v>
      </c>
      <c r="G67" s="50">
        <v>0.48820000000000002</v>
      </c>
      <c r="H67" s="50">
        <v>1.1469</v>
      </c>
      <c r="I67" s="50"/>
      <c r="J67" s="48">
        <v>3.2000000000000001E-2</v>
      </c>
      <c r="K67" s="50">
        <v>0.26750000000000002</v>
      </c>
      <c r="L67" s="42"/>
      <c r="M67" s="42"/>
      <c r="N67" s="42"/>
      <c r="O67" s="42"/>
      <c r="P67" s="50"/>
      <c r="Q67" s="50"/>
      <c r="R67" s="48">
        <v>1.46E-2</v>
      </c>
      <c r="S67" s="50"/>
      <c r="T67" s="50"/>
      <c r="U67" s="50"/>
      <c r="V67" s="42"/>
      <c r="W67" s="42"/>
      <c r="X67" s="42"/>
      <c r="Y67" s="50"/>
      <c r="Z67" s="50"/>
      <c r="AA67" s="42"/>
      <c r="AB67" s="42"/>
      <c r="AC67" s="50"/>
      <c r="AD67" s="50"/>
      <c r="AE67" s="42"/>
      <c r="AF67" s="42"/>
      <c r="AG67" s="50"/>
      <c r="AH67" s="42"/>
      <c r="AI67" s="49">
        <v>0.5</v>
      </c>
      <c r="AJ67" s="50">
        <v>5.1875</v>
      </c>
      <c r="AK67" s="50">
        <v>0.4194</v>
      </c>
      <c r="AL67" s="43" t="s">
        <v>141</v>
      </c>
      <c r="AM67" s="47">
        <f t="shared" si="4"/>
        <v>20.230300000000003</v>
      </c>
      <c r="AN67" s="47">
        <f t="shared" si="5"/>
        <v>20.230300000000003</v>
      </c>
      <c r="AO67" s="53">
        <v>1512</v>
      </c>
      <c r="AP67" s="54"/>
      <c r="AQ67" s="55"/>
    </row>
    <row r="68" spans="1:44" s="28" customFormat="1" ht="32.25" customHeight="1" x14ac:dyDescent="0.25">
      <c r="A68" s="43" t="s">
        <v>143</v>
      </c>
      <c r="B68" s="44" t="s">
        <v>144</v>
      </c>
      <c r="C68" s="50">
        <v>5.4999000000000002</v>
      </c>
      <c r="D68" s="50">
        <v>0.1691</v>
      </c>
      <c r="E68" s="50">
        <v>6.4139999999999997</v>
      </c>
      <c r="F68" s="50">
        <v>9.1200000000000003E-2</v>
      </c>
      <c r="G68" s="50">
        <v>0.48820000000000002</v>
      </c>
      <c r="H68" s="50">
        <v>1.1469</v>
      </c>
      <c r="I68" s="50"/>
      <c r="J68" s="48">
        <v>3.2000000000000001E-2</v>
      </c>
      <c r="K68" s="50">
        <v>0.26750000000000002</v>
      </c>
      <c r="L68" s="42"/>
      <c r="M68" s="42"/>
      <c r="N68" s="42"/>
      <c r="O68" s="42"/>
      <c r="P68" s="42"/>
      <c r="Q68" s="50"/>
      <c r="R68" s="50"/>
      <c r="S68" s="48">
        <v>3.1800000000000002E-2</v>
      </c>
      <c r="T68" s="50"/>
      <c r="U68" s="50"/>
      <c r="V68" s="42"/>
      <c r="W68" s="50"/>
      <c r="X68" s="42"/>
      <c r="Y68" s="50"/>
      <c r="Z68" s="42"/>
      <c r="AA68" s="42"/>
      <c r="AB68" s="42"/>
      <c r="AC68" s="50"/>
      <c r="AD68" s="50"/>
      <c r="AE68" s="42"/>
      <c r="AF68" s="42"/>
      <c r="AG68" s="50"/>
      <c r="AH68" s="42"/>
      <c r="AI68" s="49">
        <v>0.5</v>
      </c>
      <c r="AJ68" s="50">
        <v>5.1875</v>
      </c>
      <c r="AK68" s="50">
        <v>0.4194</v>
      </c>
      <c r="AL68" s="43" t="s">
        <v>143</v>
      </c>
      <c r="AM68" s="47">
        <f t="shared" si="4"/>
        <v>20.247500000000002</v>
      </c>
      <c r="AN68" s="47">
        <f t="shared" si="5"/>
        <v>20.247500000000002</v>
      </c>
      <c r="AO68" s="53">
        <v>1512</v>
      </c>
      <c r="AP68" s="54"/>
      <c r="AQ68" s="55"/>
    </row>
    <row r="69" spans="1:44" s="29" customFormat="1" ht="32.25" customHeight="1" x14ac:dyDescent="0.25">
      <c r="A69" s="43" t="s">
        <v>145</v>
      </c>
      <c r="B69" s="44" t="s">
        <v>146</v>
      </c>
      <c r="C69" s="50">
        <v>5.4999000000000002</v>
      </c>
      <c r="D69" s="50">
        <v>0.1691</v>
      </c>
      <c r="E69" s="50">
        <v>6.4139999999999997</v>
      </c>
      <c r="F69" s="50">
        <v>9.1200000000000003E-2</v>
      </c>
      <c r="G69" s="50">
        <v>0.48820000000000002</v>
      </c>
      <c r="H69" s="50">
        <v>1.1469</v>
      </c>
      <c r="I69" s="50"/>
      <c r="J69" s="48">
        <v>3.2000000000000001E-2</v>
      </c>
      <c r="K69" s="50">
        <v>0.26750000000000002</v>
      </c>
      <c r="L69" s="42"/>
      <c r="M69" s="42"/>
      <c r="N69" s="42"/>
      <c r="O69" s="50"/>
      <c r="P69" s="42"/>
      <c r="Q69" s="42"/>
      <c r="R69" s="42"/>
      <c r="S69" s="50"/>
      <c r="T69" s="48">
        <v>0.12759999999999999</v>
      </c>
      <c r="U69" s="48"/>
      <c r="V69" s="50"/>
      <c r="W69" s="42"/>
      <c r="X69" s="42"/>
      <c r="Y69" s="50"/>
      <c r="Z69" s="50"/>
      <c r="AA69" s="42"/>
      <c r="AB69" s="42"/>
      <c r="AC69" s="42"/>
      <c r="AD69" s="50"/>
      <c r="AE69" s="42"/>
      <c r="AF69" s="42"/>
      <c r="AG69" s="50"/>
      <c r="AH69" s="42"/>
      <c r="AI69" s="49">
        <v>0.5</v>
      </c>
      <c r="AJ69" s="50">
        <v>5.1875</v>
      </c>
      <c r="AK69" s="50">
        <v>0.4194</v>
      </c>
      <c r="AL69" s="43" t="s">
        <v>145</v>
      </c>
      <c r="AM69" s="47">
        <f t="shared" si="4"/>
        <v>20.343300000000003</v>
      </c>
      <c r="AN69" s="47">
        <f t="shared" si="5"/>
        <v>20.343300000000003</v>
      </c>
      <c r="AO69" s="53">
        <v>1512</v>
      </c>
      <c r="AP69" s="54"/>
      <c r="AQ69" s="55"/>
    </row>
    <row r="70" spans="1:44" s="38" customFormat="1" ht="32.25" customHeight="1" x14ac:dyDescent="0.25">
      <c r="A70" s="43" t="s">
        <v>183</v>
      </c>
      <c r="B70" s="44" t="s">
        <v>184</v>
      </c>
      <c r="C70" s="50">
        <v>5.4999000000000002</v>
      </c>
      <c r="D70" s="50">
        <v>0.1691</v>
      </c>
      <c r="E70" s="50">
        <v>6.4139999999999997</v>
      </c>
      <c r="F70" s="50">
        <v>9.1200000000000003E-2</v>
      </c>
      <c r="G70" s="50">
        <v>0.48820000000000002</v>
      </c>
      <c r="H70" s="50">
        <v>1.1469</v>
      </c>
      <c r="I70" s="50"/>
      <c r="J70" s="48">
        <v>3.2000000000000001E-2</v>
      </c>
      <c r="K70" s="50">
        <v>0.26750000000000002</v>
      </c>
      <c r="L70" s="42"/>
      <c r="M70" s="42"/>
      <c r="N70" s="42"/>
      <c r="O70" s="42"/>
      <c r="P70" s="42"/>
      <c r="Q70" s="42"/>
      <c r="R70" s="42"/>
      <c r="S70" s="50"/>
      <c r="T70" s="50"/>
      <c r="U70" s="50">
        <v>0</v>
      </c>
      <c r="V70" s="50"/>
      <c r="W70" s="42"/>
      <c r="X70" s="50"/>
      <c r="Y70" s="50"/>
      <c r="Z70" s="50"/>
      <c r="AA70" s="42"/>
      <c r="AB70" s="42"/>
      <c r="AC70" s="50"/>
      <c r="AD70" s="42"/>
      <c r="AE70" s="42"/>
      <c r="AF70" s="42"/>
      <c r="AG70" s="50"/>
      <c r="AH70" s="42"/>
      <c r="AI70" s="49">
        <v>0.5</v>
      </c>
      <c r="AJ70" s="50">
        <v>5.1875</v>
      </c>
      <c r="AK70" s="50">
        <v>0.4194</v>
      </c>
      <c r="AL70" s="43" t="s">
        <v>183</v>
      </c>
      <c r="AM70" s="47">
        <f t="shared" si="4"/>
        <v>20.215700000000002</v>
      </c>
      <c r="AN70" s="47">
        <f t="shared" si="5"/>
        <v>20.215700000000002</v>
      </c>
      <c r="AO70" s="53">
        <v>1512</v>
      </c>
      <c r="AP70" s="54"/>
      <c r="AQ70" s="55"/>
    </row>
    <row r="71" spans="1:44" ht="20.100000000000001" customHeight="1" x14ac:dyDescent="0.25">
      <c r="A71" s="43">
        <v>1611</v>
      </c>
      <c r="B71" s="44" t="s">
        <v>21</v>
      </c>
      <c r="C71" s="50">
        <v>5.4999000000000002</v>
      </c>
      <c r="D71" s="50">
        <v>0.1691</v>
      </c>
      <c r="E71" s="50">
        <v>6.4139999999999997</v>
      </c>
      <c r="F71" s="50">
        <v>9.1200000000000003E-2</v>
      </c>
      <c r="G71" s="50">
        <v>0.48820000000000002</v>
      </c>
      <c r="H71" s="50">
        <v>1.1469</v>
      </c>
      <c r="I71" s="50"/>
      <c r="J71" s="48">
        <v>3.2000000000000001E-2</v>
      </c>
      <c r="K71" s="50">
        <v>0.26750000000000002</v>
      </c>
      <c r="L71" s="42"/>
      <c r="M71" s="42"/>
      <c r="N71" s="48">
        <v>9.8500000000000004E-2</v>
      </c>
      <c r="O71" s="50"/>
      <c r="P71" s="42"/>
      <c r="Q71" s="42"/>
      <c r="R71" s="42"/>
      <c r="S71" s="42"/>
      <c r="T71" s="50"/>
      <c r="U71" s="50"/>
      <c r="V71" s="42"/>
      <c r="W71" s="50"/>
      <c r="X71" s="50"/>
      <c r="Y71" s="50"/>
      <c r="Z71" s="50"/>
      <c r="AA71" s="50"/>
      <c r="AB71" s="42"/>
      <c r="AC71" s="50"/>
      <c r="AD71" s="50"/>
      <c r="AE71" s="42"/>
      <c r="AF71" s="42"/>
      <c r="AG71" s="50"/>
      <c r="AH71" s="50"/>
      <c r="AI71" s="42"/>
      <c r="AJ71" s="50">
        <v>7.25</v>
      </c>
      <c r="AK71" s="48">
        <v>0</v>
      </c>
      <c r="AL71" s="43">
        <v>1611</v>
      </c>
      <c r="AM71" s="47">
        <f t="shared" si="4"/>
        <v>21.457300000000004</v>
      </c>
      <c r="AN71" s="57">
        <f t="shared" si="5"/>
        <v>21.358800000000002</v>
      </c>
      <c r="AO71" s="53">
        <v>1611</v>
      </c>
      <c r="AP71" s="54"/>
      <c r="AQ71" s="55"/>
      <c r="AR71" s="9"/>
    </row>
    <row r="72" spans="1:44" ht="20.100000000000001" customHeight="1" x14ac:dyDescent="0.25">
      <c r="A72" s="43">
        <v>2112</v>
      </c>
      <c r="B72" s="44" t="s">
        <v>23</v>
      </c>
      <c r="C72" s="50">
        <v>5.4999000000000002</v>
      </c>
      <c r="D72" s="50">
        <v>0.1691</v>
      </c>
      <c r="E72" s="50">
        <v>6.4139999999999997</v>
      </c>
      <c r="F72" s="50">
        <v>9.1200000000000003E-2</v>
      </c>
      <c r="G72" s="50">
        <v>0.48820000000000002</v>
      </c>
      <c r="H72" s="50">
        <v>1.1469</v>
      </c>
      <c r="I72" s="50"/>
      <c r="J72" s="48">
        <v>3.2000000000000001E-2</v>
      </c>
      <c r="K72" s="50">
        <v>0.26750000000000002</v>
      </c>
      <c r="L72" s="42"/>
      <c r="M72" s="42"/>
      <c r="N72" s="50"/>
      <c r="O72" s="42"/>
      <c r="P72" s="50"/>
      <c r="Q72" s="42"/>
      <c r="R72" s="42"/>
      <c r="S72" s="42"/>
      <c r="T72" s="42"/>
      <c r="U72" s="50"/>
      <c r="V72" s="42"/>
      <c r="W72" s="50"/>
      <c r="X72" s="42"/>
      <c r="Y72" s="50"/>
      <c r="Z72" s="50"/>
      <c r="AA72" s="50"/>
      <c r="AB72" s="50"/>
      <c r="AC72" s="50"/>
      <c r="AD72" s="50"/>
      <c r="AE72" s="42"/>
      <c r="AF72" s="50"/>
      <c r="AG72" s="50"/>
      <c r="AH72" s="42"/>
      <c r="AI72" s="42"/>
      <c r="AJ72" s="50">
        <v>6.0542999999999996</v>
      </c>
      <c r="AK72" s="50">
        <v>0.42759999999999998</v>
      </c>
      <c r="AL72" s="43">
        <v>2112</v>
      </c>
      <c r="AM72" s="47">
        <f t="shared" si="4"/>
        <v>20.590699999999998</v>
      </c>
      <c r="AN72" s="47">
        <f t="shared" si="5"/>
        <v>20.590699999999998</v>
      </c>
      <c r="AO72" s="53">
        <v>2112</v>
      </c>
      <c r="AP72" s="54"/>
      <c r="AQ72" s="55"/>
    </row>
    <row r="73" spans="1:44" s="30" customFormat="1" ht="20.100000000000001" customHeight="1" x14ac:dyDescent="0.25">
      <c r="A73" s="43" t="s">
        <v>147</v>
      </c>
      <c r="B73" s="44" t="s">
        <v>148</v>
      </c>
      <c r="C73" s="50">
        <v>5.4999000000000002</v>
      </c>
      <c r="D73" s="50">
        <v>0.1691</v>
      </c>
      <c r="E73" s="50">
        <v>6.4139999999999997</v>
      </c>
      <c r="F73" s="50">
        <v>9.1200000000000003E-2</v>
      </c>
      <c r="G73" s="50">
        <v>0.48820000000000002</v>
      </c>
      <c r="H73" s="50">
        <v>1.1469</v>
      </c>
      <c r="I73" s="50"/>
      <c r="J73" s="48">
        <v>3.2000000000000001E-2</v>
      </c>
      <c r="K73" s="50">
        <v>0.26750000000000002</v>
      </c>
      <c r="L73" s="42"/>
      <c r="M73" s="42"/>
      <c r="N73" s="42"/>
      <c r="O73" s="48">
        <v>0.77</v>
      </c>
      <c r="P73" s="42"/>
      <c r="Q73" s="42"/>
      <c r="R73" s="42"/>
      <c r="S73" s="42"/>
      <c r="T73" s="42"/>
      <c r="U73" s="50"/>
      <c r="V73" s="50"/>
      <c r="W73" s="50"/>
      <c r="X73" s="50"/>
      <c r="Y73" s="50"/>
      <c r="Z73" s="42"/>
      <c r="AA73" s="50"/>
      <c r="AB73" s="42"/>
      <c r="AC73" s="50"/>
      <c r="AD73" s="50"/>
      <c r="AE73" s="42"/>
      <c r="AF73" s="50"/>
      <c r="AG73" s="50"/>
      <c r="AH73" s="42"/>
      <c r="AI73" s="42"/>
      <c r="AJ73" s="50">
        <v>6.0542999999999996</v>
      </c>
      <c r="AK73" s="50">
        <v>0.42759999999999998</v>
      </c>
      <c r="AL73" s="43" t="s">
        <v>147</v>
      </c>
      <c r="AM73" s="47">
        <f t="shared" si="4"/>
        <v>21.360700000000001</v>
      </c>
      <c r="AN73" s="47">
        <f t="shared" si="5"/>
        <v>21.360700000000001</v>
      </c>
      <c r="AO73" s="53">
        <v>2112</v>
      </c>
      <c r="AP73" s="54"/>
      <c r="AQ73" s="55"/>
    </row>
    <row r="74" spans="1:44" s="30" customFormat="1" ht="20.100000000000001" customHeight="1" x14ac:dyDescent="0.25">
      <c r="A74" s="43" t="s">
        <v>149</v>
      </c>
      <c r="B74" s="44" t="s">
        <v>150</v>
      </c>
      <c r="C74" s="50">
        <v>5.4999000000000002</v>
      </c>
      <c r="D74" s="50">
        <v>0.1691</v>
      </c>
      <c r="E74" s="50">
        <v>6.4139999999999997</v>
      </c>
      <c r="F74" s="50">
        <v>9.1200000000000003E-2</v>
      </c>
      <c r="G74" s="50">
        <v>0.48820000000000002</v>
      </c>
      <c r="H74" s="50">
        <v>1.1469</v>
      </c>
      <c r="I74" s="50"/>
      <c r="J74" s="48">
        <v>3.2000000000000001E-2</v>
      </c>
      <c r="K74" s="50">
        <v>0.26750000000000002</v>
      </c>
      <c r="L74" s="42"/>
      <c r="M74" s="42"/>
      <c r="N74" s="42"/>
      <c r="O74" s="50"/>
      <c r="P74" s="42"/>
      <c r="Q74" s="42"/>
      <c r="R74" s="42"/>
      <c r="S74" s="42"/>
      <c r="T74" s="50"/>
      <c r="U74" s="50"/>
      <c r="V74" s="50"/>
      <c r="W74" s="50"/>
      <c r="X74" s="42"/>
      <c r="Y74" s="50">
        <v>0</v>
      </c>
      <c r="Z74" s="42"/>
      <c r="AA74" s="42"/>
      <c r="AB74" s="42"/>
      <c r="AC74" s="50"/>
      <c r="AD74" s="50"/>
      <c r="AE74" s="42"/>
      <c r="AF74" s="50"/>
      <c r="AG74" s="42"/>
      <c r="AH74" s="42"/>
      <c r="AI74" s="42"/>
      <c r="AJ74" s="50">
        <v>6.0542999999999996</v>
      </c>
      <c r="AK74" s="50">
        <v>0.42759999999999998</v>
      </c>
      <c r="AL74" s="43" t="s">
        <v>149</v>
      </c>
      <c r="AM74" s="47">
        <f t="shared" si="4"/>
        <v>20.590699999999998</v>
      </c>
      <c r="AN74" s="47">
        <f t="shared" si="5"/>
        <v>20.590699999999998</v>
      </c>
      <c r="AO74" s="53">
        <v>2112</v>
      </c>
      <c r="AP74" s="54"/>
      <c r="AQ74" s="55"/>
    </row>
    <row r="75" spans="1:44" ht="20.100000000000001" customHeight="1" x14ac:dyDescent="0.25">
      <c r="A75" s="43">
        <v>3413</v>
      </c>
      <c r="B75" s="44" t="s">
        <v>22</v>
      </c>
      <c r="C75" s="50">
        <v>5.4999000000000002</v>
      </c>
      <c r="D75" s="50">
        <v>0.1691</v>
      </c>
      <c r="E75" s="50">
        <v>6.4139999999999997</v>
      </c>
      <c r="F75" s="50">
        <v>9.1200000000000003E-2</v>
      </c>
      <c r="G75" s="50">
        <v>0.48820000000000002</v>
      </c>
      <c r="H75" s="50"/>
      <c r="I75" s="50">
        <v>0.11990000000000001</v>
      </c>
      <c r="J75" s="48">
        <v>3.2000000000000001E-2</v>
      </c>
      <c r="K75" s="50">
        <v>0.26750000000000002</v>
      </c>
      <c r="L75" s="42"/>
      <c r="M75" s="42"/>
      <c r="N75" s="42"/>
      <c r="O75" s="50"/>
      <c r="P75" s="50"/>
      <c r="Q75" s="42"/>
      <c r="R75" s="42"/>
      <c r="S75" s="42"/>
      <c r="T75" s="50"/>
      <c r="U75" s="50"/>
      <c r="V75" s="50"/>
      <c r="W75" s="50"/>
      <c r="X75" s="42"/>
      <c r="Y75" s="50"/>
      <c r="Z75" s="42"/>
      <c r="AA75" s="50"/>
      <c r="AB75" s="42"/>
      <c r="AC75" s="50"/>
      <c r="AD75" s="50"/>
      <c r="AE75" s="42"/>
      <c r="AF75" s="42"/>
      <c r="AG75" s="50"/>
      <c r="AH75" s="42"/>
      <c r="AI75" s="42"/>
      <c r="AJ75" s="50">
        <v>4.25</v>
      </c>
      <c r="AK75" s="48">
        <v>0</v>
      </c>
      <c r="AL75" s="43">
        <v>3413</v>
      </c>
      <c r="AM75" s="47">
        <f t="shared" si="4"/>
        <v>17.331800000000001</v>
      </c>
      <c r="AN75" s="47">
        <f t="shared" si="5"/>
        <v>17.331800000000001</v>
      </c>
      <c r="AO75" s="53">
        <v>3413</v>
      </c>
      <c r="AP75" s="54"/>
      <c r="AQ75" s="55"/>
    </row>
    <row r="76" spans="1:44" s="30" customFormat="1" ht="20.100000000000001" customHeight="1" x14ac:dyDescent="0.25">
      <c r="A76" s="43" t="s">
        <v>151</v>
      </c>
      <c r="B76" s="44" t="s">
        <v>152</v>
      </c>
      <c r="C76" s="50">
        <v>5.4999000000000002</v>
      </c>
      <c r="D76" s="50">
        <v>0.1691</v>
      </c>
      <c r="E76" s="50">
        <v>6.4139999999999997</v>
      </c>
      <c r="F76" s="50">
        <v>9.1200000000000003E-2</v>
      </c>
      <c r="G76" s="50">
        <v>0.48820000000000002</v>
      </c>
      <c r="H76" s="50"/>
      <c r="I76" s="50">
        <v>0.11990000000000001</v>
      </c>
      <c r="J76" s="48">
        <v>3.2000000000000001E-2</v>
      </c>
      <c r="K76" s="50">
        <v>0.26750000000000002</v>
      </c>
      <c r="L76" s="42"/>
      <c r="M76" s="42"/>
      <c r="N76" s="42"/>
      <c r="O76" s="48">
        <v>0.77</v>
      </c>
      <c r="P76" s="42"/>
      <c r="Q76" s="42"/>
      <c r="R76" s="42"/>
      <c r="S76" s="42"/>
      <c r="T76" s="50"/>
      <c r="U76" s="50"/>
      <c r="V76" s="50"/>
      <c r="W76" s="50"/>
      <c r="X76" s="42"/>
      <c r="Y76" s="50"/>
      <c r="Z76" s="42"/>
      <c r="AA76" s="42"/>
      <c r="AB76" s="42"/>
      <c r="AC76" s="42"/>
      <c r="AD76" s="50"/>
      <c r="AE76" s="42"/>
      <c r="AF76" s="50"/>
      <c r="AG76" s="50"/>
      <c r="AH76" s="42"/>
      <c r="AI76" s="42"/>
      <c r="AJ76" s="50">
        <v>4.25</v>
      </c>
      <c r="AK76" s="48">
        <v>0</v>
      </c>
      <c r="AL76" s="43" t="s">
        <v>151</v>
      </c>
      <c r="AM76" s="47">
        <f t="shared" si="4"/>
        <v>18.101800000000001</v>
      </c>
      <c r="AN76" s="47">
        <f t="shared" si="5"/>
        <v>18.101800000000001</v>
      </c>
      <c r="AO76" s="53">
        <v>3413</v>
      </c>
      <c r="AP76" s="54"/>
      <c r="AQ76" s="55"/>
    </row>
    <row r="77" spans="1:44" ht="20.100000000000001" customHeight="1" x14ac:dyDescent="0.25">
      <c r="A77" s="43">
        <v>3112</v>
      </c>
      <c r="B77" s="44" t="s">
        <v>24</v>
      </c>
      <c r="C77" s="50">
        <v>5.4999000000000002</v>
      </c>
      <c r="D77" s="50">
        <v>0.1691</v>
      </c>
      <c r="E77" s="50">
        <v>6.4139999999999997</v>
      </c>
      <c r="F77" s="50">
        <v>9.1200000000000003E-2</v>
      </c>
      <c r="G77" s="50">
        <v>0.48820000000000002</v>
      </c>
      <c r="H77" s="50">
        <v>1.1469</v>
      </c>
      <c r="I77" s="50"/>
      <c r="J77" s="48">
        <v>3.2000000000000001E-2</v>
      </c>
      <c r="K77" s="50">
        <v>0.26750000000000002</v>
      </c>
      <c r="L77" s="42"/>
      <c r="M77" s="42"/>
      <c r="N77" s="42"/>
      <c r="O77" s="50"/>
      <c r="P77" s="42"/>
      <c r="Q77" s="42"/>
      <c r="R77" s="42"/>
      <c r="S77" s="42"/>
      <c r="T77" s="50"/>
      <c r="U77" s="50"/>
      <c r="V77" s="50"/>
      <c r="W77" s="50"/>
      <c r="X77" s="42"/>
      <c r="Y77" s="50"/>
      <c r="Z77" s="42"/>
      <c r="AA77" s="50"/>
      <c r="AB77" s="42"/>
      <c r="AC77" s="42"/>
      <c r="AD77" s="42"/>
      <c r="AE77" s="42"/>
      <c r="AF77" s="42"/>
      <c r="AG77" s="42"/>
      <c r="AH77" s="42"/>
      <c r="AI77" s="42"/>
      <c r="AJ77" s="50">
        <v>7.2899000000000003</v>
      </c>
      <c r="AK77" s="48">
        <v>0</v>
      </c>
      <c r="AL77" s="43">
        <v>3112</v>
      </c>
      <c r="AM77" s="47">
        <f t="shared" si="4"/>
        <v>21.398700000000002</v>
      </c>
      <c r="AN77" s="47">
        <f t="shared" si="5"/>
        <v>21.398700000000002</v>
      </c>
      <c r="AO77" s="53">
        <v>3112</v>
      </c>
      <c r="AP77" s="54"/>
      <c r="AQ77" s="55"/>
    </row>
    <row r="78" spans="1:44" ht="32.25" customHeight="1" x14ac:dyDescent="0.25">
      <c r="A78" s="45" t="s">
        <v>55</v>
      </c>
      <c r="B78" s="44" t="s">
        <v>31</v>
      </c>
      <c r="C78" s="50">
        <v>5.4999000000000002</v>
      </c>
      <c r="D78" s="50">
        <v>0.1691</v>
      </c>
      <c r="E78" s="50">
        <v>6.4139999999999997</v>
      </c>
      <c r="F78" s="50">
        <v>9.1200000000000003E-2</v>
      </c>
      <c r="G78" s="50">
        <v>0.48820000000000002</v>
      </c>
      <c r="H78" s="50">
        <v>1.1469</v>
      </c>
      <c r="I78" s="50"/>
      <c r="J78" s="48">
        <v>3.2000000000000001E-2</v>
      </c>
      <c r="K78" s="50">
        <v>0.26750000000000002</v>
      </c>
      <c r="L78" s="42"/>
      <c r="M78" s="42"/>
      <c r="N78" s="42"/>
      <c r="O78" s="42"/>
      <c r="P78" s="42"/>
      <c r="Q78" s="42"/>
      <c r="R78" s="42"/>
      <c r="S78" s="42"/>
      <c r="T78" s="42"/>
      <c r="U78" s="50"/>
      <c r="V78" s="42"/>
      <c r="W78" s="42"/>
      <c r="X78" s="42"/>
      <c r="Y78" s="50"/>
      <c r="Z78" s="42"/>
      <c r="AA78" s="50"/>
      <c r="AB78" s="50"/>
      <c r="AC78" s="42"/>
      <c r="AD78" s="42"/>
      <c r="AE78" s="42"/>
      <c r="AF78" s="50"/>
      <c r="AG78" s="42"/>
      <c r="AH78" s="42"/>
      <c r="AI78" s="42">
        <v>2.6191</v>
      </c>
      <c r="AJ78" s="50">
        <v>2.3353000000000002</v>
      </c>
      <c r="AK78" s="50">
        <v>0</v>
      </c>
      <c r="AL78" s="45" t="s">
        <v>55</v>
      </c>
      <c r="AM78" s="47">
        <f t="shared" si="4"/>
        <v>19.063200000000002</v>
      </c>
      <c r="AN78" s="47">
        <f t="shared" si="5"/>
        <v>19.063200000000002</v>
      </c>
      <c r="AO78" s="52" t="s">
        <v>55</v>
      </c>
      <c r="AP78" s="54"/>
      <c r="AQ78" s="55"/>
    </row>
    <row r="79" spans="1:44" s="31" customFormat="1" ht="32.25" customHeight="1" x14ac:dyDescent="0.25">
      <c r="A79" s="45" t="s">
        <v>153</v>
      </c>
      <c r="B79" s="44" t="s">
        <v>154</v>
      </c>
      <c r="C79" s="50">
        <v>5.4999000000000002</v>
      </c>
      <c r="D79" s="50">
        <v>0.1691</v>
      </c>
      <c r="E79" s="50">
        <v>6.4139999999999997</v>
      </c>
      <c r="F79" s="50">
        <v>9.1200000000000003E-2</v>
      </c>
      <c r="G79" s="50">
        <v>0.48820000000000002</v>
      </c>
      <c r="H79" s="50">
        <v>1.1469</v>
      </c>
      <c r="I79" s="50"/>
      <c r="J79" s="48">
        <v>3.2000000000000001E-2</v>
      </c>
      <c r="K79" s="50">
        <v>0.26750000000000002</v>
      </c>
      <c r="L79" s="42"/>
      <c r="M79" s="42"/>
      <c r="N79" s="50"/>
      <c r="O79" s="48">
        <v>0.77</v>
      </c>
      <c r="P79" s="42"/>
      <c r="Q79" s="42"/>
      <c r="R79" s="42"/>
      <c r="S79" s="42"/>
      <c r="T79" s="42"/>
      <c r="U79" s="50"/>
      <c r="V79" s="42"/>
      <c r="W79" s="42"/>
      <c r="X79" s="42"/>
      <c r="Y79" s="50"/>
      <c r="Z79" s="42"/>
      <c r="AA79" s="42"/>
      <c r="AB79" s="42"/>
      <c r="AC79" s="42"/>
      <c r="AD79" s="42"/>
      <c r="AE79" s="42"/>
      <c r="AF79" s="50"/>
      <c r="AG79" s="42"/>
      <c r="AH79" s="50"/>
      <c r="AI79" s="49">
        <v>2.6191</v>
      </c>
      <c r="AJ79" s="50">
        <v>2.3353000000000002</v>
      </c>
      <c r="AK79" s="50">
        <v>0</v>
      </c>
      <c r="AL79" s="45" t="s">
        <v>153</v>
      </c>
      <c r="AM79" s="47">
        <f t="shared" si="4"/>
        <v>19.833200000000001</v>
      </c>
      <c r="AN79" s="47">
        <f t="shared" si="5"/>
        <v>19.833200000000001</v>
      </c>
      <c r="AO79" s="52" t="s">
        <v>55</v>
      </c>
      <c r="AP79" s="54"/>
      <c r="AQ79" s="55"/>
    </row>
    <row r="80" spans="1:44" s="31" customFormat="1" ht="32.25" customHeight="1" x14ac:dyDescent="0.25">
      <c r="A80" s="45" t="s">
        <v>155</v>
      </c>
      <c r="B80" s="44" t="s">
        <v>156</v>
      </c>
      <c r="C80" s="50">
        <v>5.4999000000000002</v>
      </c>
      <c r="D80" s="50">
        <v>0.1691</v>
      </c>
      <c r="E80" s="50">
        <v>6.4139999999999997</v>
      </c>
      <c r="F80" s="50">
        <v>9.1200000000000003E-2</v>
      </c>
      <c r="G80" s="50">
        <v>0.48820000000000002</v>
      </c>
      <c r="H80" s="50">
        <v>1.1469</v>
      </c>
      <c r="I80" s="50"/>
      <c r="J80" s="48">
        <v>3.2000000000000001E-2</v>
      </c>
      <c r="K80" s="50">
        <v>0.26750000000000002</v>
      </c>
      <c r="L80" s="50"/>
      <c r="M80" s="50"/>
      <c r="N80" s="50"/>
      <c r="O80" s="50"/>
      <c r="P80" s="42"/>
      <c r="Q80" s="42"/>
      <c r="R80" s="42"/>
      <c r="S80" s="42"/>
      <c r="T80" s="42"/>
      <c r="U80" s="50"/>
      <c r="V80" s="48">
        <v>0.14460000000000001</v>
      </c>
      <c r="W80" s="42"/>
      <c r="X80" s="42"/>
      <c r="Y80" s="50"/>
      <c r="Z80" s="42"/>
      <c r="AA80" s="42"/>
      <c r="AB80" s="42"/>
      <c r="AC80" s="42"/>
      <c r="AD80" s="42"/>
      <c r="AE80" s="42"/>
      <c r="AF80" s="42"/>
      <c r="AG80" s="42"/>
      <c r="AH80" s="42"/>
      <c r="AI80" s="49">
        <v>2.6191</v>
      </c>
      <c r="AJ80" s="50">
        <v>2.3353000000000002</v>
      </c>
      <c r="AK80" s="50">
        <v>0</v>
      </c>
      <c r="AL80" s="45" t="s">
        <v>155</v>
      </c>
      <c r="AM80" s="47">
        <f t="shared" si="4"/>
        <v>19.207800000000002</v>
      </c>
      <c r="AN80" s="47">
        <f t="shared" si="5"/>
        <v>19.207800000000002</v>
      </c>
      <c r="AO80" s="52" t="s">
        <v>55</v>
      </c>
      <c r="AP80" s="54"/>
      <c r="AQ80" s="55"/>
      <c r="AR80" s="9"/>
    </row>
    <row r="81" spans="1:44" s="31" customFormat="1" ht="32.25" customHeight="1" x14ac:dyDescent="0.25">
      <c r="A81" s="45" t="s">
        <v>157</v>
      </c>
      <c r="B81" s="44" t="s">
        <v>158</v>
      </c>
      <c r="C81" s="50">
        <v>5.4999000000000002</v>
      </c>
      <c r="D81" s="50">
        <v>0.1691</v>
      </c>
      <c r="E81" s="50">
        <v>6.4139999999999997</v>
      </c>
      <c r="F81" s="50">
        <v>9.1200000000000003E-2</v>
      </c>
      <c r="G81" s="50">
        <v>0.48820000000000002</v>
      </c>
      <c r="H81" s="50">
        <v>1.1469</v>
      </c>
      <c r="I81" s="50"/>
      <c r="J81" s="48">
        <v>3.2000000000000001E-2</v>
      </c>
      <c r="K81" s="50">
        <v>0.26750000000000002</v>
      </c>
      <c r="L81" s="42"/>
      <c r="M81" s="42"/>
      <c r="N81" s="50"/>
      <c r="O81" s="50"/>
      <c r="P81" s="42"/>
      <c r="Q81" s="42"/>
      <c r="R81" s="42"/>
      <c r="S81" s="42"/>
      <c r="T81" s="42"/>
      <c r="U81" s="50"/>
      <c r="V81" s="42"/>
      <c r="W81" s="50"/>
      <c r="X81" s="48">
        <v>0.37430000000000002</v>
      </c>
      <c r="Y81" s="48"/>
      <c r="Z81" s="42"/>
      <c r="AA81" s="42"/>
      <c r="AB81" s="42"/>
      <c r="AC81" s="42"/>
      <c r="AD81" s="42"/>
      <c r="AE81" s="42"/>
      <c r="AF81" s="42"/>
      <c r="AG81" s="42"/>
      <c r="AH81" s="42"/>
      <c r="AI81" s="49">
        <v>2.6191</v>
      </c>
      <c r="AJ81" s="50">
        <v>2.3353000000000002</v>
      </c>
      <c r="AK81" s="50">
        <v>0</v>
      </c>
      <c r="AL81" s="45" t="s">
        <v>157</v>
      </c>
      <c r="AM81" s="47">
        <f t="shared" si="4"/>
        <v>19.437500000000004</v>
      </c>
      <c r="AN81" s="47">
        <f t="shared" si="5"/>
        <v>19.437500000000004</v>
      </c>
      <c r="AO81" s="52" t="s">
        <v>55</v>
      </c>
      <c r="AP81" s="54"/>
      <c r="AQ81" s="55"/>
      <c r="AR81" s="9"/>
    </row>
    <row r="82" spans="1:44" s="31" customFormat="1" ht="32.25" customHeight="1" x14ac:dyDescent="0.25">
      <c r="A82" s="45" t="s">
        <v>159</v>
      </c>
      <c r="B82" s="44" t="s">
        <v>160</v>
      </c>
      <c r="C82" s="50">
        <v>5.4999000000000002</v>
      </c>
      <c r="D82" s="50">
        <v>0.1691</v>
      </c>
      <c r="E82" s="50">
        <v>6.4139999999999997</v>
      </c>
      <c r="F82" s="50">
        <v>9.1200000000000003E-2</v>
      </c>
      <c r="G82" s="50">
        <v>0.48820000000000002</v>
      </c>
      <c r="H82" s="50">
        <v>1.1469</v>
      </c>
      <c r="I82" s="50"/>
      <c r="J82" s="48">
        <v>3.2000000000000001E-2</v>
      </c>
      <c r="K82" s="50">
        <v>0.26750000000000002</v>
      </c>
      <c r="L82" s="42"/>
      <c r="M82" s="42"/>
      <c r="N82" s="50"/>
      <c r="O82" s="50"/>
      <c r="P82" s="42"/>
      <c r="Q82" s="42"/>
      <c r="R82" s="42"/>
      <c r="S82" s="42"/>
      <c r="T82" s="42"/>
      <c r="U82" s="50"/>
      <c r="V82" s="42"/>
      <c r="W82" s="48">
        <v>1.5825</v>
      </c>
      <c r="X82" s="42"/>
      <c r="Y82" s="50"/>
      <c r="Z82" s="42"/>
      <c r="AA82" s="42"/>
      <c r="AB82" s="42"/>
      <c r="AC82" s="42"/>
      <c r="AD82" s="42"/>
      <c r="AE82" s="42"/>
      <c r="AF82" s="42"/>
      <c r="AG82" s="42"/>
      <c r="AH82" s="42"/>
      <c r="AI82" s="49">
        <v>2.6191</v>
      </c>
      <c r="AJ82" s="50">
        <v>2.3353000000000002</v>
      </c>
      <c r="AK82" s="50">
        <v>0</v>
      </c>
      <c r="AL82" s="45" t="s">
        <v>159</v>
      </c>
      <c r="AM82" s="47">
        <f t="shared" si="4"/>
        <v>20.645700000000001</v>
      </c>
      <c r="AN82" s="47">
        <f t="shared" si="5"/>
        <v>20.645700000000001</v>
      </c>
      <c r="AO82" s="52" t="s">
        <v>55</v>
      </c>
      <c r="AP82" s="54"/>
      <c r="AQ82" s="55"/>
      <c r="AR82" s="9"/>
    </row>
    <row r="83" spans="1:44" s="31" customFormat="1" ht="32.25" customHeight="1" x14ac:dyDescent="0.25">
      <c r="A83" s="45" t="s">
        <v>161</v>
      </c>
      <c r="B83" s="44" t="s">
        <v>162</v>
      </c>
      <c r="C83" s="50">
        <v>5.4999000000000002</v>
      </c>
      <c r="D83" s="50">
        <v>0.1691</v>
      </c>
      <c r="E83" s="50">
        <v>6.4139999999999997</v>
      </c>
      <c r="F83" s="50">
        <v>9.1200000000000003E-2</v>
      </c>
      <c r="G83" s="50">
        <v>0.48820000000000002</v>
      </c>
      <c r="H83" s="50">
        <v>1.1469</v>
      </c>
      <c r="I83" s="50"/>
      <c r="J83" s="48">
        <v>3.2000000000000001E-2</v>
      </c>
      <c r="K83" s="50">
        <v>0.26750000000000002</v>
      </c>
      <c r="L83" s="42"/>
      <c r="M83" s="42"/>
      <c r="N83" s="50"/>
      <c r="O83" s="50"/>
      <c r="P83" s="48">
        <v>0.1231</v>
      </c>
      <c r="Q83" s="42"/>
      <c r="R83" s="42"/>
      <c r="S83" s="42"/>
      <c r="T83" s="42"/>
      <c r="U83" s="50"/>
      <c r="V83" s="50"/>
      <c r="W83" s="50"/>
      <c r="X83" s="42"/>
      <c r="Y83" s="50"/>
      <c r="Z83" s="42"/>
      <c r="AA83" s="42"/>
      <c r="AB83" s="50"/>
      <c r="AC83" s="42"/>
      <c r="AD83" s="42"/>
      <c r="AE83" s="42"/>
      <c r="AF83" s="42"/>
      <c r="AG83" s="42"/>
      <c r="AH83" s="42"/>
      <c r="AI83" s="49">
        <v>2.6191</v>
      </c>
      <c r="AJ83" s="50">
        <v>2.3353000000000002</v>
      </c>
      <c r="AK83" s="50">
        <v>0</v>
      </c>
      <c r="AL83" s="45" t="s">
        <v>161</v>
      </c>
      <c r="AM83" s="47">
        <f t="shared" si="4"/>
        <v>19.186300000000003</v>
      </c>
      <c r="AN83" s="47">
        <f t="shared" si="5"/>
        <v>19.186300000000003</v>
      </c>
      <c r="AO83" s="52" t="s">
        <v>55</v>
      </c>
      <c r="AP83" s="54"/>
      <c r="AQ83" s="55"/>
      <c r="AR83" s="9"/>
    </row>
    <row r="84" spans="1:44" s="31" customFormat="1" ht="32.25" customHeight="1" x14ac:dyDescent="0.25">
      <c r="A84" s="45" t="s">
        <v>163</v>
      </c>
      <c r="B84" s="44" t="s">
        <v>164</v>
      </c>
      <c r="C84" s="50">
        <v>5.4999000000000002</v>
      </c>
      <c r="D84" s="50">
        <v>0.1691</v>
      </c>
      <c r="E84" s="50">
        <v>6.4139999999999997</v>
      </c>
      <c r="F84" s="50">
        <v>9.1200000000000003E-2</v>
      </c>
      <c r="G84" s="50">
        <v>0.48820000000000002</v>
      </c>
      <c r="H84" s="50">
        <v>1.1469</v>
      </c>
      <c r="I84" s="50"/>
      <c r="J84" s="48">
        <v>3.2000000000000001E-2</v>
      </c>
      <c r="K84" s="50">
        <v>0.26750000000000002</v>
      </c>
      <c r="L84" s="42"/>
      <c r="M84" s="42"/>
      <c r="N84" s="42"/>
      <c r="O84" s="50"/>
      <c r="P84" s="42"/>
      <c r="Q84" s="42"/>
      <c r="R84" s="42"/>
      <c r="S84" s="42"/>
      <c r="T84" s="48">
        <v>0.12759999999999999</v>
      </c>
      <c r="U84" s="48"/>
      <c r="V84" s="42"/>
      <c r="W84" s="42"/>
      <c r="X84" s="42"/>
      <c r="Y84" s="50"/>
      <c r="Z84" s="42"/>
      <c r="AA84" s="42"/>
      <c r="AB84" s="42"/>
      <c r="AC84" s="42"/>
      <c r="AD84" s="42"/>
      <c r="AE84" s="42"/>
      <c r="AF84" s="42"/>
      <c r="AG84" s="42"/>
      <c r="AH84" s="50"/>
      <c r="AI84" s="49">
        <v>2.6191</v>
      </c>
      <c r="AJ84" s="50">
        <v>2.3353000000000002</v>
      </c>
      <c r="AK84" s="50">
        <v>0</v>
      </c>
      <c r="AL84" s="45" t="s">
        <v>163</v>
      </c>
      <c r="AM84" s="47">
        <f t="shared" si="4"/>
        <v>19.190800000000003</v>
      </c>
      <c r="AN84" s="47">
        <f t="shared" si="5"/>
        <v>19.190800000000003</v>
      </c>
      <c r="AO84" s="52" t="s">
        <v>55</v>
      </c>
      <c r="AP84" s="54"/>
      <c r="AQ84" s="55"/>
    </row>
    <row r="85" spans="1:44" s="40" customFormat="1" ht="32.25" customHeight="1" x14ac:dyDescent="0.25">
      <c r="A85" s="45" t="s">
        <v>185</v>
      </c>
      <c r="B85" s="44" t="s">
        <v>186</v>
      </c>
      <c r="C85" s="50">
        <v>5.4999000000000002</v>
      </c>
      <c r="D85" s="50">
        <v>0.1691</v>
      </c>
      <c r="E85" s="50">
        <v>6.4139999999999997</v>
      </c>
      <c r="F85" s="50">
        <v>9.1200000000000003E-2</v>
      </c>
      <c r="G85" s="50">
        <v>0.48820000000000002</v>
      </c>
      <c r="H85" s="50">
        <v>1.1469</v>
      </c>
      <c r="I85" s="50"/>
      <c r="J85" s="48">
        <v>3.2000000000000001E-2</v>
      </c>
      <c r="K85" s="50">
        <v>0.26750000000000002</v>
      </c>
      <c r="L85" s="42"/>
      <c r="M85" s="42"/>
      <c r="N85" s="42"/>
      <c r="O85" s="50"/>
      <c r="P85" s="42"/>
      <c r="Q85" s="42"/>
      <c r="R85" s="42"/>
      <c r="S85" s="42"/>
      <c r="T85" s="42"/>
      <c r="U85" s="50">
        <v>0</v>
      </c>
      <c r="V85" s="42"/>
      <c r="W85" s="42"/>
      <c r="X85" s="42"/>
      <c r="Y85" s="50"/>
      <c r="Z85" s="42"/>
      <c r="AA85" s="42"/>
      <c r="AB85" s="42"/>
      <c r="AC85" s="42"/>
      <c r="AD85" s="50"/>
      <c r="AE85" s="42"/>
      <c r="AF85" s="42"/>
      <c r="AG85" s="42"/>
      <c r="AH85" s="42"/>
      <c r="AI85" s="49">
        <v>2.6191</v>
      </c>
      <c r="AJ85" s="50">
        <v>2.3353000000000002</v>
      </c>
      <c r="AK85" s="50">
        <v>0</v>
      </c>
      <c r="AL85" s="45" t="s">
        <v>185</v>
      </c>
      <c r="AM85" s="47">
        <f t="shared" si="4"/>
        <v>19.063200000000002</v>
      </c>
      <c r="AN85" s="47">
        <f t="shared" si="5"/>
        <v>19.063200000000002</v>
      </c>
      <c r="AO85" s="52" t="s">
        <v>55</v>
      </c>
      <c r="AP85" s="54"/>
      <c r="AQ85" s="55"/>
    </row>
    <row r="86" spans="1:44" ht="20.100000000000001" customHeight="1" x14ac:dyDescent="0.25">
      <c r="A86" s="45" t="s">
        <v>56</v>
      </c>
      <c r="B86" s="44" t="s">
        <v>30</v>
      </c>
      <c r="C86" s="50">
        <v>5.4999000000000002</v>
      </c>
      <c r="D86" s="50">
        <v>0.1691</v>
      </c>
      <c r="E86" s="50">
        <v>6.4139999999999997</v>
      </c>
      <c r="F86" s="50">
        <v>9.1200000000000003E-2</v>
      </c>
      <c r="G86" s="50">
        <v>0.48820000000000002</v>
      </c>
      <c r="H86" s="50"/>
      <c r="I86" s="50">
        <v>0.11990000000000001</v>
      </c>
      <c r="J86" s="48">
        <v>3.2000000000000001E-2</v>
      </c>
      <c r="K86" s="50">
        <v>0.26750000000000002</v>
      </c>
      <c r="L86" s="42"/>
      <c r="M86" s="42"/>
      <c r="N86" s="50"/>
      <c r="O86" s="50"/>
      <c r="P86" s="42"/>
      <c r="Q86" s="42"/>
      <c r="R86" s="42"/>
      <c r="S86" s="42"/>
      <c r="T86" s="42"/>
      <c r="U86" s="50"/>
      <c r="V86" s="42"/>
      <c r="W86" s="50"/>
      <c r="X86" s="42"/>
      <c r="Y86" s="50"/>
      <c r="Z86" s="42"/>
      <c r="AA86" s="42"/>
      <c r="AB86" s="42"/>
      <c r="AC86" s="50"/>
      <c r="AD86" s="42"/>
      <c r="AE86" s="42"/>
      <c r="AF86" s="42"/>
      <c r="AG86" s="42"/>
      <c r="AH86" s="42"/>
      <c r="AI86" s="49">
        <v>2.6191</v>
      </c>
      <c r="AJ86" s="50">
        <v>2.3353000000000002</v>
      </c>
      <c r="AK86" s="50">
        <v>0</v>
      </c>
      <c r="AL86" s="45" t="s">
        <v>56</v>
      </c>
      <c r="AM86" s="47">
        <f t="shared" si="4"/>
        <v>18.036200000000001</v>
      </c>
      <c r="AN86" s="47">
        <f t="shared" si="5"/>
        <v>18.036200000000001</v>
      </c>
      <c r="AO86" s="52" t="s">
        <v>56</v>
      </c>
      <c r="AP86" s="54"/>
      <c r="AQ86" s="55"/>
    </row>
    <row r="87" spans="1:44" s="32" customFormat="1" ht="20.100000000000001" customHeight="1" x14ac:dyDescent="0.25">
      <c r="A87" s="45" t="s">
        <v>165</v>
      </c>
      <c r="B87" s="44" t="s">
        <v>166</v>
      </c>
      <c r="C87" s="50">
        <v>5.4999000000000002</v>
      </c>
      <c r="D87" s="50">
        <v>0.1691</v>
      </c>
      <c r="E87" s="50">
        <v>6.4139999999999997</v>
      </c>
      <c r="F87" s="50">
        <v>9.1200000000000003E-2</v>
      </c>
      <c r="G87" s="50">
        <v>0.48820000000000002</v>
      </c>
      <c r="H87" s="50"/>
      <c r="I87" s="50">
        <v>0.11990000000000001</v>
      </c>
      <c r="J87" s="48">
        <v>3.2000000000000001E-2</v>
      </c>
      <c r="K87" s="50">
        <v>0.26750000000000002</v>
      </c>
      <c r="L87" s="42"/>
      <c r="M87" s="42"/>
      <c r="N87" s="50"/>
      <c r="O87" s="48">
        <v>0.77</v>
      </c>
      <c r="P87" s="42"/>
      <c r="Q87" s="42"/>
      <c r="R87" s="42"/>
      <c r="S87" s="42"/>
      <c r="T87" s="42"/>
      <c r="U87" s="50"/>
      <c r="V87" s="50"/>
      <c r="W87" s="42"/>
      <c r="X87" s="42"/>
      <c r="Y87" s="50"/>
      <c r="Z87" s="50"/>
      <c r="AA87" s="42"/>
      <c r="AB87" s="50"/>
      <c r="AC87" s="42"/>
      <c r="AD87" s="42"/>
      <c r="AE87" s="42"/>
      <c r="AF87" s="42"/>
      <c r="AG87" s="42"/>
      <c r="AH87" s="42"/>
      <c r="AI87" s="49">
        <v>2.6191</v>
      </c>
      <c r="AJ87" s="50">
        <v>2.3353000000000002</v>
      </c>
      <c r="AK87" s="50">
        <v>0</v>
      </c>
      <c r="AL87" s="45" t="s">
        <v>165</v>
      </c>
      <c r="AM87" s="47">
        <f t="shared" si="4"/>
        <v>18.8062</v>
      </c>
      <c r="AN87" s="47">
        <f t="shared" si="5"/>
        <v>18.8062</v>
      </c>
      <c r="AO87" s="52" t="s">
        <v>56</v>
      </c>
      <c r="AP87" s="54"/>
      <c r="AQ87" s="55"/>
    </row>
    <row r="88" spans="1:44" ht="20.100000000000001" customHeight="1" x14ac:dyDescent="0.25">
      <c r="A88" s="43">
        <v>3513</v>
      </c>
      <c r="B88" s="44" t="s">
        <v>28</v>
      </c>
      <c r="C88" s="50">
        <v>5.4999000000000002</v>
      </c>
      <c r="D88" s="50">
        <v>0.1691</v>
      </c>
      <c r="E88" s="50">
        <v>6.4139999999999997</v>
      </c>
      <c r="F88" s="50">
        <v>9.1200000000000003E-2</v>
      </c>
      <c r="G88" s="50">
        <v>0.48820000000000002</v>
      </c>
      <c r="H88" s="50"/>
      <c r="I88" s="50">
        <v>0.11990000000000001</v>
      </c>
      <c r="J88" s="48">
        <v>3.2000000000000001E-2</v>
      </c>
      <c r="K88" s="50">
        <v>0.26750000000000002</v>
      </c>
      <c r="L88" s="42"/>
      <c r="M88" s="42"/>
      <c r="N88" s="50"/>
      <c r="O88" s="50"/>
      <c r="P88" s="50"/>
      <c r="Q88" s="42"/>
      <c r="R88" s="42"/>
      <c r="S88" s="42"/>
      <c r="T88" s="42"/>
      <c r="U88" s="50"/>
      <c r="V88" s="42"/>
      <c r="W88" s="42"/>
      <c r="X88" s="42"/>
      <c r="Y88" s="50"/>
      <c r="Z88" s="42"/>
      <c r="AA88" s="42"/>
      <c r="AB88" s="42"/>
      <c r="AC88" s="42"/>
      <c r="AD88" s="42"/>
      <c r="AE88" s="42"/>
      <c r="AF88" s="42"/>
      <c r="AG88" s="42"/>
      <c r="AH88" s="50"/>
      <c r="AI88" s="42"/>
      <c r="AJ88" s="48">
        <v>8.5</v>
      </c>
      <c r="AK88" s="48">
        <v>0</v>
      </c>
      <c r="AL88" s="43">
        <v>3513</v>
      </c>
      <c r="AM88" s="47">
        <f t="shared" si="4"/>
        <v>21.581800000000001</v>
      </c>
      <c r="AN88" s="47">
        <f t="shared" si="5"/>
        <v>21.581800000000001</v>
      </c>
      <c r="AO88" s="53">
        <v>3513</v>
      </c>
      <c r="AP88" s="54"/>
      <c r="AQ88" s="55"/>
    </row>
    <row r="89" spans="1:44" ht="20.100000000000001" customHeight="1" x14ac:dyDescent="0.25">
      <c r="A89" s="43">
        <v>3312</v>
      </c>
      <c r="B89" s="44" t="s">
        <v>25</v>
      </c>
      <c r="C89" s="50">
        <v>5.4999000000000002</v>
      </c>
      <c r="D89" s="50">
        <v>0.1691</v>
      </c>
      <c r="E89" s="50">
        <v>6.4139999999999997</v>
      </c>
      <c r="F89" s="50">
        <v>9.1200000000000003E-2</v>
      </c>
      <c r="G89" s="50">
        <v>0.48820000000000002</v>
      </c>
      <c r="H89" s="50">
        <v>1.1469</v>
      </c>
      <c r="I89" s="50"/>
      <c r="J89" s="48">
        <v>3.2000000000000001E-2</v>
      </c>
      <c r="K89" s="50">
        <v>0.26750000000000002</v>
      </c>
      <c r="L89" s="42"/>
      <c r="M89" s="42"/>
      <c r="N89" s="50"/>
      <c r="O89" s="50"/>
      <c r="P89" s="42"/>
      <c r="Q89" s="42"/>
      <c r="R89" s="42"/>
      <c r="S89" s="42"/>
      <c r="T89" s="42"/>
      <c r="U89" s="50"/>
      <c r="V89" s="42"/>
      <c r="W89" s="50"/>
      <c r="X89" s="42"/>
      <c r="Y89" s="50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8">
        <v>3.3464</v>
      </c>
      <c r="AK89" s="48">
        <v>0</v>
      </c>
      <c r="AL89" s="43">
        <v>3312</v>
      </c>
      <c r="AM89" s="47">
        <f t="shared" si="4"/>
        <v>17.455200000000001</v>
      </c>
      <c r="AN89" s="47">
        <f t="shared" si="5"/>
        <v>17.455200000000001</v>
      </c>
      <c r="AO89" s="53">
        <v>3312</v>
      </c>
      <c r="AP89" s="54"/>
      <c r="AQ89" s="55"/>
    </row>
    <row r="90" spans="1:44" ht="20.100000000000001" customHeight="1" x14ac:dyDescent="0.25">
      <c r="A90" s="43">
        <v>3313</v>
      </c>
      <c r="B90" s="44" t="s">
        <v>27</v>
      </c>
      <c r="C90" s="50">
        <v>5.4999000000000002</v>
      </c>
      <c r="D90" s="50">
        <v>0.1691</v>
      </c>
      <c r="E90" s="50">
        <v>6.4139999999999997</v>
      </c>
      <c r="F90" s="50">
        <v>9.1200000000000003E-2</v>
      </c>
      <c r="G90" s="50">
        <v>0.48820000000000002</v>
      </c>
      <c r="H90" s="50"/>
      <c r="I90" s="50">
        <v>0.11990000000000001</v>
      </c>
      <c r="J90" s="48">
        <v>3.2000000000000001E-2</v>
      </c>
      <c r="K90" s="50">
        <v>0.26750000000000002</v>
      </c>
      <c r="L90" s="42"/>
      <c r="M90" s="42"/>
      <c r="N90" s="42"/>
      <c r="O90" s="50"/>
      <c r="P90" s="42"/>
      <c r="Q90" s="42"/>
      <c r="R90" s="42"/>
      <c r="S90" s="42"/>
      <c r="T90" s="42"/>
      <c r="U90" s="50"/>
      <c r="V90" s="50"/>
      <c r="W90" s="42"/>
      <c r="X90" s="42"/>
      <c r="Y90" s="50"/>
      <c r="Z90" s="42"/>
      <c r="AA90" s="42"/>
      <c r="AB90" s="50"/>
      <c r="AC90" s="42"/>
      <c r="AD90" s="42"/>
      <c r="AE90" s="42"/>
      <c r="AF90" s="42"/>
      <c r="AG90" s="42"/>
      <c r="AH90" s="42"/>
      <c r="AI90" s="42"/>
      <c r="AJ90" s="48">
        <v>3.3464</v>
      </c>
      <c r="AK90" s="48">
        <v>0</v>
      </c>
      <c r="AL90" s="43">
        <v>3313</v>
      </c>
      <c r="AM90" s="47">
        <f t="shared" si="4"/>
        <v>16.4282</v>
      </c>
      <c r="AN90" s="47">
        <f t="shared" si="5"/>
        <v>16.4282</v>
      </c>
      <c r="AO90" s="53">
        <v>3313</v>
      </c>
      <c r="AP90" s="54"/>
      <c r="AQ90" s="55"/>
    </row>
    <row r="91" spans="1:44" ht="20.100000000000001" customHeight="1" x14ac:dyDescent="0.25">
      <c r="A91" s="45" t="s">
        <v>57</v>
      </c>
      <c r="B91" s="44" t="s">
        <v>29</v>
      </c>
      <c r="C91" s="50">
        <v>5.4999000000000002</v>
      </c>
      <c r="D91" s="50">
        <v>0.1691</v>
      </c>
      <c r="E91" s="50">
        <v>6.4139999999999997</v>
      </c>
      <c r="F91" s="50">
        <v>9.1200000000000003E-2</v>
      </c>
      <c r="G91" s="50">
        <v>0.48820000000000002</v>
      </c>
      <c r="H91" s="50">
        <v>1.1469</v>
      </c>
      <c r="I91" s="50"/>
      <c r="J91" s="48">
        <v>3.2000000000000001E-2</v>
      </c>
      <c r="K91" s="50">
        <v>0.26750000000000002</v>
      </c>
      <c r="L91" s="50"/>
      <c r="M91" s="50"/>
      <c r="N91" s="42"/>
      <c r="O91" s="50"/>
      <c r="P91" s="42"/>
      <c r="Q91" s="42"/>
      <c r="R91" s="42"/>
      <c r="S91" s="42"/>
      <c r="T91" s="42"/>
      <c r="U91" s="50"/>
      <c r="V91" s="42"/>
      <c r="W91" s="42"/>
      <c r="X91" s="42"/>
      <c r="Y91" s="50"/>
      <c r="Z91" s="42"/>
      <c r="AA91" s="42"/>
      <c r="AB91" s="42"/>
      <c r="AC91" s="42"/>
      <c r="AD91" s="42"/>
      <c r="AE91" s="42"/>
      <c r="AF91" s="42"/>
      <c r="AG91" s="42"/>
      <c r="AH91" s="50"/>
      <c r="AI91" s="42"/>
      <c r="AJ91" s="50">
        <v>5.9</v>
      </c>
      <c r="AK91" s="50">
        <v>0.26019999999999999</v>
      </c>
      <c r="AL91" s="45" t="s">
        <v>57</v>
      </c>
      <c r="AM91" s="47">
        <f t="shared" si="4"/>
        <v>20.269000000000002</v>
      </c>
      <c r="AN91" s="47">
        <f t="shared" si="5"/>
        <v>20.269000000000002</v>
      </c>
      <c r="AO91" s="52" t="s">
        <v>57</v>
      </c>
      <c r="AP91" s="54"/>
      <c r="AQ91" s="55"/>
    </row>
    <row r="92" spans="1:44" ht="20.100000000000001" customHeight="1" x14ac:dyDescent="0.25">
      <c r="A92" s="5"/>
      <c r="B92" s="8"/>
      <c r="C92" s="6"/>
      <c r="D92" s="6"/>
      <c r="E92" s="6"/>
      <c r="F92" s="37"/>
      <c r="G92" s="6"/>
      <c r="H92" s="6"/>
      <c r="I92" s="37"/>
      <c r="J92" s="6"/>
      <c r="K92" s="6"/>
      <c r="L92" s="6"/>
      <c r="M92" s="6"/>
      <c r="N92" s="6"/>
      <c r="O92" s="34"/>
      <c r="P92" s="34"/>
      <c r="Q92" s="34"/>
      <c r="R92" s="34"/>
      <c r="S92" s="34"/>
      <c r="T92" s="34"/>
      <c r="U92" s="37"/>
      <c r="V92" s="34"/>
      <c r="W92" s="34"/>
      <c r="X92" s="34"/>
      <c r="Y92" s="37"/>
      <c r="Z92" s="34"/>
      <c r="AA92" s="34"/>
      <c r="AB92" s="34"/>
      <c r="AC92" s="34"/>
      <c r="AD92" s="34"/>
      <c r="AE92" s="34"/>
      <c r="AF92" s="34"/>
      <c r="AG92" s="34"/>
      <c r="AH92" s="37"/>
      <c r="AI92" s="6"/>
      <c r="AJ92" s="7"/>
      <c r="AK92" s="7"/>
      <c r="AL92" s="5"/>
      <c r="AM92" s="56"/>
      <c r="AN92" s="56"/>
      <c r="AO92" s="5"/>
    </row>
    <row r="93" spans="1:44" ht="20.100000000000001" customHeight="1" x14ac:dyDescent="0.25">
      <c r="A93" s="58"/>
      <c r="B93" s="59"/>
      <c r="C93" s="6"/>
      <c r="E93" s="58"/>
      <c r="F93" s="58"/>
      <c r="G93" s="59"/>
      <c r="H93" s="60"/>
      <c r="I93" s="6"/>
    </row>
    <row r="94" spans="1:44" ht="20.100000000000001" customHeight="1" x14ac:dyDescent="0.25">
      <c r="A94" s="58"/>
      <c r="B94" s="59"/>
      <c r="C94" s="6"/>
      <c r="E94" s="58"/>
      <c r="F94" s="58"/>
      <c r="G94" s="59"/>
      <c r="H94" s="60"/>
      <c r="I94" s="6"/>
    </row>
    <row r="95" spans="1:44" ht="20.100000000000001" customHeight="1" x14ac:dyDescent="0.25">
      <c r="A95" s="58"/>
      <c r="B95" s="59"/>
      <c r="C95" s="6"/>
      <c r="E95" s="58"/>
      <c r="F95" s="58"/>
      <c r="G95" s="59"/>
      <c r="H95" s="60"/>
      <c r="I95" s="6"/>
    </row>
    <row r="96" spans="1:44" ht="20.100000000000001" customHeight="1" x14ac:dyDescent="0.25">
      <c r="A96" s="58"/>
      <c r="B96" s="59"/>
      <c r="C96" s="6"/>
      <c r="E96" s="58"/>
      <c r="F96" s="58"/>
      <c r="G96" s="59"/>
      <c r="H96" s="60"/>
      <c r="I96" s="6"/>
    </row>
    <row r="97" spans="1:9" ht="20.100000000000001" customHeight="1" x14ac:dyDescent="0.25">
      <c r="A97" s="58"/>
      <c r="B97" s="59"/>
      <c r="C97" s="6"/>
      <c r="E97" s="58"/>
      <c r="F97" s="58"/>
      <c r="G97" s="59"/>
      <c r="H97" s="60"/>
      <c r="I97" s="6"/>
    </row>
    <row r="98" spans="1:9" ht="20.100000000000001" customHeight="1" x14ac:dyDescent="0.25">
      <c r="A98" s="58"/>
      <c r="B98" s="59"/>
      <c r="C98" s="6"/>
      <c r="E98" s="58"/>
      <c r="F98" s="58"/>
      <c r="G98" s="59"/>
      <c r="H98" s="60"/>
      <c r="I98" s="6"/>
    </row>
    <row r="99" spans="1:9" ht="20.100000000000001" customHeight="1" x14ac:dyDescent="0.25">
      <c r="A99" s="58"/>
      <c r="B99" s="59"/>
      <c r="C99" s="6"/>
      <c r="E99" s="58"/>
      <c r="F99" s="58"/>
      <c r="G99" s="59"/>
      <c r="H99" s="60"/>
      <c r="I99" s="6"/>
    </row>
    <row r="100" spans="1:9" ht="20.100000000000001" customHeight="1" x14ac:dyDescent="0.25">
      <c r="A100" s="58"/>
      <c r="B100" s="59"/>
      <c r="C100" s="6"/>
      <c r="E100" s="58"/>
      <c r="F100" s="58"/>
      <c r="G100" s="59"/>
      <c r="H100" s="60"/>
      <c r="I100" s="6"/>
    </row>
    <row r="101" spans="1:9" ht="20.100000000000001" customHeight="1" x14ac:dyDescent="0.25">
      <c r="A101" s="58"/>
      <c r="B101" s="59"/>
      <c r="C101" s="6"/>
      <c r="E101" s="58"/>
      <c r="F101" s="58"/>
      <c r="G101" s="59"/>
      <c r="H101" s="60"/>
      <c r="I101" s="6"/>
    </row>
    <row r="102" spans="1:9" ht="20.100000000000001" customHeight="1" x14ac:dyDescent="0.25">
      <c r="E102" s="58"/>
      <c r="F102" s="58"/>
      <c r="G102" s="59"/>
      <c r="H102" s="60"/>
      <c r="I102" s="6"/>
    </row>
    <row r="108" spans="1:9" ht="20.100000000000001" customHeight="1" x14ac:dyDescent="0.25">
      <c r="I108" s="10"/>
    </row>
  </sheetData>
  <autoFilter ref="A1:AR91" xr:uid="{00000000-0009-0000-0000-000000000000}">
    <sortState xmlns:xlrd2="http://schemas.microsoft.com/office/spreadsheetml/2017/richdata2" ref="A2:AR91">
      <sortCondition ref="B1:B91"/>
    </sortState>
  </autoFilter>
  <sortState xmlns:xlrd2="http://schemas.microsoft.com/office/spreadsheetml/2017/richdata2" ref="A2:X42">
    <sortCondition ref="B2:B42"/>
  </sortState>
  <mergeCells count="19">
    <mergeCell ref="E95:H95"/>
    <mergeCell ref="E100:H100"/>
    <mergeCell ref="E101:H101"/>
    <mergeCell ref="A93:B93"/>
    <mergeCell ref="A94:B94"/>
    <mergeCell ref="A95:B95"/>
    <mergeCell ref="A96:B96"/>
    <mergeCell ref="E93:H93"/>
    <mergeCell ref="E94:H94"/>
    <mergeCell ref="E96:H96"/>
    <mergeCell ref="A101:B101"/>
    <mergeCell ref="E102:H102"/>
    <mergeCell ref="A97:B97"/>
    <mergeCell ref="A99:B99"/>
    <mergeCell ref="A100:B100"/>
    <mergeCell ref="A98:B98"/>
    <mergeCell ref="E97:H97"/>
    <mergeCell ref="E98:H98"/>
    <mergeCell ref="E99:H99"/>
  </mergeCells>
  <pageMargins left="0.25" right="0.25" top="0.37" bottom="0.12" header="0.15" footer="7.0000000000000007E-2"/>
  <pageSetup scale="22" orientation="landscape" r:id="rId1"/>
  <headerFooter>
    <oddHeader>&amp;C&amp;"-,Bold"&amp;16 2020 Adopted Millage Rates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494712-4B85-457C-86A6-AD8553E5D03C}"/>
</file>

<file path=customXml/itemProps2.xml><?xml version="1.0" encoding="utf-8"?>
<ds:datastoreItem xmlns:ds="http://schemas.openxmlformats.org/officeDocument/2006/customXml" ds:itemID="{5C1FBAB2-20FF-4972-8521-89EABACD3F95}"/>
</file>

<file path=customXml/itemProps3.xml><?xml version="1.0" encoding="utf-8"?>
<ds:datastoreItem xmlns:ds="http://schemas.openxmlformats.org/officeDocument/2006/customXml" ds:itemID="{74EE7516-A477-4836-8C6E-1B1C911315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hcimino</dc:creator>
  <cp:lastModifiedBy>Allison Kever</cp:lastModifiedBy>
  <cp:lastPrinted>2014-10-09T15:40:32Z</cp:lastPrinted>
  <dcterms:created xsi:type="dcterms:W3CDTF">2009-08-07T18:01:20Z</dcterms:created>
  <dcterms:modified xsi:type="dcterms:W3CDTF">2020-11-04T14:33:40Z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0x010100211166BEE4B88A42947F6C3C78DF4222</vt:lpwstr>
  </property>
</Properties>
</file>