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D:\Forms to Website\F6\"/>
    </mc:Choice>
  </mc:AlternateContent>
  <xr:revisionPtr revIDLastSave="0" documentId="13_ncr:1_{AE66D055-1534-4886-90AF-614B06C51B23}" xr6:coauthVersionLast="46" xr6:coauthVersionMax="46" xr10:uidLastSave="{00000000-0000-0000-0000-000000000000}"/>
  <bookViews>
    <workbookView xWindow="-120" yWindow="-120" windowWidth="29040" windowHeight="15840" tabRatio="873" xr2:uid="{00000000-000D-0000-FFFF-FFFF00000000}"/>
  </bookViews>
  <sheets>
    <sheet name="Introduction" sheetId="5" r:id="rId1"/>
    <sheet name="Line Item Detail" sheetId="6" r:id="rId2"/>
    <sheet name="FY21-22" sheetId="4" r:id="rId3"/>
    <sheet name="County Revenue Share" sheetId="1" r:id="rId4"/>
    <sheet name="Municipal Revenue Share" sheetId="2"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0" i="2" l="1"/>
  <c r="C80" i="2"/>
  <c r="D80" i="2"/>
  <c r="E80" i="2"/>
  <c r="F80" i="2"/>
  <c r="G80" i="2"/>
  <c r="H80" i="2"/>
  <c r="I80" i="2"/>
  <c r="J80" i="2"/>
  <c r="K80" i="2"/>
  <c r="L80" i="2"/>
  <c r="M80" i="2"/>
  <c r="C10" i="1" l="1"/>
  <c r="D10" i="1" s="1"/>
  <c r="E10" i="1" s="1"/>
  <c r="F10" i="1" s="1"/>
  <c r="G10" i="1" s="1"/>
  <c r="H10" i="1" s="1"/>
  <c r="I10" i="1" s="1"/>
  <c r="J10" i="1" s="1"/>
  <c r="K10" i="1" s="1"/>
  <c r="L10" i="1" s="1"/>
  <c r="M10" i="1" s="1"/>
  <c r="C10" i="2" l="1"/>
  <c r="D10" i="2"/>
  <c r="E10" i="2"/>
  <c r="F10" i="2"/>
  <c r="G10" i="2"/>
  <c r="H10" i="2"/>
  <c r="I10" i="2"/>
  <c r="J10" i="2"/>
  <c r="K10" i="2"/>
  <c r="L10" i="2"/>
  <c r="M10" i="2"/>
  <c r="N10" i="2"/>
  <c r="O10" i="2"/>
  <c r="B10" i="2"/>
  <c r="N80" i="1"/>
  <c r="O16" i="1"/>
  <c r="B17" i="4"/>
  <c r="B18" i="4"/>
  <c r="O19" i="1"/>
  <c r="B20" i="4"/>
  <c r="O23" i="1"/>
  <c r="B24" i="4"/>
  <c r="O27" i="1"/>
  <c r="B28" i="4"/>
  <c r="B30" i="4"/>
  <c r="O31" i="1"/>
  <c r="O32" i="1"/>
  <c r="B34" i="4"/>
  <c r="B35" i="4"/>
  <c r="B36" i="4"/>
  <c r="O39" i="1"/>
  <c r="O40" i="1"/>
  <c r="B41" i="4"/>
  <c r="O43" i="1"/>
  <c r="O44" i="1"/>
  <c r="B47" i="4"/>
  <c r="B48" i="4"/>
  <c r="B51" i="4"/>
  <c r="B52" i="4"/>
  <c r="B54" i="4"/>
  <c r="O55" i="1"/>
  <c r="O56" i="1"/>
  <c r="B58" i="4"/>
  <c r="B59" i="4"/>
  <c r="B60" i="4"/>
  <c r="O63" i="1"/>
  <c r="O64" i="1"/>
  <c r="B65" i="4"/>
  <c r="B66" i="4"/>
  <c r="O67" i="1"/>
  <c r="O68" i="1"/>
  <c r="O71" i="1"/>
  <c r="O72" i="1"/>
  <c r="B73" i="4"/>
  <c r="O75" i="1"/>
  <c r="O76" i="1"/>
  <c r="C78" i="4"/>
  <c r="C77" i="4"/>
  <c r="C76" i="4"/>
  <c r="C75" i="4"/>
  <c r="C74" i="4"/>
  <c r="C73" i="4"/>
  <c r="C72" i="4"/>
  <c r="C71" i="4"/>
  <c r="C70" i="4"/>
  <c r="C69" i="4"/>
  <c r="C68" i="4"/>
  <c r="C67" i="4"/>
  <c r="C66" i="4"/>
  <c r="C65" i="4"/>
  <c r="C64" i="4"/>
  <c r="C63" i="4"/>
  <c r="C62" i="4"/>
  <c r="C61" i="4"/>
  <c r="C60" i="4"/>
  <c r="C59" i="4"/>
  <c r="C58" i="4"/>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N80" i="2"/>
  <c r="O78" i="2"/>
  <c r="O77"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B78" i="4"/>
  <c r="B77" i="4"/>
  <c r="B75" i="4"/>
  <c r="B74" i="4"/>
  <c r="D74" i="4" s="1"/>
  <c r="B71" i="4"/>
  <c r="D71" i="4" s="1"/>
  <c r="B70" i="4"/>
  <c r="B69" i="4"/>
  <c r="B67" i="4"/>
  <c r="B64" i="4"/>
  <c r="B63" i="4"/>
  <c r="B62" i="4"/>
  <c r="B61" i="4"/>
  <c r="B57" i="4"/>
  <c r="B56" i="4"/>
  <c r="B55" i="4"/>
  <c r="B53" i="4"/>
  <c r="B50" i="4"/>
  <c r="B49" i="4"/>
  <c r="B46" i="4"/>
  <c r="D46" i="4" s="1"/>
  <c r="B45" i="4"/>
  <c r="D45" i="4" s="1"/>
  <c r="B43" i="4"/>
  <c r="B42" i="4"/>
  <c r="B39" i="4"/>
  <c r="B38" i="4"/>
  <c r="B37" i="4"/>
  <c r="B33" i="4"/>
  <c r="B32" i="4"/>
  <c r="B31" i="4"/>
  <c r="D31" i="4" s="1"/>
  <c r="B29" i="4"/>
  <c r="D29" i="4" s="1"/>
  <c r="B26" i="4"/>
  <c r="B25" i="4"/>
  <c r="B23" i="4"/>
  <c r="B22" i="4"/>
  <c r="B21" i="4"/>
  <c r="B19" i="4"/>
  <c r="B15" i="4"/>
  <c r="B14" i="4"/>
  <c r="B13" i="4"/>
  <c r="D13" i="4" s="1"/>
  <c r="B12" i="4"/>
  <c r="O78" i="1"/>
  <c r="O77" i="1"/>
  <c r="O74" i="1"/>
  <c r="O73" i="1"/>
  <c r="O70" i="1"/>
  <c r="O69" i="1"/>
  <c r="O66" i="1"/>
  <c r="O65" i="1"/>
  <c r="O62" i="1"/>
  <c r="O61" i="1"/>
  <c r="O58" i="1"/>
  <c r="O57" i="1"/>
  <c r="O54" i="1"/>
  <c r="O53" i="1"/>
  <c r="O50" i="1"/>
  <c r="O49" i="1"/>
  <c r="O46" i="1"/>
  <c r="O45" i="1"/>
  <c r="O42" i="1"/>
  <c r="O41" i="1"/>
  <c r="O38" i="1"/>
  <c r="O37" i="1"/>
  <c r="O34" i="1"/>
  <c r="O33" i="1"/>
  <c r="O30" i="1"/>
  <c r="O29" i="1"/>
  <c r="O26" i="1"/>
  <c r="O25" i="1"/>
  <c r="O22" i="1"/>
  <c r="O21" i="1"/>
  <c r="O18" i="1"/>
  <c r="O17" i="1"/>
  <c r="O14" i="1"/>
  <c r="O13" i="1"/>
  <c r="O12" i="1"/>
  <c r="A2" i="2"/>
  <c r="A2" i="1"/>
  <c r="B80" i="1"/>
  <c r="C80" i="1"/>
  <c r="D80" i="1"/>
  <c r="E80" i="1"/>
  <c r="F80" i="1"/>
  <c r="G80" i="1"/>
  <c r="H80" i="1"/>
  <c r="I80" i="1"/>
  <c r="J80" i="1"/>
  <c r="K80" i="1"/>
  <c r="L80" i="1"/>
  <c r="M80" i="1"/>
  <c r="B68" i="4"/>
  <c r="O35" i="1"/>
  <c r="O51" i="1"/>
  <c r="B76" i="4"/>
  <c r="O20" i="1"/>
  <c r="O36" i="1"/>
  <c r="B27" i="4"/>
  <c r="O59" i="1"/>
  <c r="B44" i="4"/>
  <c r="O28" i="1"/>
  <c r="O52" i="1"/>
  <c r="O60" i="1"/>
  <c r="B16" i="4"/>
  <c r="B40" i="4"/>
  <c r="O15" i="1"/>
  <c r="O47" i="1"/>
  <c r="B72" i="4"/>
  <c r="O24" i="1"/>
  <c r="O48" i="1"/>
  <c r="D62" i="4" l="1"/>
  <c r="D23" i="4"/>
  <c r="D36" i="4"/>
  <c r="D58" i="4"/>
  <c r="D24" i="4"/>
  <c r="D52" i="4"/>
  <c r="D67" i="4"/>
  <c r="D70" i="4"/>
  <c r="D47" i="4"/>
  <c r="D61" i="4"/>
  <c r="D25" i="4"/>
  <c r="D26" i="4"/>
  <c r="D41" i="4"/>
  <c r="D43" i="4"/>
  <c r="D40" i="4"/>
  <c r="D27" i="4"/>
  <c r="D64" i="4"/>
  <c r="D76" i="4"/>
  <c r="D38" i="4"/>
  <c r="D75" i="4"/>
  <c r="D59" i="4"/>
  <c r="D39" i="4"/>
  <c r="D65" i="4"/>
  <c r="O80" i="1"/>
  <c r="D56" i="4"/>
  <c r="D37" i="4"/>
  <c r="D57" i="4"/>
  <c r="D20" i="4"/>
  <c r="D42" i="4"/>
  <c r="D18" i="4"/>
  <c r="O80" i="2"/>
  <c r="D17" i="4"/>
  <c r="D73" i="4"/>
  <c r="D21" i="4"/>
  <c r="D55" i="4"/>
  <c r="D22" i="4"/>
  <c r="D44" i="4"/>
  <c r="C80" i="4"/>
  <c r="D72" i="4"/>
  <c r="D60" i="4"/>
  <c r="D77" i="4"/>
  <c r="D48" i="4"/>
  <c r="D28" i="4"/>
  <c r="D30" i="4"/>
  <c r="B80" i="4"/>
  <c r="D51" i="4"/>
  <c r="D32" i="4"/>
  <c r="D68" i="4"/>
  <c r="D53" i="4"/>
  <c r="D69" i="4"/>
  <c r="D54" i="4"/>
  <c r="D14" i="4"/>
  <c r="D15" i="4"/>
  <c r="D19" i="4"/>
  <c r="D49" i="4"/>
  <c r="D78" i="4"/>
  <c r="D66" i="4"/>
  <c r="D35" i="4"/>
  <c r="D16" i="4"/>
  <c r="D34" i="4"/>
  <c r="D50" i="4"/>
  <c r="D63" i="4"/>
  <c r="D33" i="4"/>
  <c r="D12" i="4"/>
  <c r="D80" i="4" l="1"/>
</calcChain>
</file>

<file path=xl/sharedStrings.xml><?xml version="1.0" encoding="utf-8"?>
<sst xmlns="http://schemas.openxmlformats.org/spreadsheetml/2006/main" count="268" uniqueCount="108">
  <si>
    <t>COUNTY</t>
  </si>
  <si>
    <t>--------------------</t>
  </si>
  <si>
    <t>14 Bradford</t>
  </si>
  <si>
    <t>17 Calhoun</t>
  </si>
  <si>
    <t>22 Columbia</t>
  </si>
  <si>
    <t>24 DeSoto</t>
  </si>
  <si>
    <t>25 Dixie</t>
  </si>
  <si>
    <t>28 Flagler</t>
  </si>
  <si>
    <t>29 Franklin</t>
  </si>
  <si>
    <t>30 Gadsden</t>
  </si>
  <si>
    <t>31 Gilchrist</t>
  </si>
  <si>
    <t>32 Glades</t>
  </si>
  <si>
    <t>34 Hamilton</t>
  </si>
  <si>
    <t>35 Hardee</t>
  </si>
  <si>
    <t>36 Hendry</t>
  </si>
  <si>
    <t>38 Highlands</t>
  </si>
  <si>
    <t>40 Holmes</t>
  </si>
  <si>
    <t>42 Jackson</t>
  </si>
  <si>
    <t>43 Jefferson</t>
  </si>
  <si>
    <t>44 Lafayette</t>
  </si>
  <si>
    <t>48 Levy</t>
  </si>
  <si>
    <t>49 Liberty</t>
  </si>
  <si>
    <t>50 Madison</t>
  </si>
  <si>
    <t>52 Marion</t>
  </si>
  <si>
    <t>53 Martin</t>
  </si>
  <si>
    <t>57 Okeechobee</t>
  </si>
  <si>
    <t>61 Pasco</t>
  </si>
  <si>
    <t>70 Sumter</t>
  </si>
  <si>
    <t>72 Taylor</t>
  </si>
  <si>
    <t>73 Union</t>
  </si>
  <si>
    <t>77 Washington</t>
  </si>
  <si>
    <t>STATE TOTAL</t>
  </si>
  <si>
    <t>-------------</t>
  </si>
  <si>
    <t>---------------</t>
  </si>
  <si>
    <t>DOR ADMINISTERED TAXES/DOR ACCOUNTS</t>
  </si>
  <si>
    <t>OFFICE OF TAX RESEARCH</t>
  </si>
  <si>
    <t>------------</t>
  </si>
  <si>
    <t>11 Alachua</t>
  </si>
  <si>
    <t>12 Baker</t>
  </si>
  <si>
    <t>13 Bay</t>
  </si>
  <si>
    <t>15 Brevard</t>
  </si>
  <si>
    <t>16 Broward</t>
  </si>
  <si>
    <t>18 Charlotte</t>
  </si>
  <si>
    <t>19 Citrus</t>
  </si>
  <si>
    <t>20 Clay</t>
  </si>
  <si>
    <t>21 Collier</t>
  </si>
  <si>
    <t>26 Duval</t>
  </si>
  <si>
    <t>27 Escambia</t>
  </si>
  <si>
    <t>33 Gulf</t>
  </si>
  <si>
    <t>37 Hernando</t>
  </si>
  <si>
    <t>39 Hillsborough</t>
  </si>
  <si>
    <t>41 Indian River</t>
  </si>
  <si>
    <t>45 Lake</t>
  </si>
  <si>
    <t>46 Lee</t>
  </si>
  <si>
    <t>47 Leon</t>
  </si>
  <si>
    <t>51 Manatee</t>
  </si>
  <si>
    <t>54 Monroe</t>
  </si>
  <si>
    <t>55 Nassau</t>
  </si>
  <si>
    <t>56 Okaloosa</t>
  </si>
  <si>
    <t>58 Orange</t>
  </si>
  <si>
    <t>59 Osceola</t>
  </si>
  <si>
    <t>60 Palm Beach</t>
  </si>
  <si>
    <t>62 Pinellas</t>
  </si>
  <si>
    <t>63 Polk</t>
  </si>
  <si>
    <t>64 Putnam</t>
  </si>
  <si>
    <t>65 St. Johns</t>
  </si>
  <si>
    <t>66 St. Lucie</t>
  </si>
  <si>
    <t>67 Santa Rosa</t>
  </si>
  <si>
    <t>68 Sarasota</t>
  </si>
  <si>
    <t>69 Seminole</t>
  </si>
  <si>
    <t>71 Suwannee</t>
  </si>
  <si>
    <t>74 Volusia</t>
  </si>
  <si>
    <t>75 Wakulla</t>
  </si>
  <si>
    <t>76 Walton</t>
  </si>
  <si>
    <t>FORM 6</t>
  </si>
  <si>
    <t>STATE REVENUE SHARING</t>
  </si>
  <si>
    <t>(DISTRIBUTIONS FOR STATE FISCAL YEAR INDICATED)</t>
  </si>
  <si>
    <t>County</t>
  </si>
  <si>
    <t>Municipal</t>
  </si>
  <si>
    <t>Total</t>
  </si>
  <si>
    <t>Revenue</t>
  </si>
  <si>
    <t>Sharing</t>
  </si>
  <si>
    <t>23 Miami-Dade</t>
  </si>
  <si>
    <t>Final true-up</t>
  </si>
  <si>
    <t>VALIDATED TAX RECEIPTS FOR: July 2021 thru  June 2022</t>
  </si>
  <si>
    <t>FY21-22</t>
  </si>
  <si>
    <t>Tab 5 Contains the Municipal Portion of the State Revenue Sharing Distribution</t>
  </si>
  <si>
    <t>Tab 4 Contains the County portion of the State Revenue Sharing Distribution</t>
  </si>
  <si>
    <t>Tab 3 Contains the summary of the Fiscal Year Distributions detailed in this document.</t>
  </si>
  <si>
    <t>Tab 2 provides additional explainations related to the Half-cent sales tax, their primary statutory reference, location in the Tax Handbook, the relevant Tax Form where applicable, and a link for more info on the Florida Revenue website.</t>
  </si>
  <si>
    <t>Table of Contents:</t>
  </si>
  <si>
    <t>Form 6 details the State Revenue Sharing Distributions to Counties and Municipalites.</t>
  </si>
  <si>
    <t>LAST UPDATED: 30 NOVEMBER 2021</t>
  </si>
  <si>
    <t>pg. 79</t>
  </si>
  <si>
    <t>f.s 206.605 (1),206.9955, 206.997, 212.20(6), and 218.20-.26</t>
  </si>
  <si>
    <t>The municipal revenue sharing program is administered by the DOR, and monthly distributions are made to eligible municipal governments. The program is comprised of state sales taxes and municipal fuel taxes that are collected and transferred to the Trust Fund. The percentage of each revenue source transferred into the Trust Fund is listed below. The proportional contribution of each source during the state fiscal year, as determined by the DOR, is also noted.</t>
  </si>
  <si>
    <t>Revenue Sharing Program</t>
  </si>
  <si>
    <t xml:space="preserve">Sales and Use Tax </t>
  </si>
  <si>
    <t>For More Info…</t>
  </si>
  <si>
    <t>Typical Tax Return</t>
  </si>
  <si>
    <t>2021 LocGov Handbook Pages</t>
  </si>
  <si>
    <t>Primary Statutory Reference</t>
  </si>
  <si>
    <t>Description</t>
  </si>
  <si>
    <t>Tax</t>
  </si>
  <si>
    <t>http://edr.state.fl.us/Content/local-government/reports/index.cfm</t>
  </si>
  <si>
    <t>Florida Tax Handbooks By Year:</t>
  </si>
  <si>
    <t>https://floridarevenue.com/Pages/forms_index.aspx</t>
  </si>
  <si>
    <t>DOR Forms and Publications: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</si>
</sst>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9" x14ac:knownFonts="1">
    <font>
      <sz val="10"/>
      <name val="Times New Roman"/>
    </font>
    <font>
      <sz val="11"/>
      <color theme="1"/>
      <name val="Calibri"/>
      <family val="2"/>
      <scheme val="minor"/>
    </font>
    <font>
      <sz val="10"/>
      <name val="Times New Roman"/>
      <family val="1"/>
    </font>
    <font>
      <sz val="10"/>
      <name val="Arial"/>
      <family val="2"/>
    </font>
    <font>
      <sz val="10"/>
      <name val="Times New Roman"/>
      <family val="1"/>
    </font>
    <font>
      <u/>
      <sz val="10"/>
      <color theme="10"/>
      <name val="Times New Roman"/>
      <family val="1"/>
    </font>
    <font>
      <u/>
      <sz val="11"/>
      <color theme="10"/>
      <name val="Calibri"/>
      <family val="2"/>
      <scheme val="minor"/>
    </font>
    <font>
      <sz val="10"/>
      <color theme="1"/>
      <name val="Times New Roman"/>
      <family val="1"/>
    </font>
    <font>
      <b/>
      <sz val="10"/>
      <color theme="1"/>
      <name val="Times New Roman"/>
      <family val="1"/>
    </font>
  </fonts>
  <fills count="3">
    <fill>
      <patternFill patternType="none"/>
    </fill>
    <fill>
      <patternFill patternType="gray125"/>
    </fill>
    <fill>
      <patternFill patternType="solid">
        <fgColor theme="0"/>
        <bgColor indexed="64"/>
      </patternFill>
    </fill>
  </fills>
  <borders count="9">
    <border>
      <left/>
      <right/>
      <top/>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43" fontId="4" fillId="0" borderId="0" applyFont="0" applyFill="0" applyBorder="0" applyAlignment="0" applyProtection="0"/>
    <xf numFmtId="3" fontId="3" fillId="0" borderId="0" applyFont="0" applyFill="0" applyBorder="0" applyAlignment="0" applyProtection="0"/>
    <xf numFmtId="0" fontId="4" fillId="0" borderId="0"/>
    <xf numFmtId="0" fontId="2" fillId="0" borderId="0"/>
    <xf numFmtId="0" fontId="5" fillId="0" borderId="0" applyNumberFormat="0" applyFill="0" applyBorder="0" applyAlignment="0" applyProtection="0"/>
    <xf numFmtId="0" fontId="1" fillId="0" borderId="0"/>
    <xf numFmtId="0" fontId="6" fillId="0" borderId="0" applyNumberFormat="0" applyFill="0" applyBorder="0" applyAlignment="0" applyProtection="0"/>
  </cellStyleXfs>
  <cellXfs count="42">
    <xf numFmtId="0" fontId="0" fillId="0" borderId="0" xfId="0"/>
    <xf numFmtId="17" fontId="0" fillId="0" borderId="0" xfId="0" applyNumberFormat="1"/>
    <xf numFmtId="0" fontId="0" fillId="0" borderId="0" xfId="0" applyAlignment="1">
      <alignment horizontal="right"/>
    </xf>
    <xf numFmtId="0" fontId="0" fillId="0" borderId="0" xfId="0" applyAlignment="1"/>
    <xf numFmtId="3" fontId="0" fillId="0" borderId="0" xfId="0" applyNumberFormat="1" applyAlignment="1">
      <alignment horizontal="right"/>
    </xf>
    <xf numFmtId="3" fontId="0" fillId="0" borderId="0" xfId="0" applyNumberFormat="1"/>
    <xf numFmtId="0" fontId="0" fillId="0" borderId="0" xfId="0" applyAlignment="1">
      <alignment horizontal="center"/>
    </xf>
    <xf numFmtId="0" fontId="2" fillId="0" borderId="0" xfId="0" applyFont="1" applyFill="1"/>
    <xf numFmtId="0" fontId="4" fillId="0" borderId="0" xfId="3"/>
    <xf numFmtId="0" fontId="4" fillId="0" borderId="0" xfId="3" applyAlignment="1">
      <alignment horizontal="left"/>
    </xf>
    <xf numFmtId="0" fontId="4" fillId="0" borderId="0" xfId="3" applyNumberFormat="1"/>
    <xf numFmtId="2" fontId="4" fillId="0" borderId="0" xfId="3" applyNumberFormat="1" applyAlignment="1">
      <alignment horizontal="left"/>
    </xf>
    <xf numFmtId="0" fontId="0" fillId="0" borderId="0" xfId="0" applyNumberFormat="1"/>
    <xf numFmtId="3" fontId="4" fillId="0" borderId="0" xfId="3" applyNumberFormat="1"/>
    <xf numFmtId="0" fontId="2" fillId="0" borderId="0" xfId="0" applyFont="1"/>
    <xf numFmtId="0" fontId="2" fillId="0" borderId="0" xfId="0" applyFont="1" applyAlignment="1">
      <alignment horizontal="right"/>
    </xf>
    <xf numFmtId="17" fontId="0" fillId="0" borderId="0" xfId="0" applyNumberFormat="1" applyAlignment="1">
      <alignment horizontal="right"/>
    </xf>
    <xf numFmtId="0" fontId="2" fillId="0" borderId="0" xfId="4"/>
    <xf numFmtId="0" fontId="2" fillId="2" borderId="0" xfId="4" applyFill="1"/>
    <xf numFmtId="0" fontId="5" fillId="2" borderId="0" xfId="5" applyFill="1"/>
    <xf numFmtId="0" fontId="1" fillId="0" borderId="0" xfId="6"/>
    <xf numFmtId="0" fontId="1" fillId="0" borderId="0" xfId="6" applyAlignment="1">
      <alignment horizontal="center" vertical="center"/>
    </xf>
    <xf numFmtId="0" fontId="1" fillId="0" borderId="0" xfId="6" applyAlignment="1">
      <alignment horizontal="left" vertical="top" wrapText="1"/>
    </xf>
    <xf numFmtId="0" fontId="1" fillId="0" borderId="0" xfId="6" applyAlignment="1">
      <alignment vertical="top"/>
    </xf>
    <xf numFmtId="0" fontId="6" fillId="0" borderId="0" xfId="7" quotePrefix="1" applyBorder="1" applyAlignment="1">
      <alignment horizontal="left" vertical="top" wrapText="1"/>
    </xf>
    <xf numFmtId="0" fontId="1" fillId="0" borderId="0" xfId="6" applyAlignment="1">
      <alignment horizontal="center" vertical="center" wrapText="1"/>
    </xf>
    <xf numFmtId="0" fontId="7" fillId="0" borderId="0" xfId="6" quotePrefix="1" applyFont="1" applyAlignment="1">
      <alignment horizontal="center" vertical="top" wrapText="1"/>
    </xf>
    <xf numFmtId="0" fontId="7" fillId="0" borderId="0" xfId="6" quotePrefix="1" applyFont="1" applyAlignment="1">
      <alignment vertical="top" wrapText="1"/>
    </xf>
    <xf numFmtId="0" fontId="8" fillId="2" borderId="2" xfId="6" applyFont="1" applyFill="1" applyBorder="1" applyAlignment="1">
      <alignment horizontal="center" vertical="center"/>
    </xf>
    <xf numFmtId="0" fontId="8" fillId="2" borderId="3" xfId="6" applyFont="1" applyFill="1" applyBorder="1" applyAlignment="1">
      <alignment horizontal="center" vertical="center" wrapText="1"/>
    </xf>
    <xf numFmtId="0" fontId="8" fillId="2" borderId="4" xfId="6" applyFont="1" applyFill="1" applyBorder="1" applyAlignment="1">
      <alignment horizontal="center" vertical="center" wrapText="1"/>
    </xf>
    <xf numFmtId="0" fontId="8" fillId="2" borderId="5" xfId="6" applyFont="1" applyFill="1" applyBorder="1" applyAlignment="1">
      <alignment horizontal="center" vertical="center" wrapText="1"/>
    </xf>
    <xf numFmtId="0" fontId="5" fillId="2" borderId="5" xfId="7" applyFont="1" applyFill="1" applyBorder="1" applyAlignment="1">
      <alignment horizontal="left" vertical="top" wrapText="1"/>
    </xf>
    <xf numFmtId="0" fontId="7" fillId="2" borderId="0" xfId="6" applyFont="1" applyFill="1" applyAlignment="1">
      <alignment horizontal="right" vertical="top"/>
    </xf>
    <xf numFmtId="0" fontId="7" fillId="2" borderId="5" xfId="6" applyFont="1" applyFill="1" applyBorder="1" applyAlignment="1">
      <alignment horizontal="right" vertical="top"/>
    </xf>
    <xf numFmtId="0" fontId="5" fillId="2" borderId="5" xfId="5" applyFill="1" applyBorder="1" applyAlignment="1">
      <alignment horizontal="left" vertical="top"/>
    </xf>
    <xf numFmtId="0" fontId="5" fillId="2" borderId="8" xfId="7" applyFont="1" applyFill="1" applyBorder="1" applyAlignment="1">
      <alignment horizontal="left" vertical="top"/>
    </xf>
    <xf numFmtId="0" fontId="8" fillId="0" borderId="7" xfId="6" applyFont="1" applyBorder="1" applyAlignment="1">
      <alignment horizontal="center" vertical="center"/>
    </xf>
    <xf numFmtId="0" fontId="8" fillId="0" borderId="5" xfId="6" applyFont="1" applyBorder="1" applyAlignment="1">
      <alignment horizontal="center" vertical="center"/>
    </xf>
    <xf numFmtId="0" fontId="8" fillId="0" borderId="6" xfId="6" applyFont="1" applyBorder="1" applyAlignment="1">
      <alignment horizontal="center" vertical="center"/>
    </xf>
    <xf numFmtId="0" fontId="7" fillId="0" borderId="1" xfId="6" applyFont="1" applyBorder="1" applyAlignment="1">
      <alignment horizontal="left" vertical="top"/>
    </xf>
    <xf numFmtId="0" fontId="0" fillId="0" borderId="0" xfId="0" applyAlignment="1">
      <alignment horizontal="center"/>
    </xf>
  </cellXfs>
  <cellStyles count="8">
    <cellStyle name="Comma 2" xfId="1" xr:uid="{00000000-0005-0000-0000-000000000000}"/>
    <cellStyle name="Comma0" xfId="2" xr:uid="{00000000-0005-0000-0000-000001000000}"/>
    <cellStyle name="Hyperlink" xfId="5" builtinId="8"/>
    <cellStyle name="Hyperlink 4" xfId="7" xr:uid="{E2985605-FA54-4E8E-BABE-3063BAAF3DE8}"/>
    <cellStyle name="Normal" xfId="0" builtinId="0"/>
    <cellStyle name="Normal 2" xfId="3" xr:uid="{00000000-0005-0000-0000-000003000000}"/>
    <cellStyle name="Normal 3" xfId="4" xr:uid="{A4B169FD-49A9-4B9E-A60D-331D2CC59577}"/>
    <cellStyle name="Normal 31" xfId="6" xr:uid="{648CD0C7-C833-4AF7-8492-49C57E2B28E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edr.state.fl.us/Content/local-government/reports/index.cfm" TargetMode="External"/><Relationship Id="rId1" Type="http://schemas.openxmlformats.org/officeDocument/2006/relationships/hyperlink" Target="https://floridarevenue.com/Pages/forms_index.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D79ED-0620-4276-9B4B-E897121F235D}">
  <dimension ref="A1:AH58"/>
  <sheetViews>
    <sheetView tabSelected="1" workbookViewId="0">
      <selection activeCell="I16" sqref="I16"/>
    </sheetView>
  </sheetViews>
  <sheetFormatPr defaultRowHeight="12.75" x14ac:dyDescent="0.2"/>
  <cols>
    <col min="1" max="16384" width="9.33203125" style="17"/>
  </cols>
  <sheetData>
    <row r="1" spans="1:34" x14ac:dyDescent="0.2">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row>
    <row r="2" spans="1:34" x14ac:dyDescent="0.2">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row>
    <row r="3" spans="1:34" x14ac:dyDescent="0.2">
      <c r="A3" s="18" t="s">
        <v>91</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row>
    <row r="4" spans="1:34" x14ac:dyDescent="0.2">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row>
    <row r="5" spans="1:34" x14ac:dyDescent="0.2">
      <c r="A5" s="18" t="s">
        <v>90</v>
      </c>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row>
    <row r="6" spans="1:34" x14ac:dyDescent="0.2">
      <c r="A6" s="19" t="s">
        <v>89</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row>
    <row r="7" spans="1:34" x14ac:dyDescent="0.2">
      <c r="A7" s="19" t="s">
        <v>88</v>
      </c>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row>
    <row r="8" spans="1:34" x14ac:dyDescent="0.2">
      <c r="A8" s="19" t="s">
        <v>87</v>
      </c>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row>
    <row r="9" spans="1:34" x14ac:dyDescent="0.2">
      <c r="A9" s="19" t="s">
        <v>86</v>
      </c>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row>
    <row r="10" spans="1:34" x14ac:dyDescent="0.2">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row>
    <row r="11" spans="1:34" x14ac:dyDescent="0.2">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row>
    <row r="12" spans="1:34" x14ac:dyDescent="0.2">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row>
    <row r="13" spans="1:34" x14ac:dyDescent="0.2">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row>
    <row r="14" spans="1:34" x14ac:dyDescent="0.2">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row>
    <row r="15" spans="1:34" x14ac:dyDescent="0.2">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row>
    <row r="16" spans="1:34" x14ac:dyDescent="0.2">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row>
    <row r="17" spans="1:34" x14ac:dyDescent="0.2">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row>
    <row r="18" spans="1:34" x14ac:dyDescent="0.2">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row>
    <row r="19" spans="1:34" x14ac:dyDescent="0.2">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row>
    <row r="20" spans="1:34" x14ac:dyDescent="0.2">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row>
    <row r="21" spans="1:34" x14ac:dyDescent="0.2">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row>
    <row r="22" spans="1:34" x14ac:dyDescent="0.2">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row>
    <row r="23" spans="1:34" x14ac:dyDescent="0.2">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row>
    <row r="24" spans="1:34" x14ac:dyDescent="0.2">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row>
    <row r="25" spans="1:34" x14ac:dyDescent="0.2">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row>
    <row r="26" spans="1:34" x14ac:dyDescent="0.2">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row>
    <row r="27" spans="1:34" x14ac:dyDescent="0.2">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row>
    <row r="28" spans="1:34" x14ac:dyDescent="0.2">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row>
    <row r="29" spans="1:34" x14ac:dyDescent="0.2">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row>
    <row r="30" spans="1:34" x14ac:dyDescent="0.2">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row>
    <row r="31" spans="1:34" x14ac:dyDescent="0.2">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row>
    <row r="32" spans="1:34" x14ac:dyDescent="0.2">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row>
    <row r="33" spans="1:34" x14ac:dyDescent="0.2">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row>
    <row r="34" spans="1:34" x14ac:dyDescent="0.2">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row>
    <row r="35" spans="1:34" x14ac:dyDescent="0.2">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row>
    <row r="36" spans="1:34" x14ac:dyDescent="0.2">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row>
    <row r="37" spans="1:34" x14ac:dyDescent="0.2">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row>
    <row r="38" spans="1:34" x14ac:dyDescent="0.2">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row>
    <row r="39" spans="1:34" x14ac:dyDescent="0.2">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row>
    <row r="40" spans="1:34" x14ac:dyDescent="0.2">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row>
    <row r="41" spans="1:34" x14ac:dyDescent="0.2">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row>
    <row r="42" spans="1:34" x14ac:dyDescent="0.2">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row>
    <row r="43" spans="1:34" x14ac:dyDescent="0.2">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row>
    <row r="44" spans="1:34" x14ac:dyDescent="0.2">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row>
    <row r="45" spans="1:34" x14ac:dyDescent="0.2">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row>
    <row r="46" spans="1:34" x14ac:dyDescent="0.2">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row>
    <row r="47" spans="1:34" x14ac:dyDescent="0.2">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row>
    <row r="48" spans="1:34" x14ac:dyDescent="0.2">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row>
    <row r="49" spans="1:34"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row>
    <row r="50" spans="1:34"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row>
    <row r="51" spans="1:34" x14ac:dyDescent="0.2">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row>
    <row r="52" spans="1:34" x14ac:dyDescent="0.2">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row>
    <row r="53" spans="1:34" x14ac:dyDescent="0.2">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row>
    <row r="54" spans="1:34"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row>
    <row r="55" spans="1:34"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row>
    <row r="56" spans="1:34" x14ac:dyDescent="0.2">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row>
    <row r="57" spans="1:34" x14ac:dyDescent="0.2">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row>
    <row r="58" spans="1:34" x14ac:dyDescent="0.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row>
  </sheetData>
  <hyperlinks>
    <hyperlink ref="A6" location="'Line Item Detail'!A1" display="Tab 2 provides additional explainations related to the Half-cent sales tax, their primary statutory reference, location in the Tax Handbook, the relevant Tax Form where applicable, and a link for more info on the Florida Revenue website." xr:uid="{F1F2B553-C4FC-49A0-8D95-7B6753E5E236}"/>
    <hyperlink ref="A7" location="'FY21-22'!A1" display="Tab 3 Contains the summary of the Fiscal Year Distributions detailed in this document." xr:uid="{A848BFEB-8B1B-4B15-A4C4-D3F593FFFA3E}"/>
    <hyperlink ref="A8" location="'County Revenue Share'!A1" display="Tab 4 Contains the County portion of the State Revenue Sharing Distribution" xr:uid="{19AD4D37-E47C-441E-83CB-6D5D5AC59481}"/>
    <hyperlink ref="A9" location="'Municipal Revenue Share'!A1" display="Tab 5 Contains the Municipal Portion of the State Revenue Sharing Distribution" xr:uid="{D0E8DAB2-D650-4EF1-9EC8-C443F7502934}"/>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0C37D-4AED-4CB5-BD0B-860FDFBA0339}">
  <sheetPr>
    <tabColor rgb="FF7030A0"/>
  </sheetPr>
  <dimension ref="A1:H12"/>
  <sheetViews>
    <sheetView workbookViewId="0">
      <pane ySplit="2" topLeftCell="A3" activePane="bottomLeft" state="frozen"/>
      <selection activeCell="A6" sqref="A6"/>
      <selection pane="bottomLeft" sqref="A1:C1"/>
    </sheetView>
  </sheetViews>
  <sheetFormatPr defaultRowHeight="15" x14ac:dyDescent="0.25"/>
  <cols>
    <col min="1" max="2" width="3.33203125" style="20" customWidth="1"/>
    <col min="3" max="3" width="40.33203125" style="23" customWidth="1"/>
    <col min="4" max="4" width="101.83203125" style="22" customWidth="1"/>
    <col min="5" max="5" width="21.6640625" style="21" bestFit="1" customWidth="1"/>
    <col min="6" max="6" width="20.5" style="21" customWidth="1"/>
    <col min="7" max="7" width="15.6640625" style="21" customWidth="1"/>
    <col min="8" max="8" width="83.5" style="21" bestFit="1" customWidth="1"/>
    <col min="9" max="16384" width="9.33203125" style="20"/>
  </cols>
  <sheetData>
    <row r="1" spans="1:8" ht="26.25" customHeight="1" thickBot="1" x14ac:dyDescent="0.3">
      <c r="A1" s="33" t="s">
        <v>107</v>
      </c>
      <c r="B1" s="33"/>
      <c r="C1" s="33"/>
      <c r="D1" s="32" t="s">
        <v>106</v>
      </c>
      <c r="E1" s="34" t="s">
        <v>105</v>
      </c>
      <c r="F1" s="34"/>
      <c r="G1" s="35" t="s">
        <v>104</v>
      </c>
      <c r="H1" s="36"/>
    </row>
    <row r="2" spans="1:8" ht="26.25" thickBot="1" x14ac:dyDescent="0.3">
      <c r="A2" s="37" t="s">
        <v>103</v>
      </c>
      <c r="B2" s="38"/>
      <c r="C2" s="39"/>
      <c r="D2" s="31" t="s">
        <v>102</v>
      </c>
      <c r="E2" s="30" t="s">
        <v>101</v>
      </c>
      <c r="F2" s="29" t="s">
        <v>100</v>
      </c>
      <c r="G2" s="29" t="s">
        <v>99</v>
      </c>
      <c r="H2" s="28" t="s">
        <v>98</v>
      </c>
    </row>
    <row r="3" spans="1:8" ht="30" customHeight="1" x14ac:dyDescent="0.25">
      <c r="A3" s="40" t="s">
        <v>97</v>
      </c>
      <c r="B3" s="40"/>
      <c r="C3" s="40"/>
      <c r="D3" s="27"/>
      <c r="E3" s="27"/>
      <c r="F3" s="26"/>
      <c r="G3" s="26"/>
      <c r="H3" s="26"/>
    </row>
    <row r="4" spans="1:8" ht="90" x14ac:dyDescent="0.25">
      <c r="C4" s="23" t="s">
        <v>96</v>
      </c>
      <c r="D4" s="22" t="s">
        <v>95</v>
      </c>
      <c r="E4" s="25" t="s">
        <v>94</v>
      </c>
      <c r="F4" s="21" t="s">
        <v>93</v>
      </c>
    </row>
    <row r="5" spans="1:8" x14ac:dyDescent="0.25">
      <c r="D5" s="20"/>
    </row>
    <row r="9" spans="1:8" x14ac:dyDescent="0.25">
      <c r="D9" s="24"/>
    </row>
    <row r="12" spans="1:8" x14ac:dyDescent="0.25">
      <c r="D12" s="22" t="s">
        <v>92</v>
      </c>
    </row>
  </sheetData>
  <mergeCells count="5">
    <mergeCell ref="A1:C1"/>
    <mergeCell ref="E1:F1"/>
    <mergeCell ref="G1:H1"/>
    <mergeCell ref="A2:C2"/>
    <mergeCell ref="A3:C3"/>
  </mergeCells>
  <hyperlinks>
    <hyperlink ref="D1" r:id="rId1" xr:uid="{6C212275-E992-47FF-847A-0AA46538246E}"/>
    <hyperlink ref="G1" r:id="rId2" xr:uid="{484C121B-FBD8-455D-852C-134DBEB4B172}"/>
  </hyperlinks>
  <pageMargins left="0.25" right="0.25" top="0.75" bottom="0.75" header="0.3" footer="0.3"/>
  <pageSetup paperSize="5" orientation="landscape"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H82"/>
  <sheetViews>
    <sheetView workbookViewId="0">
      <selection activeCell="A2" sqref="A2"/>
    </sheetView>
  </sheetViews>
  <sheetFormatPr defaultRowHeight="12.75" x14ac:dyDescent="0.2"/>
  <cols>
    <col min="1" max="1" width="26.1640625" customWidth="1"/>
    <col min="2" max="2" width="15.5" customWidth="1"/>
    <col min="3" max="3" width="21" customWidth="1"/>
    <col min="4" max="4" width="16.33203125" customWidth="1"/>
    <col min="5" max="5" width="15.5" customWidth="1"/>
    <col min="6" max="6" width="18.5" customWidth="1"/>
    <col min="7" max="7" width="16.83203125" customWidth="1"/>
    <col min="8" max="8" width="13.6640625" bestFit="1" customWidth="1"/>
  </cols>
  <sheetData>
    <row r="1" spans="1:8" x14ac:dyDescent="0.2">
      <c r="A1" s="14" t="s">
        <v>84</v>
      </c>
      <c r="D1" s="2" t="s">
        <v>74</v>
      </c>
      <c r="F1" s="3"/>
      <c r="G1" s="3"/>
    </row>
    <row r="2" spans="1:8" x14ac:dyDescent="0.2">
      <c r="A2" s="7"/>
      <c r="F2" s="3"/>
      <c r="G2" s="3"/>
    </row>
    <row r="3" spans="1:8" x14ac:dyDescent="0.2">
      <c r="A3" s="41" t="s">
        <v>75</v>
      </c>
      <c r="B3" s="41"/>
      <c r="C3" s="41"/>
      <c r="D3" s="41"/>
      <c r="E3" s="6"/>
      <c r="F3" s="6"/>
      <c r="G3" s="6"/>
    </row>
    <row r="4" spans="1:8" x14ac:dyDescent="0.2">
      <c r="A4" s="41" t="s">
        <v>34</v>
      </c>
      <c r="B4" s="41"/>
      <c r="C4" s="41"/>
      <c r="D4" s="41"/>
      <c r="E4" s="6"/>
      <c r="F4" s="6"/>
      <c r="G4" s="6"/>
    </row>
    <row r="5" spans="1:8" x14ac:dyDescent="0.2">
      <c r="A5" s="41" t="s">
        <v>35</v>
      </c>
      <c r="B5" s="41"/>
      <c r="C5" s="41"/>
      <c r="D5" s="41"/>
      <c r="E5" s="6"/>
      <c r="F5" s="6"/>
      <c r="G5" s="6"/>
    </row>
    <row r="6" spans="1:8" x14ac:dyDescent="0.2">
      <c r="A6" s="41" t="s">
        <v>76</v>
      </c>
      <c r="B6" s="41"/>
      <c r="C6" s="41"/>
      <c r="D6" s="41"/>
      <c r="E6" s="6"/>
      <c r="F6" s="6"/>
      <c r="G6" s="6"/>
    </row>
    <row r="7" spans="1:8" x14ac:dyDescent="0.2">
      <c r="F7" s="6"/>
      <c r="G7" s="6"/>
    </row>
    <row r="8" spans="1:8" x14ac:dyDescent="0.2">
      <c r="A8" t="s">
        <v>0</v>
      </c>
      <c r="B8" s="2" t="s">
        <v>77</v>
      </c>
      <c r="C8" s="2" t="s">
        <v>78</v>
      </c>
      <c r="D8" s="2" t="s">
        <v>79</v>
      </c>
      <c r="E8" s="2"/>
      <c r="F8" s="2"/>
      <c r="H8" s="2"/>
    </row>
    <row r="9" spans="1:8" x14ac:dyDescent="0.2">
      <c r="B9" s="2" t="s">
        <v>80</v>
      </c>
      <c r="C9" s="2" t="s">
        <v>80</v>
      </c>
      <c r="D9" s="2" t="s">
        <v>80</v>
      </c>
      <c r="E9" s="2"/>
      <c r="F9" s="2"/>
      <c r="G9" s="2"/>
    </row>
    <row r="10" spans="1:8" x14ac:dyDescent="0.2">
      <c r="B10" s="2" t="s">
        <v>81</v>
      </c>
      <c r="C10" s="2" t="s">
        <v>81</v>
      </c>
      <c r="D10" s="2" t="s">
        <v>81</v>
      </c>
      <c r="E10" s="2"/>
      <c r="F10" s="2"/>
      <c r="G10" s="2"/>
    </row>
    <row r="11" spans="1:8" x14ac:dyDescent="0.2">
      <c r="A11" t="s">
        <v>1</v>
      </c>
      <c r="B11" s="2" t="s">
        <v>36</v>
      </c>
      <c r="C11" s="2" t="s">
        <v>33</v>
      </c>
      <c r="D11" s="2" t="s">
        <v>36</v>
      </c>
      <c r="E11" s="2"/>
      <c r="F11" s="2"/>
      <c r="G11" s="2"/>
    </row>
    <row r="12" spans="1:8" x14ac:dyDescent="0.2">
      <c r="A12" t="s">
        <v>37</v>
      </c>
      <c r="B12" s="4">
        <f>SUM('County Revenue Share'!B12:N12)</f>
        <v>5389744.2799999993</v>
      </c>
      <c r="C12" s="4">
        <f>SUM('Municipal Revenue Share'!B12:N12)</f>
        <v>5705042.3499999996</v>
      </c>
      <c r="D12" s="4">
        <f>B12+C12</f>
        <v>11094786.629999999</v>
      </c>
      <c r="E12" s="4"/>
      <c r="F12" s="4"/>
      <c r="G12" s="4"/>
      <c r="H12" s="5"/>
    </row>
    <row r="13" spans="1:8" x14ac:dyDescent="0.2">
      <c r="A13" t="s">
        <v>38</v>
      </c>
      <c r="B13" s="4">
        <f>SUM('County Revenue Share'!B13:N13)</f>
        <v>586614.44000000006</v>
      </c>
      <c r="C13" s="4">
        <f>SUM('Municipal Revenue Share'!B13:N13)</f>
        <v>266153.27</v>
      </c>
      <c r="D13" s="4">
        <f t="shared" ref="D13:D76" si="0">B13+C13</f>
        <v>852767.71000000008</v>
      </c>
      <c r="E13" s="4"/>
      <c r="F13" s="4"/>
      <c r="G13" s="4"/>
      <c r="H13" s="5"/>
    </row>
    <row r="14" spans="1:8" x14ac:dyDescent="0.2">
      <c r="A14" t="s">
        <v>39</v>
      </c>
      <c r="B14" s="4">
        <f>SUM('County Revenue Share'!B14:N14)</f>
        <v>4491028.34</v>
      </c>
      <c r="C14" s="4">
        <f>SUM('Municipal Revenue Share'!B14:N14)</f>
        <v>4564355.1599999992</v>
      </c>
      <c r="D14" s="4">
        <f t="shared" si="0"/>
        <v>9055383.5</v>
      </c>
      <c r="E14" s="4"/>
      <c r="F14" s="4"/>
      <c r="G14" s="4"/>
      <c r="H14" s="5"/>
    </row>
    <row r="15" spans="1:8" x14ac:dyDescent="0.2">
      <c r="A15" t="s">
        <v>2</v>
      </c>
      <c r="B15" s="4">
        <f>SUM('County Revenue Share'!B15:N15)</f>
        <v>602957.18999999994</v>
      </c>
      <c r="C15" s="4">
        <f>SUM('Municipal Revenue Share'!B15:N15)</f>
        <v>300184.95999999996</v>
      </c>
      <c r="D15" s="4">
        <f t="shared" si="0"/>
        <v>903142.14999999991</v>
      </c>
      <c r="E15" s="4"/>
      <c r="F15" s="4"/>
      <c r="G15" s="4"/>
      <c r="H15" s="5"/>
    </row>
    <row r="16" spans="1:8" x14ac:dyDescent="0.2">
      <c r="A16" t="s">
        <v>40</v>
      </c>
      <c r="B16" s="4">
        <f>SUM('County Revenue Share'!B16:N16)</f>
        <v>11891870.609999999</v>
      </c>
      <c r="C16" s="4">
        <f>SUM('Municipal Revenue Share'!B16:N16)</f>
        <v>13180859.359999999</v>
      </c>
      <c r="D16" s="4">
        <f t="shared" si="0"/>
        <v>25072729.969999999</v>
      </c>
      <c r="E16" s="4"/>
      <c r="F16" s="4"/>
      <c r="G16" s="4"/>
      <c r="H16" s="5"/>
    </row>
    <row r="17" spans="1:8" x14ac:dyDescent="0.2">
      <c r="A17" t="s">
        <v>41</v>
      </c>
      <c r="B17" s="4">
        <f>SUM('County Revenue Share'!B17:N17)</f>
        <v>30523590.649999999</v>
      </c>
      <c r="C17" s="4">
        <f>SUM('Municipal Revenue Share'!B17:N17)</f>
        <v>62138107.63000001</v>
      </c>
      <c r="D17" s="4">
        <f t="shared" si="0"/>
        <v>92661698.280000001</v>
      </c>
      <c r="E17" s="4"/>
      <c r="F17" s="4"/>
      <c r="G17" s="4"/>
      <c r="H17" s="5"/>
    </row>
    <row r="18" spans="1:8" x14ac:dyDescent="0.2">
      <c r="A18" t="s">
        <v>3</v>
      </c>
      <c r="B18" s="4">
        <f>SUM('County Revenue Share'!B18:N18)</f>
        <v>280950.93</v>
      </c>
      <c r="C18" s="4">
        <f>SUM('Municipal Revenue Share'!B18:N18)</f>
        <v>129797.05</v>
      </c>
      <c r="D18" s="4">
        <f t="shared" si="0"/>
        <v>410747.98</v>
      </c>
      <c r="E18" s="4"/>
      <c r="F18" s="4"/>
      <c r="G18" s="4"/>
      <c r="H18" s="5"/>
    </row>
    <row r="19" spans="1:8" x14ac:dyDescent="0.2">
      <c r="A19" t="s">
        <v>42</v>
      </c>
      <c r="B19" s="4">
        <f>SUM('County Revenue Share'!B19:N19)</f>
        <v>5212530.34</v>
      </c>
      <c r="C19" s="4">
        <f>SUM('Municipal Revenue Share'!B19:N19)</f>
        <v>636892.04000000015</v>
      </c>
      <c r="D19" s="4">
        <f t="shared" si="0"/>
        <v>5849422.3799999999</v>
      </c>
      <c r="E19" s="4"/>
      <c r="F19" s="4"/>
      <c r="G19" s="4"/>
      <c r="H19" s="5"/>
    </row>
    <row r="20" spans="1:8" x14ac:dyDescent="0.2">
      <c r="A20" t="s">
        <v>43</v>
      </c>
      <c r="B20" s="4">
        <f>SUM('County Revenue Share'!B20:N20)</f>
        <v>4004367.5900000003</v>
      </c>
      <c r="C20" s="4">
        <f>SUM('Municipal Revenue Share'!B20:N20)</f>
        <v>479874.85</v>
      </c>
      <c r="D20" s="4">
        <f t="shared" si="0"/>
        <v>4484242.4400000004</v>
      </c>
      <c r="E20" s="4"/>
      <c r="F20" s="4"/>
      <c r="G20" s="4"/>
      <c r="H20" s="5"/>
    </row>
    <row r="21" spans="1:8" x14ac:dyDescent="0.2">
      <c r="A21" t="s">
        <v>44</v>
      </c>
      <c r="B21" s="4">
        <f>SUM('County Revenue Share'!B21:N21)</f>
        <v>5676499.21</v>
      </c>
      <c r="C21" s="4">
        <f>SUM('Municipal Revenue Share'!B21:N21)</f>
        <v>663529.03</v>
      </c>
      <c r="D21" s="4">
        <f t="shared" si="0"/>
        <v>6340028.2400000002</v>
      </c>
      <c r="E21" s="4"/>
      <c r="F21" s="4"/>
      <c r="G21" s="4"/>
      <c r="H21" s="5"/>
    </row>
    <row r="22" spans="1:8" x14ac:dyDescent="0.2">
      <c r="A22" t="s">
        <v>45</v>
      </c>
      <c r="B22" s="4">
        <f>SUM('County Revenue Share'!B22:N22)</f>
        <v>12184219.129999999</v>
      </c>
      <c r="C22" s="4">
        <f>SUM('Municipal Revenue Share'!B22:N22)</f>
        <v>1458880.6</v>
      </c>
      <c r="D22" s="4">
        <f t="shared" si="0"/>
        <v>13643099.729999999</v>
      </c>
      <c r="E22" s="4"/>
      <c r="F22" s="4"/>
      <c r="G22" s="4"/>
      <c r="H22" s="5"/>
    </row>
    <row r="23" spans="1:8" x14ac:dyDescent="0.2">
      <c r="A23" t="s">
        <v>4</v>
      </c>
      <c r="B23" s="4">
        <f>SUM('County Revenue Share'!B23:N23)</f>
        <v>1854620.77</v>
      </c>
      <c r="C23" s="4">
        <f>SUM('Municipal Revenue Share'!B23:N23)</f>
        <v>476334.32</v>
      </c>
      <c r="D23" s="4">
        <f t="shared" si="0"/>
        <v>2330955.09</v>
      </c>
      <c r="E23" s="4"/>
      <c r="F23" s="4"/>
      <c r="G23" s="4"/>
      <c r="H23" s="5"/>
    </row>
    <row r="24" spans="1:8" x14ac:dyDescent="0.2">
      <c r="A24" t="s">
        <v>82</v>
      </c>
      <c r="B24" s="4">
        <f>SUM('County Revenue Share'!B24:N24)</f>
        <v>60187994.219999999</v>
      </c>
      <c r="C24" s="4">
        <f>SUM('Municipal Revenue Share'!B24:N24)</f>
        <v>94092281.73999998</v>
      </c>
      <c r="D24" s="4">
        <f t="shared" si="0"/>
        <v>154280275.95999998</v>
      </c>
      <c r="E24" s="4"/>
      <c r="F24" s="4"/>
      <c r="G24" s="4"/>
      <c r="H24" s="5"/>
    </row>
    <row r="25" spans="1:8" x14ac:dyDescent="0.2">
      <c r="A25" t="s">
        <v>5</v>
      </c>
      <c r="B25" s="4">
        <f>SUM('County Revenue Share'!B25:N25)</f>
        <v>792341.92999999993</v>
      </c>
      <c r="C25" s="4">
        <f>SUM('Municipal Revenue Share'!B25:N25)</f>
        <v>341359.56</v>
      </c>
      <c r="D25" s="4">
        <f t="shared" si="0"/>
        <v>1133701.49</v>
      </c>
      <c r="E25" s="4"/>
      <c r="F25" s="4"/>
      <c r="G25" s="4"/>
      <c r="H25" s="5"/>
    </row>
    <row r="26" spans="1:8" x14ac:dyDescent="0.2">
      <c r="A26" t="s">
        <v>6</v>
      </c>
      <c r="B26" s="4">
        <f>SUM('County Revenue Share'!B26:N26)</f>
        <v>344809.93999999994</v>
      </c>
      <c r="C26" s="4">
        <f>SUM('Municipal Revenue Share'!B26:N26)</f>
        <v>105125.82</v>
      </c>
      <c r="D26" s="4">
        <f t="shared" si="0"/>
        <v>449935.75999999995</v>
      </c>
      <c r="E26" s="4"/>
      <c r="F26" s="4"/>
      <c r="G26" s="4"/>
      <c r="H26" s="5"/>
    </row>
    <row r="27" spans="1:8" x14ac:dyDescent="0.2">
      <c r="A27" t="s">
        <v>46</v>
      </c>
      <c r="B27" s="4">
        <f>SUM('County Revenue Share'!B27:N27)</f>
        <v>25287014.719999999</v>
      </c>
      <c r="C27" s="4">
        <f>SUM('Municipal Revenue Share'!B27:N27)</f>
        <v>34187853.130000003</v>
      </c>
      <c r="D27" s="4">
        <f t="shared" si="0"/>
        <v>59474867.850000001</v>
      </c>
      <c r="E27" s="4"/>
      <c r="F27" s="4"/>
      <c r="G27" s="4"/>
      <c r="H27" s="5"/>
    </row>
    <row r="28" spans="1:8" x14ac:dyDescent="0.2">
      <c r="A28" t="s">
        <v>47</v>
      </c>
      <c r="B28" s="4">
        <f>SUM('County Revenue Share'!B28:N28)</f>
        <v>9019865.120000001</v>
      </c>
      <c r="C28" s="4">
        <f>SUM('Municipal Revenue Share'!B28:N28)</f>
        <v>2347128.96</v>
      </c>
      <c r="D28" s="4">
        <f t="shared" si="0"/>
        <v>11366994.080000002</v>
      </c>
      <c r="E28" s="4"/>
      <c r="F28" s="4"/>
      <c r="G28" s="4"/>
      <c r="H28" s="5"/>
    </row>
    <row r="29" spans="1:8" x14ac:dyDescent="0.2">
      <c r="A29" t="s">
        <v>7</v>
      </c>
      <c r="B29" s="4">
        <f>SUM('County Revenue Share'!B29:N29)</f>
        <v>1613750.2700000005</v>
      </c>
      <c r="C29" s="4">
        <f>SUM('Municipal Revenue Share'!B29:N29)</f>
        <v>1912038.6599999997</v>
      </c>
      <c r="D29" s="4">
        <f t="shared" si="0"/>
        <v>3525788.93</v>
      </c>
      <c r="E29" s="4"/>
      <c r="F29" s="4"/>
      <c r="G29" s="4"/>
      <c r="H29" s="5"/>
    </row>
    <row r="30" spans="1:8" x14ac:dyDescent="0.2">
      <c r="A30" t="s">
        <v>8</v>
      </c>
      <c r="B30" s="4">
        <f>SUM('County Revenue Share'!B30:N30)</f>
        <v>273782.75</v>
      </c>
      <c r="C30" s="4">
        <f>SUM('Municipal Revenue Share'!B30:N30)</f>
        <v>148574.69999999998</v>
      </c>
      <c r="D30" s="4">
        <f t="shared" si="0"/>
        <v>422357.44999999995</v>
      </c>
      <c r="E30" s="4"/>
      <c r="F30" s="4"/>
      <c r="G30" s="4"/>
      <c r="H30" s="5"/>
    </row>
    <row r="31" spans="1:8" x14ac:dyDescent="0.2">
      <c r="A31" t="s">
        <v>9</v>
      </c>
      <c r="B31" s="4">
        <f>SUM('County Revenue Share'!B31:N31)</f>
        <v>895642.84999999986</v>
      </c>
      <c r="C31" s="4">
        <f>SUM('Municipal Revenue Share'!B31:N31)</f>
        <v>875471.97</v>
      </c>
      <c r="D31" s="4">
        <f t="shared" si="0"/>
        <v>1771114.8199999998</v>
      </c>
      <c r="E31" s="4"/>
      <c r="F31" s="4"/>
      <c r="G31" s="4"/>
      <c r="H31" s="5"/>
    </row>
    <row r="32" spans="1:8" x14ac:dyDescent="0.2">
      <c r="A32" t="s">
        <v>10</v>
      </c>
      <c r="B32" s="4">
        <f>SUM('County Revenue Share'!B32:N32)</f>
        <v>388536.97</v>
      </c>
      <c r="C32" s="4">
        <f>SUM('Municipal Revenue Share'!B32:N32)</f>
        <v>94938.770000000019</v>
      </c>
      <c r="D32" s="4">
        <f t="shared" si="0"/>
        <v>483475.74</v>
      </c>
      <c r="E32" s="4"/>
      <c r="F32" s="4"/>
      <c r="G32" s="4"/>
      <c r="H32" s="5"/>
    </row>
    <row r="33" spans="1:8" x14ac:dyDescent="0.2">
      <c r="A33" t="s">
        <v>11</v>
      </c>
      <c r="B33" s="4">
        <f>SUM('County Revenue Share'!B33:N33)</f>
        <v>285611.11999999994</v>
      </c>
      <c r="C33" s="4">
        <f>SUM('Municipal Revenue Share'!B33:N33)</f>
        <v>69348.25</v>
      </c>
      <c r="D33" s="4">
        <f t="shared" si="0"/>
        <v>354959.36999999994</v>
      </c>
      <c r="E33" s="4"/>
      <c r="F33" s="4"/>
      <c r="G33" s="4"/>
      <c r="H33" s="5"/>
    </row>
    <row r="34" spans="1:8" x14ac:dyDescent="0.2">
      <c r="A34" t="s">
        <v>48</v>
      </c>
      <c r="B34" s="4">
        <f>SUM('County Revenue Share'!B34:N34)</f>
        <v>314228.06</v>
      </c>
      <c r="C34" s="4">
        <f>SUM('Municipal Revenue Share'!B34:N34)</f>
        <v>203691.19</v>
      </c>
      <c r="D34" s="4">
        <f t="shared" si="0"/>
        <v>517919.25</v>
      </c>
      <c r="E34" s="4"/>
      <c r="F34" s="4"/>
      <c r="G34" s="4"/>
      <c r="H34" s="5"/>
    </row>
    <row r="35" spans="1:8" x14ac:dyDescent="0.2">
      <c r="A35" t="s">
        <v>12</v>
      </c>
      <c r="B35" s="4">
        <f>SUM('County Revenue Share'!B35:N35)</f>
        <v>273366.48</v>
      </c>
      <c r="C35" s="4">
        <f>SUM('Municipal Revenue Share'!B35:N35)</f>
        <v>156585.01</v>
      </c>
      <c r="D35" s="4">
        <f t="shared" si="0"/>
        <v>429951.49</v>
      </c>
      <c r="E35" s="4"/>
      <c r="F35" s="4"/>
      <c r="G35" s="4"/>
      <c r="H35" s="5"/>
    </row>
    <row r="36" spans="1:8" x14ac:dyDescent="0.2">
      <c r="A36" t="s">
        <v>13</v>
      </c>
      <c r="B36" s="4">
        <f>SUM('County Revenue Share'!B36:N36)</f>
        <v>516501.85000000015</v>
      </c>
      <c r="C36" s="4">
        <f>SUM('Municipal Revenue Share'!B36:N36)</f>
        <v>485070.11999999988</v>
      </c>
      <c r="D36" s="4">
        <f t="shared" si="0"/>
        <v>1001571.97</v>
      </c>
      <c r="E36" s="4"/>
      <c r="F36" s="4"/>
      <c r="G36" s="4"/>
      <c r="H36" s="5"/>
    </row>
    <row r="37" spans="1:8" x14ac:dyDescent="0.2">
      <c r="A37" t="s">
        <v>14</v>
      </c>
      <c r="B37" s="4">
        <f>SUM('County Revenue Share'!B37:N37)</f>
        <v>907290.78999999992</v>
      </c>
      <c r="C37" s="4">
        <f>SUM('Municipal Revenue Share'!B37:N37)</f>
        <v>482963.17</v>
      </c>
      <c r="D37" s="4">
        <f t="shared" si="0"/>
        <v>1390253.96</v>
      </c>
      <c r="E37" s="4"/>
      <c r="F37" s="4"/>
      <c r="G37" s="4"/>
      <c r="H37" s="5"/>
    </row>
    <row r="38" spans="1:8" x14ac:dyDescent="0.2">
      <c r="A38" t="s">
        <v>49</v>
      </c>
      <c r="B38" s="4">
        <f>SUM('County Revenue Share'!B38:N38)</f>
        <v>5051616.68</v>
      </c>
      <c r="C38" s="4">
        <f>SUM('Municipal Revenue Share'!B38:N38)</f>
        <v>385714.33</v>
      </c>
      <c r="D38" s="4">
        <f t="shared" si="0"/>
        <v>5437331.0099999998</v>
      </c>
      <c r="E38" s="4"/>
      <c r="F38" s="4"/>
      <c r="G38" s="4"/>
      <c r="H38" s="5"/>
    </row>
    <row r="39" spans="1:8" x14ac:dyDescent="0.2">
      <c r="A39" t="s">
        <v>15</v>
      </c>
      <c r="B39" s="4">
        <f>SUM('County Revenue Share'!B39:N39)</f>
        <v>2501003.9800000004</v>
      </c>
      <c r="C39" s="4">
        <f>SUM('Municipal Revenue Share'!B39:N39)</f>
        <v>946535.95999999985</v>
      </c>
      <c r="D39" s="4">
        <f t="shared" si="0"/>
        <v>3447539.9400000004</v>
      </c>
      <c r="E39" s="4"/>
      <c r="F39" s="4"/>
      <c r="G39" s="4"/>
      <c r="H39" s="5"/>
    </row>
    <row r="40" spans="1:8" x14ac:dyDescent="0.2">
      <c r="A40" t="s">
        <v>50</v>
      </c>
      <c r="B40" s="4">
        <f>SUM('County Revenue Share'!B40:N40)</f>
        <v>38520465.440000005</v>
      </c>
      <c r="C40" s="4">
        <f>SUM('Municipal Revenue Share'!B40:N40)</f>
        <v>16357107.759999998</v>
      </c>
      <c r="D40" s="4">
        <f t="shared" si="0"/>
        <v>54877573.200000003</v>
      </c>
      <c r="E40" s="4"/>
      <c r="F40" s="4"/>
      <c r="G40" s="4"/>
      <c r="H40" s="5"/>
    </row>
    <row r="41" spans="1:8" x14ac:dyDescent="0.2">
      <c r="A41" t="s">
        <v>16</v>
      </c>
      <c r="B41" s="4">
        <f>SUM('County Revenue Share'!B41:N41)</f>
        <v>403461.6100000001</v>
      </c>
      <c r="C41" s="4">
        <f>SUM('Municipal Revenue Share'!B41:N41)</f>
        <v>179574.87999999998</v>
      </c>
      <c r="D41" s="4">
        <f t="shared" si="0"/>
        <v>583036.49000000011</v>
      </c>
      <c r="E41" s="4"/>
      <c r="F41" s="4"/>
      <c r="G41" s="4"/>
      <c r="H41" s="5"/>
    </row>
    <row r="42" spans="1:8" x14ac:dyDescent="0.2">
      <c r="A42" t="s">
        <v>51</v>
      </c>
      <c r="B42" s="4">
        <f>SUM('County Revenue Share'!B42:N42)</f>
        <v>3919547.1399999997</v>
      </c>
      <c r="C42" s="4">
        <f>SUM('Municipal Revenue Share'!B42:N42)</f>
        <v>1891198.9099999997</v>
      </c>
      <c r="D42" s="4">
        <f t="shared" si="0"/>
        <v>5810746.0499999989</v>
      </c>
      <c r="E42" s="4"/>
      <c r="F42" s="4"/>
      <c r="G42" s="4"/>
      <c r="H42" s="5"/>
    </row>
    <row r="43" spans="1:8" x14ac:dyDescent="0.2">
      <c r="A43" t="s">
        <v>17</v>
      </c>
      <c r="B43" s="4">
        <f>SUM('County Revenue Share'!B43:N43)</f>
        <v>958349.71999999986</v>
      </c>
      <c r="C43" s="4">
        <f>SUM('Municipal Revenue Share'!B43:N43)</f>
        <v>661800.97</v>
      </c>
      <c r="D43" s="4">
        <f t="shared" si="0"/>
        <v>1620150.69</v>
      </c>
      <c r="E43" s="4"/>
      <c r="F43" s="4"/>
      <c r="G43" s="4"/>
      <c r="H43" s="5"/>
    </row>
    <row r="44" spans="1:8" x14ac:dyDescent="0.2">
      <c r="A44" t="s">
        <v>18</v>
      </c>
      <c r="B44" s="4">
        <f>SUM('County Revenue Share'!B44:N44)</f>
        <v>418757.63999999996</v>
      </c>
      <c r="C44" s="4">
        <f>SUM('Municipal Revenue Share'!B44:N44)</f>
        <v>125149.04999999999</v>
      </c>
      <c r="D44" s="4">
        <f t="shared" si="0"/>
        <v>543906.68999999994</v>
      </c>
      <c r="E44" s="4"/>
      <c r="F44" s="4"/>
      <c r="G44" s="4"/>
      <c r="H44" s="5"/>
    </row>
    <row r="45" spans="1:8" x14ac:dyDescent="0.2">
      <c r="A45" t="s">
        <v>19</v>
      </c>
      <c r="B45" s="4">
        <f>SUM('County Revenue Share'!B45:N45)</f>
        <v>161197.14000000001</v>
      </c>
      <c r="C45" s="4">
        <f>SUM('Municipal Revenue Share'!B45:N45)</f>
        <v>55794.970000000016</v>
      </c>
      <c r="D45" s="4">
        <f t="shared" si="0"/>
        <v>216992.11000000004</v>
      </c>
      <c r="E45" s="4"/>
      <c r="F45" s="4"/>
      <c r="G45" s="4"/>
      <c r="H45" s="5"/>
    </row>
    <row r="46" spans="1:8" x14ac:dyDescent="0.2">
      <c r="A46" t="s">
        <v>52</v>
      </c>
      <c r="B46" s="4">
        <f>SUM('County Revenue Share'!B46:N46)</f>
        <v>7572184.209999999</v>
      </c>
      <c r="C46" s="4">
        <f>SUM('Municipal Revenue Share'!B46:N46)</f>
        <v>6246224.04</v>
      </c>
      <c r="D46" s="4">
        <f t="shared" si="0"/>
        <v>13818408.25</v>
      </c>
      <c r="E46" s="4"/>
      <c r="F46" s="4"/>
      <c r="G46" s="4"/>
      <c r="H46" s="5"/>
    </row>
    <row r="47" spans="1:8" x14ac:dyDescent="0.2">
      <c r="A47" t="s">
        <v>53</v>
      </c>
      <c r="B47" s="4">
        <f>SUM('County Revenue Share'!B47:N47)</f>
        <v>17772430.450000003</v>
      </c>
      <c r="C47" s="4">
        <f>SUM('Municipal Revenue Share'!B47:N47)</f>
        <v>11467961.050000001</v>
      </c>
      <c r="D47" s="4">
        <f t="shared" si="0"/>
        <v>29240391.500000004</v>
      </c>
      <c r="E47" s="4"/>
      <c r="F47" s="4"/>
      <c r="G47" s="4"/>
      <c r="H47" s="5"/>
    </row>
    <row r="48" spans="1:8" x14ac:dyDescent="0.2">
      <c r="A48" t="s">
        <v>54</v>
      </c>
      <c r="B48" s="4">
        <f>SUM('County Revenue Share'!B48:N48)</f>
        <v>5605753.7499999991</v>
      </c>
      <c r="C48" s="4">
        <f>SUM('Municipal Revenue Share'!B48:N48)</f>
        <v>6495974.5399999991</v>
      </c>
      <c r="D48" s="4">
        <f t="shared" si="0"/>
        <v>12101728.289999999</v>
      </c>
      <c r="E48" s="4"/>
      <c r="F48" s="4"/>
      <c r="G48" s="4"/>
      <c r="H48" s="5"/>
    </row>
    <row r="49" spans="1:8" x14ac:dyDescent="0.2">
      <c r="A49" t="s">
        <v>20</v>
      </c>
      <c r="B49" s="4">
        <f>SUM('County Revenue Share'!B49:N49)</f>
        <v>976717.64</v>
      </c>
      <c r="C49" s="4">
        <f>SUM('Municipal Revenue Share'!B49:N49)</f>
        <v>342837.36</v>
      </c>
      <c r="D49" s="4">
        <f t="shared" si="0"/>
        <v>1319555</v>
      </c>
      <c r="E49" s="4"/>
      <c r="F49" s="4"/>
      <c r="G49" s="4"/>
      <c r="H49" s="5"/>
    </row>
    <row r="50" spans="1:8" x14ac:dyDescent="0.2">
      <c r="A50" t="s">
        <v>21</v>
      </c>
      <c r="B50" s="4">
        <f>SUM('County Revenue Share'!B50:N50)</f>
        <v>153629.44</v>
      </c>
      <c r="C50" s="4">
        <f>SUM('Municipal Revenue Share'!B50:N50)</f>
        <v>45987.48</v>
      </c>
      <c r="D50" s="4">
        <f t="shared" si="0"/>
        <v>199616.92</v>
      </c>
      <c r="E50" s="4"/>
      <c r="F50" s="4"/>
      <c r="G50" s="4"/>
      <c r="H50" s="5"/>
    </row>
    <row r="51" spans="1:8" x14ac:dyDescent="0.2">
      <c r="A51" t="s">
        <v>22</v>
      </c>
      <c r="B51" s="4">
        <f>SUM('County Revenue Share'!B51:N51)</f>
        <v>384064.49</v>
      </c>
      <c r="C51" s="4">
        <f>SUM('Municipal Revenue Share'!B51:N51)</f>
        <v>168934.35000000003</v>
      </c>
      <c r="D51" s="4">
        <f t="shared" si="0"/>
        <v>552998.84000000008</v>
      </c>
      <c r="E51" s="4"/>
      <c r="F51" s="4"/>
      <c r="G51" s="4"/>
      <c r="H51" s="5"/>
    </row>
    <row r="52" spans="1:8" x14ac:dyDescent="0.2">
      <c r="A52" t="s">
        <v>55</v>
      </c>
      <c r="B52" s="4">
        <f>SUM('County Revenue Share'!B52:N52)</f>
        <v>10486245.82</v>
      </c>
      <c r="C52" s="4">
        <f>SUM('Municipal Revenue Share'!B52:N52)</f>
        <v>2777375.2299999995</v>
      </c>
      <c r="D52" s="4">
        <f t="shared" si="0"/>
        <v>13263621.050000001</v>
      </c>
      <c r="E52" s="4"/>
      <c r="F52" s="4"/>
      <c r="G52" s="4"/>
      <c r="H52" s="5"/>
    </row>
    <row r="53" spans="1:8" x14ac:dyDescent="0.2">
      <c r="A53" t="s">
        <v>23</v>
      </c>
      <c r="B53" s="4">
        <f>SUM('County Revenue Share'!B53:N53)</f>
        <v>9545749.9499999993</v>
      </c>
      <c r="C53" s="4">
        <f>SUM('Municipal Revenue Share'!B53:N53)</f>
        <v>2447945.16</v>
      </c>
      <c r="D53" s="4">
        <f t="shared" si="0"/>
        <v>11993695.109999999</v>
      </c>
      <c r="E53" s="4"/>
      <c r="F53" s="4"/>
      <c r="G53" s="4"/>
      <c r="H53" s="5"/>
    </row>
    <row r="54" spans="1:8" x14ac:dyDescent="0.2">
      <c r="A54" t="s">
        <v>24</v>
      </c>
      <c r="B54" s="4">
        <f>SUM('County Revenue Share'!B54:N54)</f>
        <v>4715836.01</v>
      </c>
      <c r="C54" s="4">
        <f>SUM('Municipal Revenue Share'!B54:N54)</f>
        <v>738177.26000000013</v>
      </c>
      <c r="D54" s="4">
        <f t="shared" si="0"/>
        <v>5454013.2699999996</v>
      </c>
      <c r="E54" s="4"/>
      <c r="F54" s="4"/>
      <c r="G54" s="4"/>
      <c r="H54" s="5"/>
    </row>
    <row r="55" spans="1:8" x14ac:dyDescent="0.2">
      <c r="A55" t="s">
        <v>56</v>
      </c>
      <c r="B55" s="4">
        <f>SUM('County Revenue Share'!B55:N55)</f>
        <v>2579022.6100000003</v>
      </c>
      <c r="C55" s="4">
        <f>SUM('Municipal Revenue Share'!B55:N55)</f>
        <v>2012182.3499999996</v>
      </c>
      <c r="D55" s="4">
        <f t="shared" si="0"/>
        <v>4591204.96</v>
      </c>
      <c r="E55" s="4"/>
      <c r="F55" s="4"/>
      <c r="G55" s="4"/>
      <c r="H55" s="5"/>
    </row>
    <row r="56" spans="1:8" x14ac:dyDescent="0.2">
      <c r="A56" t="s">
        <v>57</v>
      </c>
      <c r="B56" s="4">
        <f>SUM('County Revenue Share'!B56:N56)</f>
        <v>2240590.9400000004</v>
      </c>
      <c r="C56" s="4">
        <f>SUM('Municipal Revenue Share'!B56:N56)</f>
        <v>502763.55999999994</v>
      </c>
      <c r="D56" s="4">
        <f t="shared" si="0"/>
        <v>2743354.5000000005</v>
      </c>
      <c r="E56" s="4"/>
      <c r="F56" s="4"/>
      <c r="G56" s="4"/>
      <c r="H56" s="5"/>
    </row>
    <row r="57" spans="1:8" x14ac:dyDescent="0.2">
      <c r="A57" t="s">
        <v>58</v>
      </c>
      <c r="B57" s="4">
        <f>SUM('County Revenue Share'!B57:N57)</f>
        <v>5361968.2600000007</v>
      </c>
      <c r="C57" s="4">
        <f>SUM('Municipal Revenue Share'!B57:N57)</f>
        <v>3539239.3600000003</v>
      </c>
      <c r="D57" s="4">
        <f t="shared" si="0"/>
        <v>8901207.620000001</v>
      </c>
      <c r="E57" s="4"/>
      <c r="F57" s="4"/>
      <c r="G57" s="4"/>
      <c r="H57" s="5"/>
    </row>
    <row r="58" spans="1:8" x14ac:dyDescent="0.2">
      <c r="A58" t="s">
        <v>25</v>
      </c>
      <c r="B58" s="4">
        <f>SUM('County Revenue Share'!B58:N58)</f>
        <v>1049501.1099999999</v>
      </c>
      <c r="C58" s="4">
        <f>SUM('Municipal Revenue Share'!B58:N58)</f>
        <v>260824.28999999995</v>
      </c>
      <c r="D58" s="4">
        <f t="shared" si="0"/>
        <v>1310325.3999999999</v>
      </c>
      <c r="E58" s="4"/>
      <c r="F58" s="4"/>
      <c r="G58" s="4"/>
      <c r="H58" s="5"/>
    </row>
    <row r="59" spans="1:8" x14ac:dyDescent="0.2">
      <c r="A59" t="s">
        <v>59</v>
      </c>
      <c r="B59" s="4">
        <f>SUM('County Revenue Share'!B59:N59)</f>
        <v>40708295.469999999</v>
      </c>
      <c r="C59" s="4">
        <f>SUM('Municipal Revenue Share'!B59:N59)</f>
        <v>20810600.980000004</v>
      </c>
      <c r="D59" s="4">
        <f t="shared" si="0"/>
        <v>61518896.450000003</v>
      </c>
      <c r="E59" s="4"/>
      <c r="F59" s="4"/>
      <c r="G59" s="4"/>
      <c r="H59" s="5"/>
    </row>
    <row r="60" spans="1:8" x14ac:dyDescent="0.2">
      <c r="A60" t="s">
        <v>60</v>
      </c>
      <c r="B60" s="4">
        <f>SUM('County Revenue Share'!B60:N60)</f>
        <v>8941632.5999999996</v>
      </c>
      <c r="C60" s="4">
        <f>SUM('Municipal Revenue Share'!B60:N60)</f>
        <v>4264206.3400000008</v>
      </c>
      <c r="D60" s="4">
        <f t="shared" si="0"/>
        <v>13205838.940000001</v>
      </c>
      <c r="E60" s="4"/>
      <c r="F60" s="4"/>
      <c r="G60" s="4"/>
      <c r="H60" s="5"/>
    </row>
    <row r="61" spans="1:8" x14ac:dyDescent="0.2">
      <c r="A61" t="s">
        <v>61</v>
      </c>
      <c r="B61" s="4">
        <f>SUM('County Revenue Share'!B61:N61)</f>
        <v>32578899.819999997</v>
      </c>
      <c r="C61" s="4">
        <f>SUM('Municipal Revenue Share'!B61:N61)</f>
        <v>27008412.899999999</v>
      </c>
      <c r="D61" s="4">
        <f t="shared" si="0"/>
        <v>59587312.719999999</v>
      </c>
      <c r="E61" s="4"/>
      <c r="F61" s="4"/>
      <c r="G61" s="4"/>
      <c r="H61" s="5"/>
    </row>
    <row r="62" spans="1:8" x14ac:dyDescent="0.2">
      <c r="A62" t="s">
        <v>26</v>
      </c>
      <c r="B62" s="4">
        <f>SUM('County Revenue Share'!B62:N62)</f>
        <v>14513409.070000002</v>
      </c>
      <c r="C62" s="4">
        <f>SUM('Municipal Revenue Share'!B62:N62)</f>
        <v>1899024.3100000005</v>
      </c>
      <c r="D62" s="4">
        <f t="shared" si="0"/>
        <v>16412433.380000003</v>
      </c>
      <c r="E62" s="4"/>
      <c r="F62" s="4"/>
      <c r="G62" s="4"/>
      <c r="H62" s="5"/>
    </row>
    <row r="63" spans="1:8" x14ac:dyDescent="0.2">
      <c r="A63" t="s">
        <v>62</v>
      </c>
      <c r="B63" s="4">
        <f>SUM('County Revenue Share'!B63:N63)</f>
        <v>18885184.98</v>
      </c>
      <c r="C63" s="4">
        <f>SUM('Municipal Revenue Share'!B63:N63)</f>
        <v>23491016.949999999</v>
      </c>
      <c r="D63" s="4">
        <f t="shared" si="0"/>
        <v>42376201.93</v>
      </c>
      <c r="E63" s="4"/>
      <c r="F63" s="4"/>
      <c r="G63" s="4"/>
      <c r="H63" s="5"/>
    </row>
    <row r="64" spans="1:8" x14ac:dyDescent="0.2">
      <c r="A64" t="s">
        <v>63</v>
      </c>
      <c r="B64" s="4">
        <f>SUM('County Revenue Share'!B64:N64)</f>
        <v>16424171.050000001</v>
      </c>
      <c r="C64" s="4">
        <f>SUM('Municipal Revenue Share'!B64:N64)</f>
        <v>9720229.4199999999</v>
      </c>
      <c r="D64" s="4">
        <f t="shared" si="0"/>
        <v>26144400.469999999</v>
      </c>
      <c r="E64" s="4"/>
      <c r="F64" s="4"/>
      <c r="G64" s="4"/>
      <c r="H64" s="5"/>
    </row>
    <row r="65" spans="1:8" x14ac:dyDescent="0.2">
      <c r="A65" t="s">
        <v>64</v>
      </c>
      <c r="B65" s="4">
        <f>SUM('County Revenue Share'!B65:N65)</f>
        <v>1754076.43</v>
      </c>
      <c r="C65" s="4">
        <f>SUM('Municipal Revenue Share'!B65:N65)</f>
        <v>555972.57000000007</v>
      </c>
      <c r="D65" s="4">
        <f t="shared" si="0"/>
        <v>2310049</v>
      </c>
      <c r="E65" s="4"/>
      <c r="F65" s="4"/>
      <c r="G65" s="4"/>
      <c r="H65" s="5"/>
    </row>
    <row r="66" spans="1:8" x14ac:dyDescent="0.2">
      <c r="A66" t="s">
        <v>65</v>
      </c>
      <c r="B66" s="4">
        <f>SUM('County Revenue Share'!B66:N66)</f>
        <v>7286494.25</v>
      </c>
      <c r="C66" s="4">
        <f>SUM('Municipal Revenue Share'!B66:N66)</f>
        <v>727316.25000000023</v>
      </c>
      <c r="D66" s="4">
        <f t="shared" si="0"/>
        <v>8013810.5</v>
      </c>
      <c r="E66" s="4"/>
      <c r="F66" s="4"/>
      <c r="G66" s="4"/>
      <c r="H66" s="5"/>
    </row>
    <row r="67" spans="1:8" x14ac:dyDescent="0.2">
      <c r="A67" t="s">
        <v>66</v>
      </c>
      <c r="B67" s="4">
        <f>SUM('County Revenue Share'!B67:N67)</f>
        <v>5288304.6199999992</v>
      </c>
      <c r="C67" s="4">
        <f>SUM('Municipal Revenue Share'!B67:N67)</f>
        <v>7693458.7899999991</v>
      </c>
      <c r="D67" s="4">
        <f t="shared" si="0"/>
        <v>12981763.409999998</v>
      </c>
      <c r="E67" s="4"/>
      <c r="F67" s="4"/>
      <c r="G67" s="4"/>
      <c r="H67" s="5"/>
    </row>
    <row r="68" spans="1:8" x14ac:dyDescent="0.2">
      <c r="A68" t="s">
        <v>67</v>
      </c>
      <c r="B68" s="4">
        <f>SUM('County Revenue Share'!B68:N68)</f>
        <v>4625305.83</v>
      </c>
      <c r="C68" s="4">
        <f>SUM('Municipal Revenue Share'!B68:N68)</f>
        <v>627053.41999999993</v>
      </c>
      <c r="D68" s="4">
        <f t="shared" si="0"/>
        <v>5252359.25</v>
      </c>
      <c r="E68" s="4"/>
      <c r="F68" s="4"/>
      <c r="G68" s="4"/>
      <c r="H68" s="5"/>
    </row>
    <row r="69" spans="1:8" x14ac:dyDescent="0.2">
      <c r="A69" t="s">
        <v>68</v>
      </c>
      <c r="B69" s="4">
        <f>SUM('County Revenue Share'!B69:N69)</f>
        <v>11164472.52</v>
      </c>
      <c r="C69" s="4">
        <f>SUM('Municipal Revenue Share'!B69:N69)</f>
        <v>5677577.3599999994</v>
      </c>
      <c r="D69" s="4">
        <f t="shared" si="0"/>
        <v>16842049.879999999</v>
      </c>
      <c r="E69" s="4"/>
      <c r="F69" s="4"/>
      <c r="G69" s="4"/>
      <c r="H69" s="5"/>
    </row>
    <row r="70" spans="1:8" x14ac:dyDescent="0.2">
      <c r="A70" t="s">
        <v>69</v>
      </c>
      <c r="B70" s="4">
        <f>SUM('County Revenue Share'!B70:N70)</f>
        <v>10283779.08</v>
      </c>
      <c r="C70" s="4">
        <f>SUM('Municipal Revenue Share'!B70:N70)</f>
        <v>8259441.1500000013</v>
      </c>
      <c r="D70" s="4">
        <f t="shared" si="0"/>
        <v>18543220.23</v>
      </c>
      <c r="E70" s="4"/>
      <c r="F70" s="4"/>
      <c r="G70" s="4"/>
      <c r="H70" s="5"/>
    </row>
    <row r="71" spans="1:8" x14ac:dyDescent="0.2">
      <c r="A71" t="s">
        <v>27</v>
      </c>
      <c r="B71" s="4">
        <f>SUM('County Revenue Share'!B71:N71)</f>
        <v>3372979.8000000003</v>
      </c>
      <c r="C71" s="4">
        <f>SUM('Municipal Revenue Share'!B71:N71)</f>
        <v>616869.2300000001</v>
      </c>
      <c r="D71" s="4">
        <f t="shared" si="0"/>
        <v>3989849.0300000003</v>
      </c>
      <c r="E71" s="4"/>
      <c r="F71" s="4"/>
      <c r="G71" s="4"/>
      <c r="H71" s="5"/>
    </row>
    <row r="72" spans="1:8" x14ac:dyDescent="0.2">
      <c r="A72" t="s">
        <v>70</v>
      </c>
      <c r="B72" s="4">
        <f>SUM('County Revenue Share'!B72:N72)</f>
        <v>1060446.81</v>
      </c>
      <c r="C72" s="4">
        <f>SUM('Municipal Revenue Share'!B72:N72)</f>
        <v>329950.31</v>
      </c>
      <c r="D72" s="4">
        <f t="shared" si="0"/>
        <v>1390397.12</v>
      </c>
      <c r="E72" s="4"/>
      <c r="F72" s="4"/>
      <c r="G72" s="4"/>
      <c r="H72" s="5"/>
    </row>
    <row r="73" spans="1:8" x14ac:dyDescent="0.2">
      <c r="A73" t="s">
        <v>28</v>
      </c>
      <c r="B73" s="4">
        <f>SUM('County Revenue Share'!B73:N73)</f>
        <v>484100.23999999993</v>
      </c>
      <c r="C73" s="4">
        <f>SUM('Municipal Revenue Share'!B73:N73)</f>
        <v>299440.32</v>
      </c>
      <c r="D73" s="4">
        <f t="shared" si="0"/>
        <v>783540.55999999994</v>
      </c>
      <c r="E73" s="4"/>
      <c r="F73" s="4"/>
      <c r="G73" s="4"/>
      <c r="H73" s="5"/>
    </row>
    <row r="74" spans="1:8" x14ac:dyDescent="0.2">
      <c r="A74" t="s">
        <v>29</v>
      </c>
      <c r="B74" s="4">
        <f>SUM('County Revenue Share'!B74:N74)</f>
        <v>234242.99000000002</v>
      </c>
      <c r="C74" s="4">
        <f>SUM('Municipal Revenue Share'!B74:N74)</f>
        <v>113396.97</v>
      </c>
      <c r="D74" s="4">
        <f t="shared" si="0"/>
        <v>347639.96</v>
      </c>
      <c r="E74" s="4"/>
      <c r="F74" s="4"/>
      <c r="G74" s="4"/>
      <c r="H74" s="5"/>
    </row>
    <row r="75" spans="1:8" x14ac:dyDescent="0.2">
      <c r="A75" t="s">
        <v>71</v>
      </c>
      <c r="B75" s="4">
        <f>SUM('County Revenue Share'!B75:N75)</f>
        <v>9618944.9899999984</v>
      </c>
      <c r="C75" s="4">
        <f>SUM('Municipal Revenue Share'!B75:N75)</f>
        <v>15173983.92</v>
      </c>
      <c r="D75" s="4">
        <f t="shared" si="0"/>
        <v>24792928.909999996</v>
      </c>
      <c r="E75" s="4"/>
      <c r="F75" s="4"/>
      <c r="G75" s="4"/>
      <c r="H75" s="5"/>
    </row>
    <row r="76" spans="1:8" x14ac:dyDescent="0.2">
      <c r="A76" t="s">
        <v>72</v>
      </c>
      <c r="B76" s="4">
        <f>SUM('County Revenue Share'!B76:N76)</f>
        <v>790760.30000000016</v>
      </c>
      <c r="C76" s="4">
        <f>SUM('Municipal Revenue Share'!B76:N76)</f>
        <v>56448.08</v>
      </c>
      <c r="D76" s="4">
        <f t="shared" si="0"/>
        <v>847208.38000000012</v>
      </c>
      <c r="E76" s="4"/>
      <c r="F76" s="4"/>
      <c r="G76" s="4"/>
      <c r="H76" s="5"/>
    </row>
    <row r="77" spans="1:8" x14ac:dyDescent="0.2">
      <c r="A77" t="s">
        <v>73</v>
      </c>
      <c r="B77" s="4">
        <f>SUM('County Revenue Share'!B77:N77)</f>
        <v>2625238.79</v>
      </c>
      <c r="C77" s="4">
        <f>SUM('Municipal Revenue Share'!B77:N77)</f>
        <v>671452.07999999984</v>
      </c>
      <c r="D77" s="4">
        <f>B77+C77</f>
        <v>3296690.87</v>
      </c>
      <c r="E77" s="4"/>
      <c r="F77" s="4"/>
      <c r="G77" s="4"/>
      <c r="H77" s="5"/>
    </row>
    <row r="78" spans="1:8" x14ac:dyDescent="0.2">
      <c r="A78" t="s">
        <v>30</v>
      </c>
      <c r="B78" s="4">
        <f>SUM('County Revenue Share'!B78:N78)</f>
        <v>534155.38000000012</v>
      </c>
      <c r="C78" s="4">
        <f>SUM('Municipal Revenue Share'!B78:N78)</f>
        <v>210733.8</v>
      </c>
      <c r="D78" s="4">
        <f>B78+C78</f>
        <v>744889.18000000017</v>
      </c>
      <c r="E78" s="4"/>
      <c r="F78" s="4"/>
      <c r="G78" s="4"/>
      <c r="H78" s="5"/>
    </row>
    <row r="79" spans="1:8" x14ac:dyDescent="0.2">
      <c r="A79" t="s">
        <v>1</v>
      </c>
      <c r="B79" s="4" t="s">
        <v>32</v>
      </c>
      <c r="C79" s="4" t="s">
        <v>33</v>
      </c>
      <c r="D79" s="4" t="s">
        <v>33</v>
      </c>
      <c r="E79" s="4"/>
      <c r="F79" s="4"/>
      <c r="G79" s="4"/>
      <c r="H79" s="4"/>
    </row>
    <row r="80" spans="1:8" x14ac:dyDescent="0.2">
      <c r="A80" t="s">
        <v>31</v>
      </c>
      <c r="B80" s="4">
        <f>SUM(B12:B78)</f>
        <v>495352719.60000002</v>
      </c>
      <c r="C80" s="4">
        <f>SUM(C12:C78)</f>
        <v>411358329.68000013</v>
      </c>
      <c r="D80" s="4">
        <f>SUM(D12:D78)</f>
        <v>906711049.27999985</v>
      </c>
      <c r="E80" s="4"/>
      <c r="F80" s="4"/>
      <c r="G80" s="4"/>
      <c r="H80" s="4"/>
    </row>
    <row r="82" spans="1:1" x14ac:dyDescent="0.2">
      <c r="A82" s="3"/>
    </row>
  </sheetData>
  <mergeCells count="4">
    <mergeCell ref="A3:D3"/>
    <mergeCell ref="A4:D4"/>
    <mergeCell ref="A5:D5"/>
    <mergeCell ref="A6:D6"/>
  </mergeCells>
  <phoneticPr fontId="0" type="noConversion"/>
  <pageMargins left="0.75" right="0.75" top="1" bottom="1" header="0.5" footer="0.5"/>
  <pageSetup orientation="portrait" horizontalDpi="4294967293"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2"/>
  </sheetPr>
  <dimension ref="A2:AE80"/>
  <sheetViews>
    <sheetView topLeftCell="A2" zoomScaleNormal="100" workbookViewId="0">
      <pane xSplit="1" ySplit="10" topLeftCell="B12" activePane="bottomRight" state="frozen"/>
      <selection activeCell="A2" sqref="A2"/>
      <selection pane="topRight" activeCell="B2" sqref="B2"/>
      <selection pane="bottomLeft" activeCell="A12" sqref="A12"/>
      <selection pane="bottomRight" activeCell="B12" sqref="B12:L78"/>
    </sheetView>
  </sheetViews>
  <sheetFormatPr defaultRowHeight="12.75" x14ac:dyDescent="0.2"/>
  <cols>
    <col min="1" max="1" width="16.1640625" bestFit="1" customWidth="1"/>
    <col min="2" max="12" width="10.1640625" bestFit="1" customWidth="1"/>
    <col min="13" max="13" width="10.1640625" style="5" bestFit="1" customWidth="1"/>
    <col min="14" max="14" width="12.5" style="5" bestFit="1" customWidth="1"/>
    <col min="15" max="15" width="11.1640625" bestFit="1" customWidth="1"/>
    <col min="17" max="17" width="9.6640625" bestFit="1" customWidth="1"/>
    <col min="19" max="19" width="10.1640625" bestFit="1" customWidth="1"/>
  </cols>
  <sheetData>
    <row r="2" spans="1:31" x14ac:dyDescent="0.2">
      <c r="A2" s="41" t="str">
        <f>'FY21-22'!A1</f>
        <v>VALIDATED TAX RECEIPTS FOR: July 2021 thru  June 2022</v>
      </c>
      <c r="B2" s="41"/>
      <c r="C2" s="41"/>
      <c r="D2" s="41"/>
      <c r="E2" s="41"/>
      <c r="F2" s="41"/>
      <c r="G2" s="41"/>
      <c r="H2" s="41"/>
      <c r="I2" s="41"/>
      <c r="J2" s="41"/>
      <c r="K2" s="41"/>
      <c r="L2" s="41"/>
      <c r="M2" s="41"/>
      <c r="N2" s="41"/>
      <c r="O2" s="41"/>
    </row>
    <row r="3" spans="1:31" x14ac:dyDescent="0.2">
      <c r="A3" s="7"/>
      <c r="F3" s="3"/>
      <c r="G3" s="3"/>
      <c r="O3" t="s">
        <v>74</v>
      </c>
    </row>
    <row r="4" spans="1:31" x14ac:dyDescent="0.2">
      <c r="A4" s="41" t="s">
        <v>75</v>
      </c>
      <c r="B4" s="41"/>
      <c r="C4" s="41"/>
      <c r="D4" s="41"/>
      <c r="E4" s="41"/>
      <c r="F4" s="41"/>
      <c r="G4" s="41"/>
      <c r="H4" s="41"/>
      <c r="I4" s="41"/>
      <c r="J4" s="41"/>
      <c r="K4" s="41"/>
      <c r="L4" s="41"/>
      <c r="M4" s="41"/>
      <c r="N4" s="41"/>
      <c r="O4" s="41"/>
    </row>
    <row r="5" spans="1:31" x14ac:dyDescent="0.2">
      <c r="A5" s="41" t="s">
        <v>34</v>
      </c>
      <c r="B5" s="41"/>
      <c r="C5" s="41"/>
      <c r="D5" s="41"/>
      <c r="E5" s="41"/>
      <c r="F5" s="41"/>
      <c r="G5" s="41"/>
      <c r="H5" s="41"/>
      <c r="I5" s="41"/>
      <c r="J5" s="41"/>
      <c r="K5" s="41"/>
      <c r="L5" s="41"/>
      <c r="M5" s="41"/>
      <c r="N5" s="41"/>
      <c r="O5" s="41"/>
    </row>
    <row r="6" spans="1:31" x14ac:dyDescent="0.2">
      <c r="A6" s="41" t="s">
        <v>35</v>
      </c>
      <c r="B6" s="41"/>
      <c r="C6" s="41"/>
      <c r="D6" s="41"/>
      <c r="E6" s="41"/>
      <c r="F6" s="41"/>
      <c r="G6" s="41"/>
      <c r="H6" s="41"/>
      <c r="I6" s="41"/>
      <c r="J6" s="41"/>
      <c r="K6" s="41"/>
      <c r="L6" s="41"/>
      <c r="M6" s="41"/>
      <c r="N6" s="41"/>
      <c r="O6" s="41"/>
    </row>
    <row r="7" spans="1:31" x14ac:dyDescent="0.2">
      <c r="A7" s="41" t="s">
        <v>76</v>
      </c>
      <c r="B7" s="41"/>
      <c r="C7" s="41"/>
      <c r="D7" s="41"/>
      <c r="E7" s="41"/>
      <c r="F7" s="41"/>
      <c r="G7" s="41"/>
      <c r="H7" s="41"/>
      <c r="I7" s="41"/>
      <c r="J7" s="41"/>
      <c r="K7" s="41"/>
      <c r="L7" s="41"/>
      <c r="M7" s="41"/>
      <c r="N7" s="41"/>
      <c r="O7" s="41"/>
      <c r="Q7" s="12"/>
    </row>
    <row r="10" spans="1:31" x14ac:dyDescent="0.2">
      <c r="A10" t="s">
        <v>0</v>
      </c>
      <c r="B10" s="1">
        <v>44378</v>
      </c>
      <c r="C10" s="1">
        <f>DATE(YEAR(B10),MONTH(B10)+1,DAY(B10))</f>
        <v>44409</v>
      </c>
      <c r="D10" s="1">
        <f t="shared" ref="D10:M10" si="0">DATE(YEAR(C10),MONTH(C10)+1,DAY(C10))</f>
        <v>44440</v>
      </c>
      <c r="E10" s="1">
        <f t="shared" si="0"/>
        <v>44470</v>
      </c>
      <c r="F10" s="1">
        <f t="shared" si="0"/>
        <v>44501</v>
      </c>
      <c r="G10" s="1">
        <f t="shared" si="0"/>
        <v>44531</v>
      </c>
      <c r="H10" s="1">
        <f t="shared" si="0"/>
        <v>44562</v>
      </c>
      <c r="I10" s="1">
        <f t="shared" si="0"/>
        <v>44593</v>
      </c>
      <c r="J10" s="1">
        <f t="shared" si="0"/>
        <v>44621</v>
      </c>
      <c r="K10" s="1">
        <f t="shared" si="0"/>
        <v>44652</v>
      </c>
      <c r="L10" s="1">
        <f t="shared" si="0"/>
        <v>44682</v>
      </c>
      <c r="M10" s="1">
        <f t="shared" si="0"/>
        <v>44713</v>
      </c>
      <c r="N10" s="1" t="s">
        <v>83</v>
      </c>
      <c r="O10" s="15" t="s">
        <v>85</v>
      </c>
    </row>
    <row r="11" spans="1:31" x14ac:dyDescent="0.2">
      <c r="A11" t="s">
        <v>1</v>
      </c>
      <c r="R11" s="8"/>
      <c r="S11" s="8"/>
      <c r="T11" s="8"/>
      <c r="U11" s="8"/>
      <c r="V11" s="8"/>
      <c r="W11" s="8"/>
      <c r="X11" s="8"/>
      <c r="Y11" s="8"/>
      <c r="Z11" s="8"/>
      <c r="AA11" s="8"/>
      <c r="AB11" s="8"/>
      <c r="AC11" s="8"/>
      <c r="AD11" s="8"/>
      <c r="AE11" s="8"/>
    </row>
    <row r="12" spans="1:31" x14ac:dyDescent="0.2">
      <c r="A12" t="s">
        <v>37</v>
      </c>
      <c r="B12" s="5">
        <v>489976.75</v>
      </c>
      <c r="C12" s="5">
        <v>489976.75</v>
      </c>
      <c r="D12" s="5">
        <v>489976.75</v>
      </c>
      <c r="E12" s="5">
        <v>489976.75</v>
      </c>
      <c r="F12" s="5">
        <v>489976.75</v>
      </c>
      <c r="G12" s="5">
        <v>489976.76</v>
      </c>
      <c r="H12" s="5">
        <v>489976.75</v>
      </c>
      <c r="I12" s="5">
        <v>489976.76</v>
      </c>
      <c r="J12" s="5">
        <v>489976.75</v>
      </c>
      <c r="K12" s="5">
        <v>489976.76</v>
      </c>
      <c r="L12" s="5">
        <v>489976.75</v>
      </c>
      <c r="O12" s="5">
        <f>SUM(B12:N12)</f>
        <v>5389744.2799999993</v>
      </c>
      <c r="R12" s="10"/>
      <c r="S12" s="10"/>
      <c r="T12" s="10"/>
      <c r="U12" s="10"/>
      <c r="V12" s="10"/>
      <c r="W12" s="10"/>
      <c r="X12" s="10"/>
      <c r="Y12" s="10"/>
      <c r="Z12" s="10"/>
      <c r="AA12" s="10"/>
      <c r="AB12" s="10"/>
      <c r="AC12" s="10"/>
      <c r="AD12" s="10"/>
      <c r="AE12" s="10"/>
    </row>
    <row r="13" spans="1:31" x14ac:dyDescent="0.2">
      <c r="A13" t="s">
        <v>38</v>
      </c>
      <c r="B13" s="5">
        <v>53328.59</v>
      </c>
      <c r="C13" s="5">
        <v>53328.58</v>
      </c>
      <c r="D13" s="5">
        <v>53328.59</v>
      </c>
      <c r="E13" s="5">
        <v>53328.58</v>
      </c>
      <c r="F13" s="5">
        <v>53328.59</v>
      </c>
      <c r="G13" s="5">
        <v>53328.58</v>
      </c>
      <c r="H13" s="5">
        <v>53328.59</v>
      </c>
      <c r="I13" s="5">
        <v>53328.58</v>
      </c>
      <c r="J13" s="5">
        <v>53328.59</v>
      </c>
      <c r="K13" s="5">
        <v>53328.58</v>
      </c>
      <c r="L13" s="5">
        <v>53328.59</v>
      </c>
      <c r="O13" s="5">
        <f t="shared" ref="O13:O76" si="1">SUM(B13:N13)</f>
        <v>586614.44000000006</v>
      </c>
      <c r="R13" s="10"/>
      <c r="S13" s="10"/>
      <c r="T13" s="10"/>
      <c r="U13" s="10"/>
      <c r="V13" s="10"/>
      <c r="W13" s="10"/>
      <c r="X13" s="10"/>
      <c r="Y13" s="10"/>
      <c r="Z13" s="10"/>
      <c r="AA13" s="10"/>
      <c r="AB13" s="10"/>
      <c r="AC13" s="10"/>
      <c r="AD13" s="10"/>
      <c r="AE13" s="10"/>
    </row>
    <row r="14" spans="1:31" x14ac:dyDescent="0.2">
      <c r="A14" t="s">
        <v>39</v>
      </c>
      <c r="B14" s="5">
        <v>408275.3</v>
      </c>
      <c r="C14" s="5">
        <v>408275.3</v>
      </c>
      <c r="D14" s="5">
        <v>408275.3</v>
      </c>
      <c r="E14" s="5">
        <v>408275.3</v>
      </c>
      <c r="F14" s="5">
        <v>408275.31</v>
      </c>
      <c r="G14" s="5">
        <v>408275.3</v>
      </c>
      <c r="H14" s="5">
        <v>408275.31</v>
      </c>
      <c r="I14" s="5">
        <v>408275.3</v>
      </c>
      <c r="J14" s="5">
        <v>408275.31</v>
      </c>
      <c r="K14" s="5">
        <v>408275.3</v>
      </c>
      <c r="L14" s="5">
        <v>408275.31</v>
      </c>
      <c r="O14" s="5">
        <f t="shared" si="1"/>
        <v>4491028.34</v>
      </c>
      <c r="R14" s="10"/>
      <c r="S14" s="10"/>
      <c r="T14" s="10"/>
      <c r="U14" s="10"/>
      <c r="V14" s="10"/>
      <c r="W14" s="10"/>
      <c r="X14" s="10"/>
      <c r="Y14" s="10"/>
      <c r="Z14" s="10"/>
      <c r="AA14" s="10"/>
      <c r="AB14" s="10"/>
      <c r="AC14" s="10"/>
      <c r="AD14" s="10"/>
      <c r="AE14" s="10"/>
    </row>
    <row r="15" spans="1:31" x14ac:dyDescent="0.2">
      <c r="A15" t="s">
        <v>2</v>
      </c>
      <c r="B15" s="5">
        <v>54814.29</v>
      </c>
      <c r="C15" s="5">
        <v>54814.29</v>
      </c>
      <c r="D15" s="5">
        <v>54814.29</v>
      </c>
      <c r="E15" s="5">
        <v>54814.29</v>
      </c>
      <c r="F15" s="5">
        <v>54814.29</v>
      </c>
      <c r="G15" s="5">
        <v>54814.29</v>
      </c>
      <c r="H15" s="5">
        <v>54814.29</v>
      </c>
      <c r="I15" s="5">
        <v>54814.29</v>
      </c>
      <c r="J15" s="5">
        <v>54814.29</v>
      </c>
      <c r="K15" s="5">
        <v>54814.29</v>
      </c>
      <c r="L15" s="5">
        <v>54814.29</v>
      </c>
      <c r="O15" s="5">
        <f t="shared" si="1"/>
        <v>602957.18999999994</v>
      </c>
      <c r="R15" s="10"/>
      <c r="S15" s="10"/>
      <c r="T15" s="10"/>
      <c r="U15" s="10"/>
      <c r="V15" s="10"/>
      <c r="W15" s="10"/>
      <c r="X15" s="10"/>
      <c r="Y15" s="10"/>
      <c r="Z15" s="10"/>
      <c r="AA15" s="10"/>
      <c r="AB15" s="10"/>
      <c r="AC15" s="10"/>
      <c r="AD15" s="10"/>
      <c r="AE15" s="10"/>
    </row>
    <row r="16" spans="1:31" x14ac:dyDescent="0.2">
      <c r="A16" t="s">
        <v>40</v>
      </c>
      <c r="B16" s="5">
        <v>1081079.1499999999</v>
      </c>
      <c r="C16" s="5">
        <v>1081079.1499999999</v>
      </c>
      <c r="D16" s="5">
        <v>1081079.1499999999</v>
      </c>
      <c r="E16" s="5">
        <v>1081079.1499999999</v>
      </c>
      <c r="F16" s="5">
        <v>1081079.1399999999</v>
      </c>
      <c r="G16" s="5">
        <v>1081079.1499999999</v>
      </c>
      <c r="H16" s="5">
        <v>1081079.1399999999</v>
      </c>
      <c r="I16" s="5">
        <v>1081079.1499999999</v>
      </c>
      <c r="J16" s="5">
        <v>1081079.1399999999</v>
      </c>
      <c r="K16" s="5">
        <v>1081079.1499999999</v>
      </c>
      <c r="L16" s="5">
        <v>1081079.1399999999</v>
      </c>
      <c r="O16" s="5">
        <f t="shared" si="1"/>
        <v>11891870.609999999</v>
      </c>
      <c r="R16" s="10"/>
      <c r="S16" s="10"/>
      <c r="T16" s="10"/>
      <c r="U16" s="10"/>
      <c r="V16" s="10"/>
      <c r="W16" s="10"/>
      <c r="X16" s="10"/>
      <c r="Y16" s="10"/>
      <c r="Z16" s="10"/>
      <c r="AA16" s="10"/>
      <c r="AB16" s="10"/>
      <c r="AC16" s="10"/>
      <c r="AD16" s="10"/>
      <c r="AE16" s="10"/>
    </row>
    <row r="17" spans="1:31" x14ac:dyDescent="0.2">
      <c r="A17" t="s">
        <v>41</v>
      </c>
      <c r="B17" s="5">
        <v>2774871.88</v>
      </c>
      <c r="C17" s="5">
        <v>2774871.88</v>
      </c>
      <c r="D17" s="5">
        <v>2774871.88</v>
      </c>
      <c r="E17" s="5">
        <v>2774871.88</v>
      </c>
      <c r="F17" s="5">
        <v>2774871.88</v>
      </c>
      <c r="G17" s="5">
        <v>2774871.87</v>
      </c>
      <c r="H17" s="5">
        <v>2774871.88</v>
      </c>
      <c r="I17" s="5">
        <v>2774871.87</v>
      </c>
      <c r="J17" s="5">
        <v>2774871.88</v>
      </c>
      <c r="K17" s="5">
        <v>2774871.87</v>
      </c>
      <c r="L17" s="5">
        <v>2774871.88</v>
      </c>
      <c r="O17" s="5">
        <f t="shared" si="1"/>
        <v>30523590.649999999</v>
      </c>
      <c r="R17" s="10"/>
      <c r="S17" s="10"/>
      <c r="T17" s="10"/>
      <c r="U17" s="10"/>
      <c r="V17" s="10"/>
      <c r="W17" s="10"/>
      <c r="X17" s="10"/>
      <c r="Y17" s="10"/>
      <c r="Z17" s="10"/>
      <c r="AA17" s="10"/>
      <c r="AB17" s="10"/>
      <c r="AC17" s="10"/>
      <c r="AD17" s="10"/>
      <c r="AE17" s="10"/>
    </row>
    <row r="18" spans="1:31" x14ac:dyDescent="0.2">
      <c r="A18" t="s">
        <v>3</v>
      </c>
      <c r="B18" s="5">
        <v>25540.99</v>
      </c>
      <c r="C18" s="5">
        <v>25540.99</v>
      </c>
      <c r="D18" s="5">
        <v>25540.99</v>
      </c>
      <c r="E18" s="5">
        <v>25540.99</v>
      </c>
      <c r="F18" s="5">
        <v>25541</v>
      </c>
      <c r="G18" s="5">
        <v>25540.99</v>
      </c>
      <c r="H18" s="5">
        <v>25541</v>
      </c>
      <c r="I18" s="5">
        <v>25540.99</v>
      </c>
      <c r="J18" s="5">
        <v>25541</v>
      </c>
      <c r="K18" s="5">
        <v>25540.99</v>
      </c>
      <c r="L18" s="5">
        <v>25541</v>
      </c>
      <c r="O18" s="5">
        <f t="shared" si="1"/>
        <v>280950.93</v>
      </c>
      <c r="R18" s="10"/>
      <c r="S18" s="10"/>
      <c r="T18" s="10"/>
      <c r="U18" s="10"/>
      <c r="V18" s="10"/>
      <c r="W18" s="10"/>
      <c r="X18" s="10"/>
      <c r="Y18" s="10"/>
      <c r="Z18" s="10"/>
      <c r="AA18" s="10"/>
      <c r="AB18" s="10"/>
      <c r="AC18" s="10"/>
      <c r="AD18" s="10"/>
      <c r="AE18" s="10"/>
    </row>
    <row r="19" spans="1:31" x14ac:dyDescent="0.2">
      <c r="A19" t="s">
        <v>42</v>
      </c>
      <c r="B19" s="5">
        <v>473866.39</v>
      </c>
      <c r="C19" s="5">
        <v>473866.4</v>
      </c>
      <c r="D19" s="5">
        <v>473866.39</v>
      </c>
      <c r="E19" s="5">
        <v>473866.4</v>
      </c>
      <c r="F19" s="5">
        <v>473866.39</v>
      </c>
      <c r="G19" s="5">
        <v>473866.4</v>
      </c>
      <c r="H19" s="5">
        <v>473866.39</v>
      </c>
      <c r="I19" s="5">
        <v>473866.4</v>
      </c>
      <c r="J19" s="5">
        <v>473866.39</v>
      </c>
      <c r="K19" s="5">
        <v>473866.4</v>
      </c>
      <c r="L19" s="5">
        <v>473866.39</v>
      </c>
      <c r="O19" s="5">
        <f t="shared" si="1"/>
        <v>5212530.34</v>
      </c>
      <c r="R19" s="10"/>
      <c r="S19" s="10"/>
      <c r="T19" s="10"/>
      <c r="U19" s="10"/>
      <c r="V19" s="10"/>
      <c r="W19" s="10"/>
      <c r="X19" s="10"/>
      <c r="Y19" s="10"/>
      <c r="Z19" s="10"/>
      <c r="AA19" s="10"/>
      <c r="AB19" s="10"/>
      <c r="AC19" s="10"/>
      <c r="AD19" s="10"/>
      <c r="AE19" s="10"/>
    </row>
    <row r="20" spans="1:31" x14ac:dyDescent="0.2">
      <c r="A20" t="s">
        <v>43</v>
      </c>
      <c r="B20" s="5">
        <v>364033.42</v>
      </c>
      <c r="C20" s="5">
        <v>364033.42</v>
      </c>
      <c r="D20" s="5">
        <v>364033.42</v>
      </c>
      <c r="E20" s="5">
        <v>364033.42</v>
      </c>
      <c r="F20" s="5">
        <v>364033.42</v>
      </c>
      <c r="G20" s="5">
        <v>364033.42</v>
      </c>
      <c r="H20" s="5">
        <v>364033.41</v>
      </c>
      <c r="I20" s="5">
        <v>364033.42</v>
      </c>
      <c r="J20" s="5">
        <v>364033.41</v>
      </c>
      <c r="K20" s="5">
        <v>364033.42</v>
      </c>
      <c r="L20" s="5">
        <v>364033.41</v>
      </c>
      <c r="O20" s="5">
        <f t="shared" si="1"/>
        <v>4004367.5900000003</v>
      </c>
      <c r="R20" s="10"/>
      <c r="S20" s="10"/>
      <c r="T20" s="10"/>
      <c r="U20" s="10"/>
      <c r="V20" s="10"/>
      <c r="W20" s="10"/>
      <c r="X20" s="10"/>
      <c r="Y20" s="10"/>
      <c r="Z20" s="10"/>
      <c r="AA20" s="10"/>
      <c r="AB20" s="10"/>
      <c r="AC20" s="10"/>
      <c r="AD20" s="10"/>
      <c r="AE20" s="10"/>
    </row>
    <row r="21" spans="1:31" x14ac:dyDescent="0.2">
      <c r="A21" t="s">
        <v>44</v>
      </c>
      <c r="B21" s="5">
        <v>516045.38</v>
      </c>
      <c r="C21" s="5">
        <v>516045.38</v>
      </c>
      <c r="D21" s="5">
        <v>516045.38</v>
      </c>
      <c r="E21" s="5">
        <v>516045.38</v>
      </c>
      <c r="F21" s="5">
        <v>516045.38</v>
      </c>
      <c r="G21" s="5">
        <v>516045.39</v>
      </c>
      <c r="H21" s="5">
        <v>516045.38</v>
      </c>
      <c r="I21" s="5">
        <v>516045.39</v>
      </c>
      <c r="J21" s="5">
        <v>516045.38</v>
      </c>
      <c r="K21" s="5">
        <v>516045.39</v>
      </c>
      <c r="L21" s="5">
        <v>516045.38</v>
      </c>
      <c r="O21" s="5">
        <f t="shared" si="1"/>
        <v>5676499.21</v>
      </c>
      <c r="R21" s="10"/>
      <c r="S21" s="10"/>
      <c r="T21" s="10"/>
      <c r="U21" s="10"/>
      <c r="V21" s="10"/>
      <c r="W21" s="10"/>
      <c r="X21" s="10"/>
      <c r="Y21" s="10"/>
      <c r="Z21" s="10"/>
      <c r="AA21" s="10"/>
      <c r="AB21" s="10"/>
      <c r="AC21" s="10"/>
      <c r="AD21" s="10"/>
      <c r="AE21" s="10"/>
    </row>
    <row r="22" spans="1:31" x14ac:dyDescent="0.2">
      <c r="A22" t="s">
        <v>45</v>
      </c>
      <c r="B22" s="5">
        <v>1107656.28</v>
      </c>
      <c r="C22" s="5">
        <v>1107656.28</v>
      </c>
      <c r="D22" s="5">
        <v>1107656.29</v>
      </c>
      <c r="E22" s="5">
        <v>1107656.28</v>
      </c>
      <c r="F22" s="5">
        <v>1107656.29</v>
      </c>
      <c r="G22" s="5">
        <v>1107656.28</v>
      </c>
      <c r="H22" s="5">
        <v>1107656.29</v>
      </c>
      <c r="I22" s="5">
        <v>1107656.28</v>
      </c>
      <c r="J22" s="5">
        <v>1107656.29</v>
      </c>
      <c r="K22" s="5">
        <v>1107656.28</v>
      </c>
      <c r="L22" s="5">
        <v>1107656.29</v>
      </c>
      <c r="O22" s="5">
        <f t="shared" si="1"/>
        <v>12184219.129999999</v>
      </c>
      <c r="R22" s="10"/>
      <c r="S22" s="10"/>
      <c r="T22" s="10"/>
      <c r="U22" s="10"/>
      <c r="V22" s="10"/>
      <c r="W22" s="10"/>
      <c r="X22" s="10"/>
      <c r="Y22" s="10"/>
      <c r="Z22" s="10"/>
      <c r="AA22" s="10"/>
      <c r="AB22" s="10"/>
      <c r="AC22" s="10"/>
      <c r="AD22" s="10"/>
      <c r="AE22" s="10"/>
    </row>
    <row r="23" spans="1:31" x14ac:dyDescent="0.2">
      <c r="A23" t="s">
        <v>4</v>
      </c>
      <c r="B23" s="5">
        <v>168601.89</v>
      </c>
      <c r="C23" s="5">
        <v>168601.89</v>
      </c>
      <c r="D23" s="5">
        <v>168601.89</v>
      </c>
      <c r="E23" s="5">
        <v>168601.89</v>
      </c>
      <c r="F23" s="5">
        <v>168601.89</v>
      </c>
      <c r="G23" s="5">
        <v>168601.89</v>
      </c>
      <c r="H23" s="5">
        <v>168601.89</v>
      </c>
      <c r="I23" s="5">
        <v>168601.88</v>
      </c>
      <c r="J23" s="5">
        <v>168601.89</v>
      </c>
      <c r="K23" s="5">
        <v>168601.88</v>
      </c>
      <c r="L23" s="5">
        <v>168601.89</v>
      </c>
      <c r="O23" s="5">
        <f t="shared" si="1"/>
        <v>1854620.77</v>
      </c>
      <c r="R23" s="10"/>
      <c r="S23" s="10"/>
      <c r="T23" s="10"/>
      <c r="U23" s="10"/>
      <c r="V23" s="10"/>
      <c r="W23" s="10"/>
      <c r="X23" s="10"/>
      <c r="Y23" s="10"/>
      <c r="Z23" s="10"/>
      <c r="AA23" s="10"/>
      <c r="AB23" s="10"/>
      <c r="AC23" s="10"/>
      <c r="AD23" s="10"/>
      <c r="AE23" s="10"/>
    </row>
    <row r="24" spans="1:31" x14ac:dyDescent="0.2">
      <c r="A24" t="s">
        <v>82</v>
      </c>
      <c r="B24" s="5">
        <v>5471635.8399999999</v>
      </c>
      <c r="C24" s="5">
        <v>5471635.8399999999</v>
      </c>
      <c r="D24" s="5">
        <v>5471635.8399999999</v>
      </c>
      <c r="E24" s="5">
        <v>5471635.8399999999</v>
      </c>
      <c r="F24" s="5">
        <v>5471635.8399999999</v>
      </c>
      <c r="G24" s="5">
        <v>5471635.8399999999</v>
      </c>
      <c r="H24" s="5">
        <v>5471635.8399999999</v>
      </c>
      <c r="I24" s="5">
        <v>5471635.8399999999</v>
      </c>
      <c r="J24" s="5">
        <v>5471635.8300000001</v>
      </c>
      <c r="K24" s="5">
        <v>5471635.8399999999</v>
      </c>
      <c r="L24" s="5">
        <v>5471635.8300000001</v>
      </c>
      <c r="O24" s="5">
        <f t="shared" si="1"/>
        <v>60187994.219999999</v>
      </c>
      <c r="R24" s="10"/>
      <c r="S24" s="10"/>
      <c r="T24" s="10"/>
      <c r="U24" s="10"/>
      <c r="V24" s="10"/>
      <c r="W24" s="10"/>
      <c r="X24" s="10"/>
      <c r="Y24" s="10"/>
      <c r="Z24" s="10"/>
      <c r="AA24" s="10"/>
      <c r="AB24" s="10"/>
      <c r="AC24" s="10"/>
      <c r="AD24" s="10"/>
      <c r="AE24" s="10"/>
    </row>
    <row r="25" spans="1:31" x14ac:dyDescent="0.2">
      <c r="A25" t="s">
        <v>5</v>
      </c>
      <c r="B25" s="5">
        <v>72031.08</v>
      </c>
      <c r="C25" s="5">
        <v>72031.09</v>
      </c>
      <c r="D25" s="5">
        <v>72031.08</v>
      </c>
      <c r="E25" s="5">
        <v>72031.09</v>
      </c>
      <c r="F25" s="5">
        <v>72031.08</v>
      </c>
      <c r="G25" s="5">
        <v>72031.09</v>
      </c>
      <c r="H25" s="5">
        <v>72031.08</v>
      </c>
      <c r="I25" s="5">
        <v>72031.09</v>
      </c>
      <c r="J25" s="5">
        <v>72031.08</v>
      </c>
      <c r="K25" s="5">
        <v>72031.09</v>
      </c>
      <c r="L25" s="5">
        <v>72031.08</v>
      </c>
      <c r="O25" s="5">
        <f t="shared" si="1"/>
        <v>792341.92999999993</v>
      </c>
      <c r="R25" s="10"/>
      <c r="S25" s="10"/>
      <c r="T25" s="10"/>
      <c r="U25" s="10"/>
      <c r="V25" s="10"/>
      <c r="W25" s="10"/>
      <c r="X25" s="10"/>
      <c r="Y25" s="10"/>
      <c r="Z25" s="10"/>
      <c r="AA25" s="10"/>
      <c r="AB25" s="10"/>
      <c r="AC25" s="10"/>
      <c r="AD25" s="10"/>
      <c r="AE25" s="10"/>
    </row>
    <row r="26" spans="1:31" x14ac:dyDescent="0.2">
      <c r="A26" t="s">
        <v>6</v>
      </c>
      <c r="B26" s="5">
        <v>31346.36</v>
      </c>
      <c r="C26" s="5">
        <v>31346.36</v>
      </c>
      <c r="D26" s="5">
        <v>31346.36</v>
      </c>
      <c r="E26" s="5">
        <v>31346.36</v>
      </c>
      <c r="F26" s="5">
        <v>31346.36</v>
      </c>
      <c r="G26" s="5">
        <v>31346.36</v>
      </c>
      <c r="H26" s="5">
        <v>31346.36</v>
      </c>
      <c r="I26" s="5">
        <v>31346.35</v>
      </c>
      <c r="J26" s="5">
        <v>31346.36</v>
      </c>
      <c r="K26" s="5">
        <v>31346.35</v>
      </c>
      <c r="L26" s="5">
        <v>31346.36</v>
      </c>
      <c r="O26" s="5">
        <f t="shared" si="1"/>
        <v>344809.93999999994</v>
      </c>
      <c r="R26" s="10"/>
      <c r="S26" s="10"/>
      <c r="T26" s="10"/>
      <c r="U26" s="10"/>
      <c r="V26" s="10"/>
      <c r="W26" s="10"/>
      <c r="X26" s="10"/>
      <c r="Y26" s="10"/>
      <c r="Z26" s="10"/>
      <c r="AA26" s="10"/>
      <c r="AB26" s="10"/>
      <c r="AC26" s="10"/>
      <c r="AD26" s="10"/>
      <c r="AE26" s="10"/>
    </row>
    <row r="27" spans="1:31" x14ac:dyDescent="0.2">
      <c r="A27" t="s">
        <v>46</v>
      </c>
      <c r="B27" s="5">
        <v>2298819.52</v>
      </c>
      <c r="C27" s="5">
        <v>2298819.52</v>
      </c>
      <c r="D27" s="5">
        <v>2298819.52</v>
      </c>
      <c r="E27" s="5">
        <v>2298819.52</v>
      </c>
      <c r="F27" s="5">
        <v>2298819.52</v>
      </c>
      <c r="G27" s="5">
        <v>2298819.52</v>
      </c>
      <c r="H27" s="5">
        <v>2298819.52</v>
      </c>
      <c r="I27" s="5">
        <v>2298819.52</v>
      </c>
      <c r="J27" s="5">
        <v>2298819.52</v>
      </c>
      <c r="K27" s="5">
        <v>2298819.52</v>
      </c>
      <c r="L27" s="5">
        <v>2298819.52</v>
      </c>
      <c r="O27" s="5">
        <f t="shared" si="1"/>
        <v>25287014.719999999</v>
      </c>
      <c r="R27" s="10"/>
      <c r="S27" s="10"/>
      <c r="T27" s="10"/>
      <c r="U27" s="10"/>
      <c r="V27" s="10"/>
      <c r="W27" s="10"/>
      <c r="X27" s="10"/>
      <c r="Y27" s="10"/>
      <c r="Z27" s="10"/>
      <c r="AA27" s="10"/>
      <c r="AB27" s="10"/>
      <c r="AC27" s="10"/>
      <c r="AD27" s="10"/>
      <c r="AE27" s="10"/>
    </row>
    <row r="28" spans="1:31" x14ac:dyDescent="0.2">
      <c r="A28" t="s">
        <v>47</v>
      </c>
      <c r="B28" s="5">
        <v>819987.74</v>
      </c>
      <c r="C28" s="5">
        <v>819987.74</v>
      </c>
      <c r="D28" s="5">
        <v>819987.74</v>
      </c>
      <c r="E28" s="5">
        <v>819987.74</v>
      </c>
      <c r="F28" s="5">
        <v>819987.74</v>
      </c>
      <c r="G28" s="5">
        <v>819987.74</v>
      </c>
      <c r="H28" s="5">
        <v>819987.74</v>
      </c>
      <c r="I28" s="5">
        <v>819987.73</v>
      </c>
      <c r="J28" s="5">
        <v>819987.74</v>
      </c>
      <c r="K28" s="5">
        <v>819987.73</v>
      </c>
      <c r="L28" s="5">
        <v>819987.74</v>
      </c>
      <c r="O28" s="5">
        <f t="shared" si="1"/>
        <v>9019865.120000001</v>
      </c>
      <c r="R28" s="10"/>
      <c r="S28" s="10"/>
      <c r="T28" s="10"/>
      <c r="U28" s="10"/>
      <c r="V28" s="10"/>
      <c r="W28" s="10"/>
      <c r="X28" s="10"/>
      <c r="Y28" s="10"/>
      <c r="Z28" s="10"/>
      <c r="AA28" s="10"/>
      <c r="AB28" s="10"/>
      <c r="AC28" s="10"/>
      <c r="AD28" s="10"/>
      <c r="AE28" s="10"/>
    </row>
    <row r="29" spans="1:31" x14ac:dyDescent="0.2">
      <c r="A29" t="s">
        <v>7</v>
      </c>
      <c r="B29" s="5">
        <v>146704.57</v>
      </c>
      <c r="C29" s="5">
        <v>146704.57</v>
      </c>
      <c r="D29" s="5">
        <v>146704.57</v>
      </c>
      <c r="E29" s="5">
        <v>146704.57</v>
      </c>
      <c r="F29" s="5">
        <v>146704.57</v>
      </c>
      <c r="G29" s="5">
        <v>146704.57</v>
      </c>
      <c r="H29" s="5">
        <v>146704.57</v>
      </c>
      <c r="I29" s="5">
        <v>146704.57</v>
      </c>
      <c r="J29" s="5">
        <v>146704.57</v>
      </c>
      <c r="K29" s="5">
        <v>146704.57</v>
      </c>
      <c r="L29" s="5">
        <v>146704.57</v>
      </c>
      <c r="O29" s="5">
        <f t="shared" si="1"/>
        <v>1613750.2700000005</v>
      </c>
      <c r="R29" s="10"/>
      <c r="S29" s="10"/>
      <c r="T29" s="10"/>
      <c r="U29" s="10"/>
      <c r="V29" s="10"/>
      <c r="W29" s="10"/>
      <c r="X29" s="10"/>
      <c r="Y29" s="10"/>
      <c r="Z29" s="10"/>
      <c r="AA29" s="10"/>
      <c r="AB29" s="10"/>
      <c r="AC29" s="10"/>
      <c r="AD29" s="10"/>
      <c r="AE29" s="10"/>
    </row>
    <row r="30" spans="1:31" x14ac:dyDescent="0.2">
      <c r="A30" t="s">
        <v>8</v>
      </c>
      <c r="B30" s="5">
        <v>24889.34</v>
      </c>
      <c r="C30" s="5">
        <v>24889.34</v>
      </c>
      <c r="D30" s="5">
        <v>24889.34</v>
      </c>
      <c r="E30" s="5">
        <v>24889.34</v>
      </c>
      <c r="F30" s="5">
        <v>24889.34</v>
      </c>
      <c r="G30" s="5">
        <v>24889.34</v>
      </c>
      <c r="H30" s="5">
        <v>24889.34</v>
      </c>
      <c r="I30" s="5">
        <v>24889.34</v>
      </c>
      <c r="J30" s="5">
        <v>24889.34</v>
      </c>
      <c r="K30" s="5">
        <v>24889.35</v>
      </c>
      <c r="L30" s="5">
        <v>24889.34</v>
      </c>
      <c r="O30" s="5">
        <f t="shared" si="1"/>
        <v>273782.75</v>
      </c>
      <c r="R30" s="10"/>
      <c r="S30" s="10"/>
      <c r="T30" s="10"/>
      <c r="U30" s="10"/>
      <c r="V30" s="10"/>
      <c r="W30" s="10"/>
      <c r="X30" s="10"/>
      <c r="Y30" s="10"/>
      <c r="Z30" s="10"/>
      <c r="AA30" s="10"/>
      <c r="AB30" s="10"/>
      <c r="AC30" s="10"/>
      <c r="AD30" s="10"/>
      <c r="AE30" s="10"/>
    </row>
    <row r="31" spans="1:31" x14ac:dyDescent="0.2">
      <c r="A31" t="s">
        <v>9</v>
      </c>
      <c r="B31" s="5">
        <v>81422.080000000002</v>
      </c>
      <c r="C31" s="5">
        <v>81422.080000000002</v>
      </c>
      <c r="D31" s="5">
        <v>81422.080000000002</v>
      </c>
      <c r="E31" s="5">
        <v>81422.080000000002</v>
      </c>
      <c r="F31" s="5">
        <v>81422.080000000002</v>
      </c>
      <c r="G31" s="5">
        <v>81422.080000000002</v>
      </c>
      <c r="H31" s="5">
        <v>81422.070000000007</v>
      </c>
      <c r="I31" s="5">
        <v>81422.080000000002</v>
      </c>
      <c r="J31" s="5">
        <v>81422.070000000007</v>
      </c>
      <c r="K31" s="5">
        <v>81422.080000000002</v>
      </c>
      <c r="L31" s="5">
        <v>81422.070000000007</v>
      </c>
      <c r="O31" s="5">
        <f t="shared" si="1"/>
        <v>895642.84999999986</v>
      </c>
      <c r="R31" s="10"/>
      <c r="S31" s="10"/>
      <c r="T31" s="10"/>
      <c r="U31" s="10"/>
      <c r="V31" s="10"/>
      <c r="W31" s="10"/>
      <c r="X31" s="10"/>
      <c r="Y31" s="10"/>
      <c r="Z31" s="10"/>
      <c r="AA31" s="10"/>
      <c r="AB31" s="10"/>
      <c r="AC31" s="10"/>
      <c r="AD31" s="10"/>
      <c r="AE31" s="10"/>
    </row>
    <row r="32" spans="1:31" x14ac:dyDescent="0.2">
      <c r="A32" t="s">
        <v>10</v>
      </c>
      <c r="B32" s="5">
        <v>35321.54</v>
      </c>
      <c r="C32" s="5">
        <v>35321.54</v>
      </c>
      <c r="D32" s="5">
        <v>35321.54</v>
      </c>
      <c r="E32" s="5">
        <v>35321.54</v>
      </c>
      <c r="F32" s="5">
        <v>35321.54</v>
      </c>
      <c r="G32" s="5">
        <v>35321.54</v>
      </c>
      <c r="H32" s="5">
        <v>35321.550000000003</v>
      </c>
      <c r="I32" s="5">
        <v>35321.54</v>
      </c>
      <c r="J32" s="5">
        <v>35321.550000000003</v>
      </c>
      <c r="K32" s="5">
        <v>35321.54</v>
      </c>
      <c r="L32" s="5">
        <v>35321.550000000003</v>
      </c>
      <c r="O32" s="5">
        <f t="shared" si="1"/>
        <v>388536.97</v>
      </c>
      <c r="R32" s="10"/>
      <c r="S32" s="10"/>
      <c r="T32" s="10"/>
      <c r="U32" s="10"/>
      <c r="V32" s="10"/>
      <c r="W32" s="10"/>
      <c r="X32" s="10"/>
      <c r="Y32" s="10"/>
      <c r="Z32" s="10"/>
      <c r="AA32" s="10"/>
      <c r="AB32" s="10"/>
      <c r="AC32" s="10"/>
      <c r="AD32" s="10"/>
      <c r="AE32" s="10"/>
    </row>
    <row r="33" spans="1:31" x14ac:dyDescent="0.2">
      <c r="A33" t="s">
        <v>11</v>
      </c>
      <c r="B33" s="5">
        <v>25964.65</v>
      </c>
      <c r="C33" s="5">
        <v>25964.65</v>
      </c>
      <c r="D33" s="5">
        <v>25964.65</v>
      </c>
      <c r="E33" s="5">
        <v>25964.65</v>
      </c>
      <c r="F33" s="5">
        <v>25964.65</v>
      </c>
      <c r="G33" s="5">
        <v>25964.65</v>
      </c>
      <c r="H33" s="5">
        <v>25964.639999999999</v>
      </c>
      <c r="I33" s="5">
        <v>25964.65</v>
      </c>
      <c r="J33" s="5">
        <v>25964.639999999999</v>
      </c>
      <c r="K33" s="5">
        <v>25964.65</v>
      </c>
      <c r="L33" s="5">
        <v>25964.639999999999</v>
      </c>
      <c r="O33" s="5">
        <f t="shared" si="1"/>
        <v>285611.11999999994</v>
      </c>
      <c r="R33" s="10"/>
      <c r="S33" s="10"/>
      <c r="T33" s="10"/>
      <c r="U33" s="10"/>
      <c r="V33" s="10"/>
      <c r="W33" s="10"/>
      <c r="X33" s="10"/>
      <c r="Y33" s="10"/>
      <c r="Z33" s="10"/>
      <c r="AA33" s="10"/>
      <c r="AB33" s="10"/>
      <c r="AC33" s="10"/>
      <c r="AD33" s="10"/>
      <c r="AE33" s="10"/>
    </row>
    <row r="34" spans="1:31" x14ac:dyDescent="0.2">
      <c r="A34" t="s">
        <v>48</v>
      </c>
      <c r="B34" s="5">
        <v>28566.19</v>
      </c>
      <c r="C34" s="5">
        <v>28566.19</v>
      </c>
      <c r="D34" s="5">
        <v>28566.19</v>
      </c>
      <c r="E34" s="5">
        <v>28566.19</v>
      </c>
      <c r="F34" s="5">
        <v>28566.19</v>
      </c>
      <c r="G34" s="5">
        <v>28566.18</v>
      </c>
      <c r="H34" s="5">
        <v>28566.19</v>
      </c>
      <c r="I34" s="5">
        <v>28566.18</v>
      </c>
      <c r="J34" s="5">
        <v>28566.19</v>
      </c>
      <c r="K34" s="5">
        <v>28566.18</v>
      </c>
      <c r="L34" s="5">
        <v>28566.19</v>
      </c>
      <c r="O34" s="5">
        <f t="shared" si="1"/>
        <v>314228.06</v>
      </c>
      <c r="R34" s="10"/>
      <c r="S34" s="10"/>
      <c r="T34" s="10"/>
      <c r="U34" s="10"/>
      <c r="V34" s="10"/>
      <c r="W34" s="10"/>
      <c r="X34" s="10"/>
      <c r="Y34" s="10"/>
      <c r="Z34" s="10"/>
      <c r="AA34" s="10"/>
      <c r="AB34" s="10"/>
      <c r="AC34" s="10"/>
      <c r="AD34" s="10"/>
      <c r="AE34" s="10"/>
    </row>
    <row r="35" spans="1:31" x14ac:dyDescent="0.2">
      <c r="A35" t="s">
        <v>12</v>
      </c>
      <c r="B35" s="5">
        <v>24851.5</v>
      </c>
      <c r="C35" s="5">
        <v>24851.5</v>
      </c>
      <c r="D35" s="5">
        <v>24851.5</v>
      </c>
      <c r="E35" s="5">
        <v>24851.5</v>
      </c>
      <c r="F35" s="5">
        <v>24851.5</v>
      </c>
      <c r="G35" s="5">
        <v>24851.5</v>
      </c>
      <c r="H35" s="5">
        <v>24851.5</v>
      </c>
      <c r="I35" s="5">
        <v>24851.5</v>
      </c>
      <c r="J35" s="5">
        <v>24851.49</v>
      </c>
      <c r="K35" s="5">
        <v>24851.5</v>
      </c>
      <c r="L35" s="5">
        <v>24851.49</v>
      </c>
      <c r="O35" s="5">
        <f t="shared" si="1"/>
        <v>273366.48</v>
      </c>
      <c r="R35" s="10"/>
      <c r="S35" s="10"/>
      <c r="T35" s="10"/>
      <c r="U35" s="10"/>
      <c r="V35" s="10"/>
      <c r="W35" s="10"/>
      <c r="X35" s="10"/>
      <c r="Y35" s="10"/>
      <c r="Z35" s="10"/>
      <c r="AA35" s="10"/>
      <c r="AB35" s="10"/>
      <c r="AC35" s="10"/>
      <c r="AD35" s="10"/>
      <c r="AE35" s="10"/>
    </row>
    <row r="36" spans="1:31" x14ac:dyDescent="0.2">
      <c r="A36" t="s">
        <v>13</v>
      </c>
      <c r="B36" s="5">
        <v>46954.71</v>
      </c>
      <c r="C36" s="5">
        <v>46954.71</v>
      </c>
      <c r="D36" s="5">
        <v>46954.71</v>
      </c>
      <c r="E36" s="5">
        <v>46954.720000000001</v>
      </c>
      <c r="F36" s="5">
        <v>46954.71</v>
      </c>
      <c r="G36" s="5">
        <v>46954.720000000001</v>
      </c>
      <c r="H36" s="5">
        <v>46954.71</v>
      </c>
      <c r="I36" s="5">
        <v>46954.720000000001</v>
      </c>
      <c r="J36" s="5">
        <v>46954.71</v>
      </c>
      <c r="K36" s="5">
        <v>46954.720000000001</v>
      </c>
      <c r="L36" s="5">
        <v>46954.71</v>
      </c>
      <c r="O36" s="5">
        <f t="shared" si="1"/>
        <v>516501.85000000015</v>
      </c>
      <c r="R36" s="10"/>
      <c r="S36" s="10"/>
      <c r="T36" s="10"/>
      <c r="U36" s="10"/>
      <c r="V36" s="10"/>
      <c r="W36" s="10"/>
      <c r="X36" s="10"/>
      <c r="Y36" s="10"/>
      <c r="Z36" s="10"/>
      <c r="AA36" s="10"/>
      <c r="AB36" s="10"/>
      <c r="AC36" s="10"/>
      <c r="AD36" s="10"/>
      <c r="AE36" s="10"/>
    </row>
    <row r="37" spans="1:31" x14ac:dyDescent="0.2">
      <c r="A37" t="s">
        <v>14</v>
      </c>
      <c r="B37" s="5">
        <v>82480.98</v>
      </c>
      <c r="C37" s="5">
        <v>82480.98</v>
      </c>
      <c r="D37" s="5">
        <v>82480.98</v>
      </c>
      <c r="E37" s="5">
        <v>82480.98</v>
      </c>
      <c r="F37" s="5">
        <v>82480.98</v>
      </c>
      <c r="G37" s="5">
        <v>82480.98</v>
      </c>
      <c r="H37" s="5">
        <v>82480.98</v>
      </c>
      <c r="I37" s="5">
        <v>82480.98</v>
      </c>
      <c r="J37" s="5">
        <v>82480.98</v>
      </c>
      <c r="K37" s="5">
        <v>82480.98</v>
      </c>
      <c r="L37" s="5">
        <v>82480.990000000005</v>
      </c>
      <c r="O37" s="5">
        <f t="shared" si="1"/>
        <v>907290.78999999992</v>
      </c>
      <c r="R37" s="10"/>
      <c r="S37" s="10"/>
      <c r="T37" s="10"/>
      <c r="U37" s="10"/>
      <c r="V37" s="10"/>
      <c r="W37" s="10"/>
      <c r="X37" s="10"/>
      <c r="Y37" s="10"/>
      <c r="Z37" s="10"/>
      <c r="AA37" s="10"/>
      <c r="AB37" s="10"/>
      <c r="AC37" s="10"/>
      <c r="AD37" s="10"/>
      <c r="AE37" s="10"/>
    </row>
    <row r="38" spans="1:31" x14ac:dyDescent="0.2">
      <c r="A38" t="s">
        <v>49</v>
      </c>
      <c r="B38" s="5">
        <v>459237.88</v>
      </c>
      <c r="C38" s="5">
        <v>459237.88</v>
      </c>
      <c r="D38" s="5">
        <v>459237.88</v>
      </c>
      <c r="E38" s="5">
        <v>459237.88</v>
      </c>
      <c r="F38" s="5">
        <v>459237.88</v>
      </c>
      <c r="G38" s="5">
        <v>459237.88</v>
      </c>
      <c r="H38" s="5">
        <v>459237.88</v>
      </c>
      <c r="I38" s="5">
        <v>459237.88</v>
      </c>
      <c r="J38" s="5">
        <v>459237.88</v>
      </c>
      <c r="K38" s="5">
        <v>459237.88</v>
      </c>
      <c r="L38" s="5">
        <v>459237.88</v>
      </c>
      <c r="O38" s="5">
        <f t="shared" si="1"/>
        <v>5051616.68</v>
      </c>
      <c r="R38" s="10"/>
      <c r="S38" s="10"/>
      <c r="T38" s="10"/>
      <c r="U38" s="10"/>
      <c r="V38" s="10"/>
      <c r="W38" s="10"/>
      <c r="X38" s="10"/>
      <c r="Y38" s="10"/>
      <c r="Z38" s="10"/>
      <c r="AA38" s="10"/>
      <c r="AB38" s="10"/>
      <c r="AC38" s="10"/>
      <c r="AD38" s="10"/>
      <c r="AE38" s="10"/>
    </row>
    <row r="39" spans="1:31" x14ac:dyDescent="0.2">
      <c r="A39" t="s">
        <v>15</v>
      </c>
      <c r="B39" s="5">
        <v>227364</v>
      </c>
      <c r="C39" s="5">
        <v>227364</v>
      </c>
      <c r="D39" s="5">
        <v>227364</v>
      </c>
      <c r="E39" s="5">
        <v>227364</v>
      </c>
      <c r="F39" s="5">
        <v>227364</v>
      </c>
      <c r="G39" s="5">
        <v>227364</v>
      </c>
      <c r="H39" s="5">
        <v>227364</v>
      </c>
      <c r="I39" s="5">
        <v>227364</v>
      </c>
      <c r="J39" s="5">
        <v>227363.99</v>
      </c>
      <c r="K39" s="5">
        <v>227364</v>
      </c>
      <c r="L39" s="5">
        <v>227363.99</v>
      </c>
      <c r="O39" s="5">
        <f t="shared" si="1"/>
        <v>2501003.9800000004</v>
      </c>
      <c r="R39" s="10"/>
      <c r="S39" s="10"/>
      <c r="T39" s="10"/>
      <c r="U39" s="10"/>
      <c r="V39" s="10"/>
      <c r="W39" s="10"/>
      <c r="X39" s="10"/>
      <c r="Y39" s="10"/>
      <c r="Z39" s="10"/>
      <c r="AA39" s="10"/>
      <c r="AB39" s="10"/>
      <c r="AC39" s="10"/>
      <c r="AD39" s="10"/>
      <c r="AE39" s="10"/>
    </row>
    <row r="40" spans="1:31" x14ac:dyDescent="0.2">
      <c r="A40" t="s">
        <v>50</v>
      </c>
      <c r="B40" s="5">
        <v>3501860.49</v>
      </c>
      <c r="C40" s="5">
        <v>3501860.49</v>
      </c>
      <c r="D40" s="5">
        <v>3501860.5</v>
      </c>
      <c r="E40" s="5">
        <v>3501860.49</v>
      </c>
      <c r="F40" s="5">
        <v>3501860.5</v>
      </c>
      <c r="G40" s="5">
        <v>3501860.49</v>
      </c>
      <c r="H40" s="5">
        <v>3501860.5</v>
      </c>
      <c r="I40" s="5">
        <v>3501860.49</v>
      </c>
      <c r="J40" s="5">
        <v>3501860.5</v>
      </c>
      <c r="K40" s="5">
        <v>3501860.49</v>
      </c>
      <c r="L40" s="5">
        <v>3501860.5</v>
      </c>
      <c r="O40" s="5">
        <f t="shared" si="1"/>
        <v>38520465.440000005</v>
      </c>
      <c r="R40" s="10"/>
      <c r="S40" s="10"/>
      <c r="T40" s="10"/>
      <c r="U40" s="10"/>
      <c r="V40" s="10"/>
      <c r="W40" s="10"/>
      <c r="X40" s="10"/>
      <c r="Y40" s="10"/>
      <c r="Z40" s="10"/>
      <c r="AA40" s="10"/>
      <c r="AB40" s="10"/>
      <c r="AC40" s="10"/>
      <c r="AD40" s="10"/>
      <c r="AE40" s="10"/>
    </row>
    <row r="41" spans="1:31" x14ac:dyDescent="0.2">
      <c r="A41" t="s">
        <v>16</v>
      </c>
      <c r="B41" s="5">
        <v>36678.33</v>
      </c>
      <c r="C41" s="5">
        <v>36678.33</v>
      </c>
      <c r="D41" s="5">
        <v>36678.33</v>
      </c>
      <c r="E41" s="5">
        <v>36678.33</v>
      </c>
      <c r="F41" s="5">
        <v>36678.33</v>
      </c>
      <c r="G41" s="5">
        <v>36678.33</v>
      </c>
      <c r="H41" s="5">
        <v>36678.33</v>
      </c>
      <c r="I41" s="5">
        <v>36678.32</v>
      </c>
      <c r="J41" s="5">
        <v>36678.33</v>
      </c>
      <c r="K41" s="5">
        <v>36678.32</v>
      </c>
      <c r="L41" s="5">
        <v>36678.33</v>
      </c>
      <c r="O41" s="5">
        <f t="shared" si="1"/>
        <v>403461.6100000001</v>
      </c>
      <c r="R41" s="10"/>
      <c r="S41" s="10"/>
      <c r="T41" s="10"/>
      <c r="U41" s="10"/>
      <c r="V41" s="10"/>
      <c r="W41" s="10"/>
      <c r="X41" s="10"/>
      <c r="Y41" s="10"/>
      <c r="Z41" s="10"/>
      <c r="AA41" s="10"/>
      <c r="AB41" s="10"/>
      <c r="AC41" s="10"/>
      <c r="AD41" s="10"/>
      <c r="AE41" s="10"/>
    </row>
    <row r="42" spans="1:31" x14ac:dyDescent="0.2">
      <c r="A42" t="s">
        <v>51</v>
      </c>
      <c r="B42" s="5">
        <v>356322.47</v>
      </c>
      <c r="C42" s="5">
        <v>356322.47</v>
      </c>
      <c r="D42" s="5">
        <v>356322.47</v>
      </c>
      <c r="E42" s="5">
        <v>356322.47</v>
      </c>
      <c r="F42" s="5">
        <v>356322.47</v>
      </c>
      <c r="G42" s="5">
        <v>356322.46</v>
      </c>
      <c r="H42" s="5">
        <v>356322.47</v>
      </c>
      <c r="I42" s="5">
        <v>356322.46</v>
      </c>
      <c r="J42" s="5">
        <v>356322.47</v>
      </c>
      <c r="K42" s="5">
        <v>356322.46</v>
      </c>
      <c r="L42" s="5">
        <v>356322.47</v>
      </c>
      <c r="O42" s="5">
        <f t="shared" si="1"/>
        <v>3919547.1399999997</v>
      </c>
      <c r="R42" s="10"/>
      <c r="S42" s="10"/>
      <c r="T42" s="10"/>
      <c r="U42" s="10"/>
      <c r="V42" s="10"/>
      <c r="W42" s="10"/>
      <c r="X42" s="10"/>
      <c r="Y42" s="10"/>
      <c r="Z42" s="10"/>
      <c r="AA42" s="10"/>
      <c r="AB42" s="10"/>
      <c r="AC42" s="10"/>
      <c r="AD42" s="10"/>
      <c r="AE42" s="10"/>
    </row>
    <row r="43" spans="1:31" x14ac:dyDescent="0.2">
      <c r="A43" t="s">
        <v>17</v>
      </c>
      <c r="B43" s="5">
        <v>87122.7</v>
      </c>
      <c r="C43" s="5">
        <v>87122.7</v>
      </c>
      <c r="D43" s="5">
        <v>87122.7</v>
      </c>
      <c r="E43" s="5">
        <v>87122.7</v>
      </c>
      <c r="F43" s="5">
        <v>87122.7</v>
      </c>
      <c r="G43" s="5">
        <v>87122.7</v>
      </c>
      <c r="H43" s="5">
        <v>87122.7</v>
      </c>
      <c r="I43" s="5">
        <v>87122.7</v>
      </c>
      <c r="J43" s="5">
        <v>87122.71</v>
      </c>
      <c r="K43" s="5">
        <v>87122.7</v>
      </c>
      <c r="L43" s="5">
        <v>87122.71</v>
      </c>
      <c r="O43" s="5">
        <f t="shared" si="1"/>
        <v>958349.71999999986</v>
      </c>
      <c r="R43" s="10"/>
      <c r="S43" s="10"/>
      <c r="T43" s="10"/>
      <c r="U43" s="10"/>
      <c r="V43" s="10"/>
      <c r="W43" s="10"/>
      <c r="X43" s="10"/>
      <c r="Y43" s="10"/>
      <c r="Z43" s="10"/>
      <c r="AA43" s="10"/>
      <c r="AB43" s="10"/>
      <c r="AC43" s="10"/>
      <c r="AD43" s="10"/>
      <c r="AE43" s="10"/>
    </row>
    <row r="44" spans="1:31" x14ac:dyDescent="0.2">
      <c r="A44" t="s">
        <v>18</v>
      </c>
      <c r="B44" s="5">
        <v>38068.879999999997</v>
      </c>
      <c r="C44" s="5">
        <v>38068.879999999997</v>
      </c>
      <c r="D44" s="5">
        <v>38068.879999999997</v>
      </c>
      <c r="E44" s="5">
        <v>38068.870000000003</v>
      </c>
      <c r="F44" s="5">
        <v>38068.879999999997</v>
      </c>
      <c r="G44" s="5">
        <v>38068.870000000003</v>
      </c>
      <c r="H44" s="5">
        <v>38068.879999999997</v>
      </c>
      <c r="I44" s="5">
        <v>38068.870000000003</v>
      </c>
      <c r="J44" s="5">
        <v>38068.879999999997</v>
      </c>
      <c r="K44" s="5">
        <v>38068.870000000003</v>
      </c>
      <c r="L44" s="5">
        <v>38068.879999999997</v>
      </c>
      <c r="O44" s="5">
        <f t="shared" si="1"/>
        <v>418757.63999999996</v>
      </c>
      <c r="R44" s="10"/>
      <c r="S44" s="10"/>
      <c r="T44" s="10"/>
      <c r="U44" s="10"/>
      <c r="V44" s="10"/>
      <c r="W44" s="10"/>
      <c r="X44" s="10"/>
      <c r="Y44" s="10"/>
      <c r="Z44" s="10"/>
      <c r="AA44" s="10"/>
      <c r="AB44" s="10"/>
      <c r="AC44" s="10"/>
      <c r="AD44" s="10"/>
      <c r="AE44" s="10"/>
    </row>
    <row r="45" spans="1:31" x14ac:dyDescent="0.2">
      <c r="A45" t="s">
        <v>19</v>
      </c>
      <c r="B45" s="5">
        <v>14654.29</v>
      </c>
      <c r="C45" s="5">
        <v>14654.28</v>
      </c>
      <c r="D45" s="5">
        <v>14654.29</v>
      </c>
      <c r="E45" s="5">
        <v>14654.28</v>
      </c>
      <c r="F45" s="5">
        <v>14654.29</v>
      </c>
      <c r="G45" s="5">
        <v>14654.28</v>
      </c>
      <c r="H45" s="5">
        <v>14654.29</v>
      </c>
      <c r="I45" s="5">
        <v>14654.28</v>
      </c>
      <c r="J45" s="5">
        <v>14654.29</v>
      </c>
      <c r="K45" s="5">
        <v>14654.28</v>
      </c>
      <c r="L45" s="5">
        <v>14654.29</v>
      </c>
      <c r="O45" s="5">
        <f t="shared" si="1"/>
        <v>161197.14000000001</v>
      </c>
      <c r="R45" s="10"/>
      <c r="S45" s="10"/>
      <c r="T45" s="10"/>
      <c r="U45" s="10"/>
      <c r="V45" s="10"/>
      <c r="W45" s="10"/>
      <c r="X45" s="10"/>
      <c r="Y45" s="10"/>
      <c r="Z45" s="10"/>
      <c r="AA45" s="10"/>
      <c r="AB45" s="10"/>
      <c r="AC45" s="10"/>
      <c r="AD45" s="10"/>
      <c r="AE45" s="10"/>
    </row>
    <row r="46" spans="1:31" x14ac:dyDescent="0.2">
      <c r="A46" t="s">
        <v>52</v>
      </c>
      <c r="B46" s="5">
        <v>688380.38</v>
      </c>
      <c r="C46" s="5">
        <v>688380.38</v>
      </c>
      <c r="D46" s="5">
        <v>688380.38</v>
      </c>
      <c r="E46" s="5">
        <v>688380.38</v>
      </c>
      <c r="F46" s="5">
        <v>688380.38</v>
      </c>
      <c r="G46" s="5">
        <v>688380.38</v>
      </c>
      <c r="H46" s="5">
        <v>688380.39</v>
      </c>
      <c r="I46" s="5">
        <v>688380.38</v>
      </c>
      <c r="J46" s="5">
        <v>688380.39</v>
      </c>
      <c r="K46" s="5">
        <v>688380.38</v>
      </c>
      <c r="L46" s="5">
        <v>688380.39</v>
      </c>
      <c r="O46" s="5">
        <f t="shared" si="1"/>
        <v>7572184.209999999</v>
      </c>
      <c r="R46" s="10"/>
      <c r="S46" s="10"/>
      <c r="T46" s="10"/>
      <c r="U46" s="10"/>
      <c r="V46" s="10"/>
      <c r="W46" s="10"/>
      <c r="X46" s="10"/>
      <c r="Y46" s="10"/>
      <c r="Z46" s="10"/>
      <c r="AA46" s="10"/>
      <c r="AB46" s="10"/>
      <c r="AC46" s="10"/>
      <c r="AD46" s="10"/>
      <c r="AE46" s="10"/>
    </row>
    <row r="47" spans="1:31" x14ac:dyDescent="0.2">
      <c r="A47" t="s">
        <v>53</v>
      </c>
      <c r="B47" s="5">
        <v>1615675.5</v>
      </c>
      <c r="C47" s="5">
        <v>1615675.49</v>
      </c>
      <c r="D47" s="5">
        <v>1615675.5</v>
      </c>
      <c r="E47" s="5">
        <v>1615675.49</v>
      </c>
      <c r="F47" s="5">
        <v>1615675.5</v>
      </c>
      <c r="G47" s="5">
        <v>1615675.49</v>
      </c>
      <c r="H47" s="5">
        <v>1615675.5</v>
      </c>
      <c r="I47" s="5">
        <v>1615675.49</v>
      </c>
      <c r="J47" s="5">
        <v>1615675.5</v>
      </c>
      <c r="K47" s="5">
        <v>1615675.49</v>
      </c>
      <c r="L47" s="5">
        <v>1615675.5</v>
      </c>
      <c r="O47" s="5">
        <f t="shared" si="1"/>
        <v>17772430.450000003</v>
      </c>
      <c r="R47" s="10"/>
      <c r="S47" s="10"/>
      <c r="T47" s="10"/>
      <c r="U47" s="10"/>
      <c r="V47" s="10"/>
      <c r="W47" s="10"/>
      <c r="X47" s="10"/>
      <c r="Y47" s="10"/>
      <c r="Z47" s="10"/>
      <c r="AA47" s="10"/>
      <c r="AB47" s="10"/>
      <c r="AC47" s="10"/>
      <c r="AD47" s="10"/>
      <c r="AE47" s="10"/>
    </row>
    <row r="48" spans="1:31" x14ac:dyDescent="0.2">
      <c r="A48" t="s">
        <v>54</v>
      </c>
      <c r="B48" s="5">
        <v>509613.98</v>
      </c>
      <c r="C48" s="5">
        <v>509613.98</v>
      </c>
      <c r="D48" s="5">
        <v>509613.98</v>
      </c>
      <c r="E48" s="5">
        <v>509613.98</v>
      </c>
      <c r="F48" s="5">
        <v>509613.98</v>
      </c>
      <c r="G48" s="5">
        <v>509613.98</v>
      </c>
      <c r="H48" s="5">
        <v>509613.97</v>
      </c>
      <c r="I48" s="5">
        <v>509613.98</v>
      </c>
      <c r="J48" s="5">
        <v>509613.97</v>
      </c>
      <c r="K48" s="5">
        <v>509613.98</v>
      </c>
      <c r="L48" s="5">
        <v>509613.97</v>
      </c>
      <c r="O48" s="5">
        <f t="shared" si="1"/>
        <v>5605753.7499999991</v>
      </c>
      <c r="R48" s="10"/>
      <c r="S48" s="10"/>
      <c r="T48" s="10"/>
      <c r="U48" s="10"/>
      <c r="V48" s="10"/>
      <c r="W48" s="10"/>
      <c r="X48" s="10"/>
      <c r="Y48" s="10"/>
      <c r="Z48" s="10"/>
      <c r="AA48" s="10"/>
      <c r="AB48" s="10"/>
      <c r="AC48" s="10"/>
      <c r="AD48" s="10"/>
      <c r="AE48" s="10"/>
    </row>
    <row r="49" spans="1:31" x14ac:dyDescent="0.2">
      <c r="A49" t="s">
        <v>20</v>
      </c>
      <c r="B49" s="5">
        <v>88792.51</v>
      </c>
      <c r="C49" s="5">
        <v>88792.51</v>
      </c>
      <c r="D49" s="5">
        <v>88792.51</v>
      </c>
      <c r="E49" s="5">
        <v>88792.51</v>
      </c>
      <c r="F49" s="5">
        <v>88792.51</v>
      </c>
      <c r="G49" s="5">
        <v>88792.51</v>
      </c>
      <c r="H49" s="5">
        <v>88792.52</v>
      </c>
      <c r="I49" s="5">
        <v>88792.51</v>
      </c>
      <c r="J49" s="5">
        <v>88792.52</v>
      </c>
      <c r="K49" s="5">
        <v>88792.51</v>
      </c>
      <c r="L49" s="5">
        <v>88792.52</v>
      </c>
      <c r="O49" s="5">
        <f t="shared" si="1"/>
        <v>976717.64</v>
      </c>
      <c r="R49" s="10"/>
      <c r="S49" s="10"/>
      <c r="T49" s="10"/>
      <c r="U49" s="10"/>
      <c r="V49" s="10"/>
      <c r="W49" s="10"/>
      <c r="X49" s="10"/>
      <c r="Y49" s="10"/>
      <c r="Z49" s="10"/>
      <c r="AA49" s="10"/>
      <c r="AB49" s="10"/>
      <c r="AC49" s="10"/>
      <c r="AD49" s="10"/>
      <c r="AE49" s="10"/>
    </row>
    <row r="50" spans="1:31" x14ac:dyDescent="0.2">
      <c r="A50" t="s">
        <v>21</v>
      </c>
      <c r="B50" s="5">
        <v>13966.31</v>
      </c>
      <c r="C50" s="5">
        <v>13966.31</v>
      </c>
      <c r="D50" s="5">
        <v>13966.31</v>
      </c>
      <c r="E50" s="5">
        <v>13966.31</v>
      </c>
      <c r="F50" s="5">
        <v>13966.31</v>
      </c>
      <c r="G50" s="5">
        <v>13966.32</v>
      </c>
      <c r="H50" s="5">
        <v>13966.31</v>
      </c>
      <c r="I50" s="5">
        <v>13966.32</v>
      </c>
      <c r="J50" s="5">
        <v>13966.31</v>
      </c>
      <c r="K50" s="5">
        <v>13966.32</v>
      </c>
      <c r="L50" s="5">
        <v>13966.31</v>
      </c>
      <c r="O50" s="5">
        <f t="shared" si="1"/>
        <v>153629.44</v>
      </c>
      <c r="R50" s="10"/>
      <c r="S50" s="10"/>
      <c r="T50" s="10"/>
      <c r="U50" s="10"/>
      <c r="V50" s="10"/>
      <c r="W50" s="10"/>
      <c r="X50" s="10"/>
      <c r="Y50" s="10"/>
      <c r="Z50" s="10"/>
      <c r="AA50" s="10"/>
      <c r="AB50" s="10"/>
      <c r="AC50" s="10"/>
      <c r="AD50" s="10"/>
      <c r="AE50" s="10"/>
    </row>
    <row r="51" spans="1:31" x14ac:dyDescent="0.2">
      <c r="A51" t="s">
        <v>22</v>
      </c>
      <c r="B51" s="5">
        <v>34914.949999999997</v>
      </c>
      <c r="C51" s="5">
        <v>34914.949999999997</v>
      </c>
      <c r="D51" s="5">
        <v>34914.949999999997</v>
      </c>
      <c r="E51" s="5">
        <v>34914.949999999997</v>
      </c>
      <c r="F51" s="5">
        <v>34914.959999999999</v>
      </c>
      <c r="G51" s="5">
        <v>34914.949999999997</v>
      </c>
      <c r="H51" s="5">
        <v>34914.959999999999</v>
      </c>
      <c r="I51" s="5">
        <v>34914.949999999997</v>
      </c>
      <c r="J51" s="5">
        <v>34914.959999999999</v>
      </c>
      <c r="K51" s="5">
        <v>34914.949999999997</v>
      </c>
      <c r="L51" s="5">
        <v>34914.959999999999</v>
      </c>
      <c r="O51" s="5">
        <f t="shared" si="1"/>
        <v>384064.49</v>
      </c>
      <c r="R51" s="10"/>
      <c r="S51" s="10"/>
      <c r="T51" s="10"/>
      <c r="U51" s="10"/>
      <c r="V51" s="10"/>
      <c r="W51" s="10"/>
      <c r="X51" s="10"/>
      <c r="Y51" s="10"/>
      <c r="Z51" s="10"/>
      <c r="AA51" s="10"/>
      <c r="AB51" s="10"/>
      <c r="AC51" s="10"/>
      <c r="AD51" s="10"/>
      <c r="AE51" s="10"/>
    </row>
    <row r="52" spans="1:31" x14ac:dyDescent="0.2">
      <c r="A52" t="s">
        <v>55</v>
      </c>
      <c r="B52" s="5">
        <v>953295.07</v>
      </c>
      <c r="C52" s="5">
        <v>953295.07</v>
      </c>
      <c r="D52" s="5">
        <v>953295.08</v>
      </c>
      <c r="E52" s="5">
        <v>953295.07</v>
      </c>
      <c r="F52" s="5">
        <v>953295.08</v>
      </c>
      <c r="G52" s="5">
        <v>953295.07</v>
      </c>
      <c r="H52" s="5">
        <v>953295.08</v>
      </c>
      <c r="I52" s="5">
        <v>953295.07</v>
      </c>
      <c r="J52" s="5">
        <v>953295.08</v>
      </c>
      <c r="K52" s="5">
        <v>953295.07</v>
      </c>
      <c r="L52" s="5">
        <v>953295.08</v>
      </c>
      <c r="O52" s="5">
        <f t="shared" si="1"/>
        <v>10486245.82</v>
      </c>
      <c r="R52" s="10"/>
      <c r="S52" s="10"/>
      <c r="T52" s="10"/>
      <c r="U52" s="10"/>
      <c r="V52" s="10"/>
      <c r="W52" s="10"/>
      <c r="X52" s="10"/>
      <c r="Y52" s="10"/>
      <c r="Z52" s="10"/>
      <c r="AA52" s="10"/>
      <c r="AB52" s="10"/>
      <c r="AC52" s="10"/>
      <c r="AD52" s="10"/>
      <c r="AE52" s="10"/>
    </row>
    <row r="53" spans="1:31" x14ac:dyDescent="0.2">
      <c r="A53" t="s">
        <v>23</v>
      </c>
      <c r="B53" s="5">
        <v>867795.45</v>
      </c>
      <c r="C53" s="5">
        <v>867795.45</v>
      </c>
      <c r="D53" s="5">
        <v>867795.45</v>
      </c>
      <c r="E53" s="5">
        <v>867795.45</v>
      </c>
      <c r="F53" s="5">
        <v>867795.45</v>
      </c>
      <c r="G53" s="5">
        <v>867795.45</v>
      </c>
      <c r="H53" s="5">
        <v>867795.45</v>
      </c>
      <c r="I53" s="5">
        <v>867795.45</v>
      </c>
      <c r="J53" s="5">
        <v>867795.45</v>
      </c>
      <c r="K53" s="5">
        <v>867795.45</v>
      </c>
      <c r="L53" s="5">
        <v>867795.45</v>
      </c>
      <c r="O53" s="5">
        <f t="shared" si="1"/>
        <v>9545749.9499999993</v>
      </c>
      <c r="R53" s="10"/>
      <c r="S53" s="10"/>
      <c r="T53" s="10"/>
      <c r="U53" s="10"/>
      <c r="V53" s="10"/>
      <c r="W53" s="10"/>
      <c r="X53" s="10"/>
      <c r="Y53" s="10"/>
      <c r="Z53" s="10"/>
      <c r="AA53" s="10"/>
      <c r="AB53" s="10"/>
      <c r="AC53" s="10"/>
      <c r="AD53" s="10"/>
      <c r="AE53" s="10"/>
    </row>
    <row r="54" spans="1:31" x14ac:dyDescent="0.2">
      <c r="A54" t="s">
        <v>24</v>
      </c>
      <c r="B54" s="5">
        <v>428712.36</v>
      </c>
      <c r="C54" s="5">
        <v>428712.36</v>
      </c>
      <c r="D54" s="5">
        <v>428712.37</v>
      </c>
      <c r="E54" s="5">
        <v>428712.36</v>
      </c>
      <c r="F54" s="5">
        <v>428712.37</v>
      </c>
      <c r="G54" s="5">
        <v>428712.36</v>
      </c>
      <c r="H54" s="5">
        <v>428712.37</v>
      </c>
      <c r="I54" s="5">
        <v>428712.36</v>
      </c>
      <c r="J54" s="5">
        <v>428712.37</v>
      </c>
      <c r="K54" s="5">
        <v>428712.36</v>
      </c>
      <c r="L54" s="5">
        <v>428712.37</v>
      </c>
      <c r="O54" s="5">
        <f t="shared" si="1"/>
        <v>4715836.01</v>
      </c>
      <c r="R54" s="10"/>
      <c r="S54" s="10"/>
      <c r="T54" s="10"/>
      <c r="U54" s="10"/>
      <c r="V54" s="10"/>
      <c r="W54" s="10"/>
      <c r="X54" s="10"/>
      <c r="Y54" s="10"/>
      <c r="Z54" s="10"/>
      <c r="AA54" s="10"/>
      <c r="AB54" s="10"/>
      <c r="AC54" s="10"/>
      <c r="AD54" s="10"/>
      <c r="AE54" s="10"/>
    </row>
    <row r="55" spans="1:31" x14ac:dyDescent="0.2">
      <c r="A55" t="s">
        <v>56</v>
      </c>
      <c r="B55" s="5">
        <v>234456.6</v>
      </c>
      <c r="C55" s="5">
        <v>234456.6</v>
      </c>
      <c r="D55" s="5">
        <v>234456.6</v>
      </c>
      <c r="E55" s="5">
        <v>234456.6</v>
      </c>
      <c r="F55" s="5">
        <v>234456.6</v>
      </c>
      <c r="G55" s="5">
        <v>234456.6</v>
      </c>
      <c r="H55" s="5">
        <v>234456.6</v>
      </c>
      <c r="I55" s="5">
        <v>234456.6</v>
      </c>
      <c r="J55" s="5">
        <v>234456.6</v>
      </c>
      <c r="K55" s="5">
        <v>234456.6</v>
      </c>
      <c r="L55" s="5">
        <v>234456.61</v>
      </c>
      <c r="O55" s="5">
        <f t="shared" si="1"/>
        <v>2579022.6100000003</v>
      </c>
      <c r="R55" s="10"/>
      <c r="S55" s="10"/>
      <c r="T55" s="10"/>
      <c r="U55" s="10"/>
      <c r="V55" s="10"/>
      <c r="W55" s="10"/>
      <c r="X55" s="10"/>
      <c r="Y55" s="10"/>
      <c r="Z55" s="10"/>
      <c r="AA55" s="10"/>
      <c r="AB55" s="10"/>
      <c r="AC55" s="10"/>
      <c r="AD55" s="10"/>
      <c r="AE55" s="10"/>
    </row>
    <row r="56" spans="1:31" x14ac:dyDescent="0.2">
      <c r="A56" t="s">
        <v>57</v>
      </c>
      <c r="B56" s="5">
        <v>203690.09</v>
      </c>
      <c r="C56" s="5">
        <v>203690.08</v>
      </c>
      <c r="D56" s="5">
        <v>203690.09</v>
      </c>
      <c r="E56" s="5">
        <v>203690.08</v>
      </c>
      <c r="F56" s="5">
        <v>203690.09</v>
      </c>
      <c r="G56" s="5">
        <v>203690.08</v>
      </c>
      <c r="H56" s="5">
        <v>203690.09</v>
      </c>
      <c r="I56" s="5">
        <v>203690.08</v>
      </c>
      <c r="J56" s="5">
        <v>203690.09</v>
      </c>
      <c r="K56" s="5">
        <v>203690.08</v>
      </c>
      <c r="L56" s="5">
        <v>203690.09</v>
      </c>
      <c r="O56" s="5">
        <f t="shared" si="1"/>
        <v>2240590.9400000004</v>
      </c>
      <c r="R56" s="10"/>
      <c r="S56" s="10"/>
      <c r="T56" s="10"/>
      <c r="U56" s="10"/>
      <c r="V56" s="10"/>
      <c r="W56" s="10"/>
      <c r="X56" s="10"/>
      <c r="Y56" s="10"/>
      <c r="Z56" s="10"/>
      <c r="AA56" s="10"/>
      <c r="AB56" s="10"/>
      <c r="AC56" s="10"/>
      <c r="AD56" s="10"/>
      <c r="AE56" s="10"/>
    </row>
    <row r="57" spans="1:31" x14ac:dyDescent="0.2">
      <c r="A57" t="s">
        <v>58</v>
      </c>
      <c r="B57" s="5">
        <v>487451.66</v>
      </c>
      <c r="C57" s="5">
        <v>487451.66</v>
      </c>
      <c r="D57" s="5">
        <v>487451.66</v>
      </c>
      <c r="E57" s="5">
        <v>487451.66</v>
      </c>
      <c r="F57" s="5">
        <v>487451.66</v>
      </c>
      <c r="G57" s="5">
        <v>487451.66</v>
      </c>
      <c r="H57" s="5">
        <v>487451.66</v>
      </c>
      <c r="I57" s="5">
        <v>487451.66</v>
      </c>
      <c r="J57" s="5">
        <v>487451.66</v>
      </c>
      <c r="K57" s="5">
        <v>487451.66</v>
      </c>
      <c r="L57" s="5">
        <v>487451.66</v>
      </c>
      <c r="O57" s="5">
        <f t="shared" si="1"/>
        <v>5361968.2600000007</v>
      </c>
      <c r="R57" s="10"/>
      <c r="S57" s="10"/>
      <c r="T57" s="10"/>
      <c r="U57" s="10"/>
      <c r="V57" s="10"/>
      <c r="W57" s="10"/>
      <c r="X57" s="10"/>
      <c r="Y57" s="10"/>
      <c r="Z57" s="10"/>
      <c r="AA57" s="10"/>
      <c r="AB57" s="10"/>
      <c r="AC57" s="10"/>
      <c r="AD57" s="10"/>
      <c r="AE57" s="10"/>
    </row>
    <row r="58" spans="1:31" x14ac:dyDescent="0.2">
      <c r="A58" t="s">
        <v>25</v>
      </c>
      <c r="B58" s="5">
        <v>95409.19</v>
      </c>
      <c r="C58" s="5">
        <v>95409.19</v>
      </c>
      <c r="D58" s="5">
        <v>95409.19</v>
      </c>
      <c r="E58" s="5">
        <v>95409.19</v>
      </c>
      <c r="F58" s="5">
        <v>95409.19</v>
      </c>
      <c r="G58" s="5">
        <v>95409.19</v>
      </c>
      <c r="H58" s="5">
        <v>95409.19</v>
      </c>
      <c r="I58" s="5">
        <v>95409.2</v>
      </c>
      <c r="J58" s="5">
        <v>95409.19</v>
      </c>
      <c r="K58" s="5">
        <v>95409.2</v>
      </c>
      <c r="L58" s="5">
        <v>95409.19</v>
      </c>
      <c r="O58" s="5">
        <f t="shared" si="1"/>
        <v>1049501.1099999999</v>
      </c>
      <c r="R58" s="10"/>
      <c r="S58" s="10"/>
      <c r="T58" s="10"/>
      <c r="U58" s="10"/>
      <c r="V58" s="10"/>
      <c r="W58" s="10"/>
      <c r="X58" s="10"/>
      <c r="Y58" s="10"/>
      <c r="Z58" s="10"/>
      <c r="AA58" s="10"/>
      <c r="AB58" s="10"/>
      <c r="AC58" s="10"/>
      <c r="AD58" s="10"/>
      <c r="AE58" s="10"/>
    </row>
    <row r="59" spans="1:31" x14ac:dyDescent="0.2">
      <c r="A59" t="s">
        <v>59</v>
      </c>
      <c r="B59" s="5">
        <v>3700754.13</v>
      </c>
      <c r="C59" s="5">
        <v>3700754.13</v>
      </c>
      <c r="D59" s="5">
        <v>3700754.13</v>
      </c>
      <c r="E59" s="5">
        <v>3700754.14</v>
      </c>
      <c r="F59" s="5">
        <v>3700754.13</v>
      </c>
      <c r="G59" s="5">
        <v>3700754.14</v>
      </c>
      <c r="H59" s="5">
        <v>3700754.13</v>
      </c>
      <c r="I59" s="5">
        <v>3700754.14</v>
      </c>
      <c r="J59" s="5">
        <v>3700754.13</v>
      </c>
      <c r="K59" s="5">
        <v>3700754.14</v>
      </c>
      <c r="L59" s="5">
        <v>3700754.13</v>
      </c>
      <c r="O59" s="5">
        <f t="shared" si="1"/>
        <v>40708295.469999999</v>
      </c>
      <c r="R59" s="10"/>
      <c r="S59" s="10"/>
      <c r="T59" s="10"/>
      <c r="U59" s="10"/>
      <c r="V59" s="10"/>
      <c r="W59" s="10"/>
      <c r="X59" s="10"/>
      <c r="Y59" s="10"/>
      <c r="Z59" s="10"/>
      <c r="AA59" s="10"/>
      <c r="AB59" s="10"/>
      <c r="AC59" s="10"/>
      <c r="AD59" s="10"/>
      <c r="AE59" s="10"/>
    </row>
    <row r="60" spans="1:31" x14ac:dyDescent="0.2">
      <c r="A60" t="s">
        <v>60</v>
      </c>
      <c r="B60" s="5">
        <v>812875.69</v>
      </c>
      <c r="C60" s="5">
        <v>812875.69</v>
      </c>
      <c r="D60" s="5">
        <v>812875.69</v>
      </c>
      <c r="E60" s="5">
        <v>812875.69</v>
      </c>
      <c r="F60" s="5">
        <v>812875.69</v>
      </c>
      <c r="G60" s="5">
        <v>812875.69</v>
      </c>
      <c r="H60" s="5">
        <v>812875.69</v>
      </c>
      <c r="I60" s="5">
        <v>812875.69</v>
      </c>
      <c r="J60" s="5">
        <v>812875.69</v>
      </c>
      <c r="K60" s="5">
        <v>812875.7</v>
      </c>
      <c r="L60" s="5">
        <v>812875.69</v>
      </c>
      <c r="O60" s="5">
        <f t="shared" si="1"/>
        <v>8941632.5999999996</v>
      </c>
      <c r="R60" s="10"/>
      <c r="S60" s="10"/>
      <c r="T60" s="10"/>
      <c r="U60" s="10"/>
      <c r="V60" s="10"/>
      <c r="W60" s="10"/>
      <c r="X60" s="10"/>
      <c r="Y60" s="10"/>
      <c r="Z60" s="10"/>
      <c r="AA60" s="10"/>
      <c r="AB60" s="10"/>
      <c r="AC60" s="10"/>
      <c r="AD60" s="10"/>
      <c r="AE60" s="10"/>
    </row>
    <row r="61" spans="1:31" x14ac:dyDescent="0.2">
      <c r="A61" t="s">
        <v>61</v>
      </c>
      <c r="B61" s="5">
        <v>2961718.17</v>
      </c>
      <c r="C61" s="5">
        <v>2961718.17</v>
      </c>
      <c r="D61" s="5">
        <v>2961718.16</v>
      </c>
      <c r="E61" s="5">
        <v>2961718.17</v>
      </c>
      <c r="F61" s="5">
        <v>2961718.16</v>
      </c>
      <c r="G61" s="5">
        <v>2961718.17</v>
      </c>
      <c r="H61" s="5">
        <v>2961718.16</v>
      </c>
      <c r="I61" s="5">
        <v>2961718.17</v>
      </c>
      <c r="J61" s="5">
        <v>2961718.16</v>
      </c>
      <c r="K61" s="5">
        <v>2961718.17</v>
      </c>
      <c r="L61" s="5">
        <v>2961718.16</v>
      </c>
      <c r="O61" s="5">
        <f t="shared" si="1"/>
        <v>32578899.819999997</v>
      </c>
      <c r="R61" s="10"/>
      <c r="S61" s="10"/>
      <c r="T61" s="10"/>
      <c r="U61" s="10"/>
      <c r="V61" s="10"/>
      <c r="W61" s="10"/>
      <c r="X61" s="10"/>
      <c r="Y61" s="10"/>
      <c r="Z61" s="10"/>
      <c r="AA61" s="10"/>
      <c r="AB61" s="10"/>
      <c r="AC61" s="10"/>
      <c r="AD61" s="10"/>
      <c r="AE61" s="10"/>
    </row>
    <row r="62" spans="1:31" x14ac:dyDescent="0.2">
      <c r="A62" t="s">
        <v>26</v>
      </c>
      <c r="B62" s="5">
        <v>1319400.82</v>
      </c>
      <c r="C62" s="5">
        <v>1319400.83</v>
      </c>
      <c r="D62" s="5">
        <v>1319400.82</v>
      </c>
      <c r="E62" s="5">
        <v>1319400.83</v>
      </c>
      <c r="F62" s="5">
        <v>1319400.82</v>
      </c>
      <c r="G62" s="5">
        <v>1319400.83</v>
      </c>
      <c r="H62" s="5">
        <v>1319400.82</v>
      </c>
      <c r="I62" s="5">
        <v>1319400.83</v>
      </c>
      <c r="J62" s="5">
        <v>1319400.82</v>
      </c>
      <c r="K62" s="5">
        <v>1319400.83</v>
      </c>
      <c r="L62" s="5">
        <v>1319400.82</v>
      </c>
      <c r="O62" s="5">
        <f t="shared" si="1"/>
        <v>14513409.070000002</v>
      </c>
      <c r="R62" s="10"/>
      <c r="S62" s="10"/>
      <c r="T62" s="10"/>
      <c r="U62" s="10"/>
      <c r="V62" s="10"/>
      <c r="W62" s="10"/>
      <c r="X62" s="10"/>
      <c r="Y62" s="10"/>
      <c r="Z62" s="10"/>
      <c r="AA62" s="10"/>
      <c r="AB62" s="10"/>
      <c r="AC62" s="10"/>
      <c r="AD62" s="10"/>
      <c r="AE62" s="10"/>
    </row>
    <row r="63" spans="1:31" x14ac:dyDescent="0.2">
      <c r="A63" t="s">
        <v>62</v>
      </c>
      <c r="B63" s="5">
        <v>1716835</v>
      </c>
      <c r="C63" s="5">
        <v>1716835</v>
      </c>
      <c r="D63" s="5">
        <v>1716835</v>
      </c>
      <c r="E63" s="5">
        <v>1716835</v>
      </c>
      <c r="F63" s="5">
        <v>1716835</v>
      </c>
      <c r="G63" s="5">
        <v>1716835</v>
      </c>
      <c r="H63" s="5">
        <v>1716835</v>
      </c>
      <c r="I63" s="5">
        <v>1716834.99</v>
      </c>
      <c r="J63" s="5">
        <v>1716835</v>
      </c>
      <c r="K63" s="5">
        <v>1716834.99</v>
      </c>
      <c r="L63" s="5">
        <v>1716835</v>
      </c>
      <c r="O63" s="5">
        <f t="shared" si="1"/>
        <v>18885184.98</v>
      </c>
      <c r="R63" s="10"/>
      <c r="S63" s="10"/>
      <c r="T63" s="10"/>
      <c r="U63" s="10"/>
      <c r="V63" s="10"/>
      <c r="W63" s="10"/>
      <c r="X63" s="10"/>
      <c r="Y63" s="10"/>
      <c r="Z63" s="10"/>
      <c r="AA63" s="10"/>
      <c r="AB63" s="10"/>
      <c r="AC63" s="10"/>
      <c r="AD63" s="10"/>
      <c r="AE63" s="10"/>
    </row>
    <row r="64" spans="1:31" x14ac:dyDescent="0.2">
      <c r="A64" t="s">
        <v>63</v>
      </c>
      <c r="B64" s="5">
        <v>1493106.46</v>
      </c>
      <c r="C64" s="5">
        <v>1493106.46</v>
      </c>
      <c r="D64" s="5">
        <v>1493106.46</v>
      </c>
      <c r="E64" s="5">
        <v>1493106.46</v>
      </c>
      <c r="F64" s="5">
        <v>1493106.46</v>
      </c>
      <c r="G64" s="5">
        <v>1493106.46</v>
      </c>
      <c r="H64" s="5">
        <v>1493106.46</v>
      </c>
      <c r="I64" s="5">
        <v>1493106.46</v>
      </c>
      <c r="J64" s="5">
        <v>1493106.46</v>
      </c>
      <c r="K64" s="5">
        <v>1493106.45</v>
      </c>
      <c r="L64" s="5">
        <v>1493106.46</v>
      </c>
      <c r="O64" s="5">
        <f t="shared" si="1"/>
        <v>16424171.050000001</v>
      </c>
      <c r="R64" s="10"/>
      <c r="S64" s="10"/>
      <c r="T64" s="10"/>
      <c r="U64" s="10"/>
      <c r="V64" s="10"/>
      <c r="W64" s="10"/>
      <c r="X64" s="10"/>
      <c r="Y64" s="10"/>
      <c r="Z64" s="10"/>
      <c r="AA64" s="10"/>
      <c r="AB64" s="10"/>
      <c r="AC64" s="10"/>
      <c r="AD64" s="10"/>
      <c r="AE64" s="10"/>
    </row>
    <row r="65" spans="1:31" x14ac:dyDescent="0.2">
      <c r="A65" t="s">
        <v>64</v>
      </c>
      <c r="B65" s="5">
        <v>159461.49</v>
      </c>
      <c r="C65" s="5">
        <v>159461.49</v>
      </c>
      <c r="D65" s="5">
        <v>159461.49</v>
      </c>
      <c r="E65" s="5">
        <v>159461.49</v>
      </c>
      <c r="F65" s="5">
        <v>159461.5</v>
      </c>
      <c r="G65" s="5">
        <v>159461.49</v>
      </c>
      <c r="H65" s="5">
        <v>159461.5</v>
      </c>
      <c r="I65" s="5">
        <v>159461.49</v>
      </c>
      <c r="J65" s="5">
        <v>159461.5</v>
      </c>
      <c r="K65" s="5">
        <v>159461.49</v>
      </c>
      <c r="L65" s="5">
        <v>159461.5</v>
      </c>
      <c r="O65" s="5">
        <f t="shared" si="1"/>
        <v>1754076.43</v>
      </c>
      <c r="R65" s="10"/>
      <c r="S65" s="10"/>
      <c r="T65" s="10"/>
      <c r="U65" s="10"/>
      <c r="V65" s="10"/>
      <c r="W65" s="10"/>
      <c r="X65" s="10"/>
      <c r="Y65" s="10"/>
      <c r="Z65" s="10"/>
      <c r="AA65" s="10"/>
      <c r="AB65" s="10"/>
      <c r="AC65" s="10"/>
      <c r="AD65" s="10"/>
      <c r="AE65" s="10"/>
    </row>
    <row r="66" spans="1:31" x14ac:dyDescent="0.2">
      <c r="A66" t="s">
        <v>65</v>
      </c>
      <c r="B66" s="5">
        <v>662408.56999999995</v>
      </c>
      <c r="C66" s="5">
        <v>662408.56999999995</v>
      </c>
      <c r="D66" s="5">
        <v>662408.56999999995</v>
      </c>
      <c r="E66" s="5">
        <v>662408.56999999995</v>
      </c>
      <c r="F66" s="5">
        <v>662408.56999999995</v>
      </c>
      <c r="G66" s="5">
        <v>662408.56999999995</v>
      </c>
      <c r="H66" s="5">
        <v>662408.56999999995</v>
      </c>
      <c r="I66" s="5">
        <v>662408.56000000006</v>
      </c>
      <c r="J66" s="5">
        <v>662408.56999999995</v>
      </c>
      <c r="K66" s="5">
        <v>662408.56000000006</v>
      </c>
      <c r="L66" s="5">
        <v>662408.56999999995</v>
      </c>
      <c r="O66" s="5">
        <f t="shared" si="1"/>
        <v>7286494.25</v>
      </c>
      <c r="R66" s="10"/>
      <c r="S66" s="10"/>
      <c r="T66" s="10"/>
      <c r="U66" s="10"/>
      <c r="V66" s="10"/>
      <c r="W66" s="10"/>
      <c r="X66" s="10"/>
      <c r="Y66" s="10"/>
      <c r="Z66" s="10"/>
      <c r="AA66" s="10"/>
      <c r="AB66" s="10"/>
      <c r="AC66" s="10"/>
      <c r="AD66" s="10"/>
      <c r="AE66" s="10"/>
    </row>
    <row r="67" spans="1:31" x14ac:dyDescent="0.2">
      <c r="A67" t="s">
        <v>66</v>
      </c>
      <c r="B67" s="5">
        <v>480754.97</v>
      </c>
      <c r="C67" s="5">
        <v>480754.97</v>
      </c>
      <c r="D67" s="5">
        <v>480754.96</v>
      </c>
      <c r="E67" s="5">
        <v>480754.97</v>
      </c>
      <c r="F67" s="5">
        <v>480754.96</v>
      </c>
      <c r="G67" s="5">
        <v>480754.97</v>
      </c>
      <c r="H67" s="5">
        <v>480754.96</v>
      </c>
      <c r="I67" s="5">
        <v>480754.97</v>
      </c>
      <c r="J67" s="5">
        <v>480754.96</v>
      </c>
      <c r="K67" s="5">
        <v>480754.97</v>
      </c>
      <c r="L67" s="5">
        <v>480754.96</v>
      </c>
      <c r="O67" s="5">
        <f t="shared" si="1"/>
        <v>5288304.6199999992</v>
      </c>
      <c r="R67" s="10"/>
      <c r="S67" s="10"/>
      <c r="T67" s="10"/>
      <c r="U67" s="10"/>
      <c r="V67" s="10"/>
      <c r="W67" s="10"/>
      <c r="X67" s="10"/>
      <c r="Y67" s="10"/>
      <c r="Z67" s="10"/>
      <c r="AA67" s="10"/>
      <c r="AB67" s="10"/>
      <c r="AC67" s="10"/>
      <c r="AD67" s="10"/>
      <c r="AE67" s="10"/>
    </row>
    <row r="68" spans="1:31" x14ac:dyDescent="0.2">
      <c r="A68" t="s">
        <v>67</v>
      </c>
      <c r="B68" s="5">
        <v>420482.35</v>
      </c>
      <c r="C68" s="5">
        <v>420482.35</v>
      </c>
      <c r="D68" s="5">
        <v>420482.35</v>
      </c>
      <c r="E68" s="5">
        <v>420482.35</v>
      </c>
      <c r="F68" s="5">
        <v>420482.35</v>
      </c>
      <c r="G68" s="5">
        <v>420482.35</v>
      </c>
      <c r="H68" s="5">
        <v>420482.35</v>
      </c>
      <c r="I68" s="5">
        <v>420482.34</v>
      </c>
      <c r="J68" s="5">
        <v>420482.35</v>
      </c>
      <c r="K68" s="5">
        <v>420482.34</v>
      </c>
      <c r="L68" s="5">
        <v>420482.35</v>
      </c>
      <c r="O68" s="5">
        <f t="shared" si="1"/>
        <v>4625305.83</v>
      </c>
      <c r="R68" s="10"/>
      <c r="S68" s="10"/>
      <c r="T68" s="10"/>
      <c r="U68" s="10"/>
      <c r="V68" s="10"/>
      <c r="W68" s="10"/>
      <c r="X68" s="10"/>
      <c r="Y68" s="10"/>
      <c r="Z68" s="10"/>
      <c r="AA68" s="10"/>
      <c r="AB68" s="10"/>
      <c r="AC68" s="10"/>
      <c r="AD68" s="10"/>
      <c r="AE68" s="10"/>
    </row>
    <row r="69" spans="1:31" x14ac:dyDescent="0.2">
      <c r="A69" t="s">
        <v>68</v>
      </c>
      <c r="B69" s="5">
        <v>1014952.05</v>
      </c>
      <c r="C69" s="5">
        <v>1014952.05</v>
      </c>
      <c r="D69" s="5">
        <v>1014952.05</v>
      </c>
      <c r="E69" s="5">
        <v>1014952.05</v>
      </c>
      <c r="F69" s="5">
        <v>1014952.05</v>
      </c>
      <c r="G69" s="5">
        <v>1014952.04</v>
      </c>
      <c r="H69" s="5">
        <v>1014952.05</v>
      </c>
      <c r="I69" s="5">
        <v>1014952.04</v>
      </c>
      <c r="J69" s="5">
        <v>1014952.05</v>
      </c>
      <c r="K69" s="5">
        <v>1014952.04</v>
      </c>
      <c r="L69" s="5">
        <v>1014952.05</v>
      </c>
      <c r="O69" s="5">
        <f t="shared" si="1"/>
        <v>11164472.52</v>
      </c>
      <c r="R69" s="10"/>
      <c r="S69" s="10"/>
      <c r="T69" s="10"/>
      <c r="U69" s="10"/>
      <c r="V69" s="10"/>
      <c r="W69" s="10"/>
      <c r="X69" s="10"/>
      <c r="Y69" s="10"/>
      <c r="Z69" s="10"/>
      <c r="AA69" s="10"/>
      <c r="AB69" s="10"/>
      <c r="AC69" s="10"/>
      <c r="AD69" s="10"/>
      <c r="AE69" s="10"/>
    </row>
    <row r="70" spans="1:31" x14ac:dyDescent="0.2">
      <c r="A70" t="s">
        <v>69</v>
      </c>
      <c r="B70" s="5">
        <v>934889.01</v>
      </c>
      <c r="C70" s="5">
        <v>934889.01</v>
      </c>
      <c r="D70" s="5">
        <v>934889.01</v>
      </c>
      <c r="E70" s="5">
        <v>934889.01</v>
      </c>
      <c r="F70" s="5">
        <v>934889.01</v>
      </c>
      <c r="G70" s="5">
        <v>934889.01</v>
      </c>
      <c r="H70" s="5">
        <v>934889</v>
      </c>
      <c r="I70" s="5">
        <v>934889.01</v>
      </c>
      <c r="J70" s="5">
        <v>934889</v>
      </c>
      <c r="K70" s="5">
        <v>934889.01</v>
      </c>
      <c r="L70" s="5">
        <v>934889</v>
      </c>
      <c r="O70" s="5">
        <f t="shared" si="1"/>
        <v>10283779.08</v>
      </c>
      <c r="R70" s="10"/>
      <c r="S70" s="10"/>
      <c r="T70" s="10"/>
      <c r="U70" s="10"/>
      <c r="V70" s="10"/>
      <c r="W70" s="10"/>
      <c r="X70" s="10"/>
      <c r="Y70" s="10"/>
      <c r="Z70" s="10"/>
      <c r="AA70" s="10"/>
      <c r="AB70" s="10"/>
      <c r="AC70" s="10"/>
      <c r="AD70" s="10"/>
      <c r="AE70" s="10"/>
    </row>
    <row r="71" spans="1:31" x14ac:dyDescent="0.2">
      <c r="A71" t="s">
        <v>27</v>
      </c>
      <c r="B71" s="5">
        <v>306634.53000000003</v>
      </c>
      <c r="C71" s="5">
        <v>306634.53000000003</v>
      </c>
      <c r="D71" s="5">
        <v>306634.53000000003</v>
      </c>
      <c r="E71" s="5">
        <v>306634.53000000003</v>
      </c>
      <c r="F71" s="5">
        <v>306634.53000000003</v>
      </c>
      <c r="G71" s="5">
        <v>306634.53000000003</v>
      </c>
      <c r="H71" s="5">
        <v>306634.52</v>
      </c>
      <c r="I71" s="5">
        <v>306634.53000000003</v>
      </c>
      <c r="J71" s="5">
        <v>306634.52</v>
      </c>
      <c r="K71" s="5">
        <v>306634.53000000003</v>
      </c>
      <c r="L71" s="5">
        <v>306634.52</v>
      </c>
      <c r="O71" s="5">
        <f t="shared" si="1"/>
        <v>3372979.8000000003</v>
      </c>
      <c r="R71" s="10"/>
      <c r="S71" s="10"/>
      <c r="T71" s="10"/>
      <c r="U71" s="10"/>
      <c r="V71" s="10"/>
      <c r="W71" s="10"/>
      <c r="X71" s="10"/>
      <c r="Y71" s="10"/>
      <c r="Z71" s="10"/>
      <c r="AA71" s="10"/>
      <c r="AB71" s="10"/>
      <c r="AC71" s="10"/>
      <c r="AD71" s="10"/>
      <c r="AE71" s="10"/>
    </row>
    <row r="72" spans="1:31" x14ac:dyDescent="0.2">
      <c r="A72" t="s">
        <v>70</v>
      </c>
      <c r="B72" s="5">
        <v>96404.26</v>
      </c>
      <c r="C72" s="5">
        <v>96404.26</v>
      </c>
      <c r="D72" s="5">
        <v>96404.25</v>
      </c>
      <c r="E72" s="5">
        <v>96404.26</v>
      </c>
      <c r="F72" s="5">
        <v>96404.25</v>
      </c>
      <c r="G72" s="5">
        <v>96404.26</v>
      </c>
      <c r="H72" s="5">
        <v>96404.25</v>
      </c>
      <c r="I72" s="5">
        <v>96404.26</v>
      </c>
      <c r="J72" s="5">
        <v>96404.25</v>
      </c>
      <c r="K72" s="5">
        <v>96404.26</v>
      </c>
      <c r="L72" s="5">
        <v>96404.25</v>
      </c>
      <c r="O72" s="5">
        <f t="shared" si="1"/>
        <v>1060446.81</v>
      </c>
      <c r="R72" s="10"/>
      <c r="S72" s="10"/>
      <c r="T72" s="10"/>
      <c r="U72" s="10"/>
      <c r="V72" s="10"/>
      <c r="W72" s="10"/>
      <c r="X72" s="10"/>
      <c r="Y72" s="10"/>
      <c r="Z72" s="10"/>
      <c r="AA72" s="10"/>
      <c r="AB72" s="10"/>
      <c r="AC72" s="10"/>
      <c r="AD72" s="10"/>
      <c r="AE72" s="10"/>
    </row>
    <row r="73" spans="1:31" x14ac:dyDescent="0.2">
      <c r="A73" t="s">
        <v>28</v>
      </c>
      <c r="B73" s="5">
        <v>44009.11</v>
      </c>
      <c r="C73" s="5">
        <v>44009.11</v>
      </c>
      <c r="D73" s="5">
        <v>44009.11</v>
      </c>
      <c r="E73" s="5">
        <v>44009.11</v>
      </c>
      <c r="F73" s="5">
        <v>44009.11</v>
      </c>
      <c r="G73" s="5">
        <v>44009.11</v>
      </c>
      <c r="H73" s="5">
        <v>44009.120000000003</v>
      </c>
      <c r="I73" s="5">
        <v>44009.11</v>
      </c>
      <c r="J73" s="5">
        <v>44009.120000000003</v>
      </c>
      <c r="K73" s="5">
        <v>44009.11</v>
      </c>
      <c r="L73" s="5">
        <v>44009.120000000003</v>
      </c>
      <c r="O73" s="5">
        <f t="shared" si="1"/>
        <v>484100.23999999993</v>
      </c>
      <c r="R73" s="10"/>
      <c r="S73" s="10"/>
      <c r="T73" s="10"/>
      <c r="U73" s="10"/>
      <c r="V73" s="10"/>
      <c r="W73" s="10"/>
      <c r="X73" s="10"/>
      <c r="Y73" s="10"/>
      <c r="Z73" s="10"/>
      <c r="AA73" s="10"/>
      <c r="AB73" s="10"/>
      <c r="AC73" s="10"/>
      <c r="AD73" s="10"/>
      <c r="AE73" s="10"/>
    </row>
    <row r="74" spans="1:31" x14ac:dyDescent="0.2">
      <c r="A74" t="s">
        <v>29</v>
      </c>
      <c r="B74" s="5">
        <v>21294.82</v>
      </c>
      <c r="C74" s="5">
        <v>21294.82</v>
      </c>
      <c r="D74" s="5">
        <v>21294.82</v>
      </c>
      <c r="E74" s="5">
        <v>21294.82</v>
      </c>
      <c r="F74" s="5">
        <v>21294.82</v>
      </c>
      <c r="G74" s="5">
        <v>21294.81</v>
      </c>
      <c r="H74" s="5">
        <v>21294.82</v>
      </c>
      <c r="I74" s="5">
        <v>21294.81</v>
      </c>
      <c r="J74" s="5">
        <v>21294.82</v>
      </c>
      <c r="K74" s="5">
        <v>21294.81</v>
      </c>
      <c r="L74" s="5">
        <v>21294.82</v>
      </c>
      <c r="O74" s="5">
        <f t="shared" si="1"/>
        <v>234242.99000000002</v>
      </c>
      <c r="R74" s="10"/>
      <c r="S74" s="10"/>
      <c r="T74" s="10"/>
      <c r="U74" s="10"/>
      <c r="V74" s="10"/>
      <c r="W74" s="10"/>
      <c r="X74" s="10"/>
      <c r="Y74" s="10"/>
      <c r="Z74" s="10"/>
      <c r="AA74" s="10"/>
      <c r="AB74" s="10"/>
      <c r="AC74" s="10"/>
      <c r="AD74" s="10"/>
      <c r="AE74" s="10"/>
    </row>
    <row r="75" spans="1:31" x14ac:dyDescent="0.2">
      <c r="A75" t="s">
        <v>71</v>
      </c>
      <c r="B75" s="5">
        <v>874449.54</v>
      </c>
      <c r="C75" s="5">
        <v>874449.55</v>
      </c>
      <c r="D75" s="5">
        <v>874449.54</v>
      </c>
      <c r="E75" s="5">
        <v>874449.55</v>
      </c>
      <c r="F75" s="5">
        <v>874449.54</v>
      </c>
      <c r="G75" s="5">
        <v>874449.55</v>
      </c>
      <c r="H75" s="5">
        <v>874449.54</v>
      </c>
      <c r="I75" s="5">
        <v>874449.55</v>
      </c>
      <c r="J75" s="5">
        <v>874449.54</v>
      </c>
      <c r="K75" s="5">
        <v>874449.55</v>
      </c>
      <c r="L75" s="5">
        <v>874449.54</v>
      </c>
      <c r="O75" s="5">
        <f t="shared" si="1"/>
        <v>9618944.9899999984</v>
      </c>
      <c r="R75" s="10"/>
      <c r="S75" s="10"/>
      <c r="T75" s="10"/>
      <c r="U75" s="10"/>
      <c r="V75" s="10"/>
      <c r="W75" s="10"/>
      <c r="X75" s="10"/>
      <c r="Y75" s="10"/>
      <c r="Z75" s="10"/>
      <c r="AA75" s="10"/>
      <c r="AB75" s="10"/>
      <c r="AC75" s="10"/>
      <c r="AD75" s="10"/>
      <c r="AE75" s="10"/>
    </row>
    <row r="76" spans="1:31" x14ac:dyDescent="0.2">
      <c r="A76" t="s">
        <v>72</v>
      </c>
      <c r="B76" s="5">
        <v>71887.3</v>
      </c>
      <c r="C76" s="5">
        <v>71887.3</v>
      </c>
      <c r="D76" s="5">
        <v>71887.3</v>
      </c>
      <c r="E76" s="5">
        <v>71887.3</v>
      </c>
      <c r="F76" s="5">
        <v>71887.3</v>
      </c>
      <c r="G76" s="5">
        <v>71887.3</v>
      </c>
      <c r="H76" s="5">
        <v>71887.3</v>
      </c>
      <c r="I76" s="5">
        <v>71887.3</v>
      </c>
      <c r="J76" s="5">
        <v>71887.3</v>
      </c>
      <c r="K76" s="5">
        <v>71887.3</v>
      </c>
      <c r="L76" s="5">
        <v>71887.3</v>
      </c>
      <c r="O76" s="5">
        <f t="shared" si="1"/>
        <v>790760.30000000016</v>
      </c>
      <c r="R76" s="10"/>
      <c r="S76" s="10"/>
      <c r="T76" s="10"/>
      <c r="U76" s="10"/>
      <c r="V76" s="10"/>
      <c r="W76" s="10"/>
      <c r="X76" s="10"/>
      <c r="Y76" s="10"/>
      <c r="Z76" s="10"/>
      <c r="AA76" s="10"/>
      <c r="AB76" s="10"/>
      <c r="AC76" s="10"/>
      <c r="AD76" s="10"/>
      <c r="AE76" s="10"/>
    </row>
    <row r="77" spans="1:31" x14ac:dyDescent="0.2">
      <c r="A77" t="s">
        <v>73</v>
      </c>
      <c r="B77" s="5">
        <v>238658.07</v>
      </c>
      <c r="C77" s="5">
        <v>238658.07</v>
      </c>
      <c r="D77" s="5">
        <v>238658.07</v>
      </c>
      <c r="E77" s="5">
        <v>238658.07</v>
      </c>
      <c r="F77" s="5">
        <v>238658.07</v>
      </c>
      <c r="G77" s="5">
        <v>238658.07</v>
      </c>
      <c r="H77" s="5">
        <v>238658.07</v>
      </c>
      <c r="I77" s="5">
        <v>238658.08</v>
      </c>
      <c r="J77" s="5">
        <v>238658.07</v>
      </c>
      <c r="K77" s="5">
        <v>238658.08</v>
      </c>
      <c r="L77" s="5">
        <v>238658.07</v>
      </c>
      <c r="O77" s="5">
        <f>SUM(B77:N77)</f>
        <v>2625238.79</v>
      </c>
      <c r="R77" s="10"/>
      <c r="S77" s="10"/>
      <c r="T77" s="10"/>
      <c r="U77" s="10"/>
      <c r="V77" s="10"/>
      <c r="W77" s="10"/>
      <c r="X77" s="10"/>
      <c r="Y77" s="10"/>
      <c r="Z77" s="10"/>
      <c r="AA77" s="10"/>
      <c r="AB77" s="10"/>
      <c r="AC77" s="10"/>
      <c r="AD77" s="10"/>
      <c r="AE77" s="10"/>
    </row>
    <row r="78" spans="1:31" x14ac:dyDescent="0.2">
      <c r="A78" t="s">
        <v>30</v>
      </c>
      <c r="B78" s="5">
        <v>48559.58</v>
      </c>
      <c r="C78" s="5">
        <v>48559.58</v>
      </c>
      <c r="D78" s="5">
        <v>48559.58</v>
      </c>
      <c r="E78" s="5">
        <v>48559.58</v>
      </c>
      <c r="F78" s="5">
        <v>48559.58</v>
      </c>
      <c r="G78" s="5">
        <v>48559.58</v>
      </c>
      <c r="H78" s="5">
        <v>48559.58</v>
      </c>
      <c r="I78" s="5">
        <v>48559.58</v>
      </c>
      <c r="J78" s="5">
        <v>48559.58</v>
      </c>
      <c r="K78" s="5">
        <v>48559.58</v>
      </c>
      <c r="L78" s="5">
        <v>48559.58</v>
      </c>
      <c r="O78" s="5">
        <f>SUM(B78:N78)</f>
        <v>534155.38000000012</v>
      </c>
      <c r="R78" s="10"/>
      <c r="S78" s="10"/>
      <c r="T78" s="10"/>
      <c r="U78" s="10"/>
      <c r="V78" s="10"/>
      <c r="W78" s="10"/>
      <c r="X78" s="10"/>
      <c r="Y78" s="10"/>
      <c r="Z78" s="10"/>
      <c r="AA78" s="10"/>
      <c r="AB78" s="10"/>
      <c r="AC78" s="10"/>
      <c r="AD78" s="10"/>
      <c r="AE78" s="10"/>
    </row>
    <row r="79" spans="1:31" x14ac:dyDescent="0.2">
      <c r="A79" t="s">
        <v>1</v>
      </c>
      <c r="P79" s="11"/>
      <c r="R79" s="9"/>
      <c r="S79" s="10"/>
      <c r="T79" s="10"/>
      <c r="U79" s="10"/>
      <c r="V79" s="10"/>
      <c r="W79" s="10"/>
      <c r="X79" s="10"/>
      <c r="Y79" s="10"/>
      <c r="Z79" s="10"/>
      <c r="AA79" s="10"/>
      <c r="AB79" s="10"/>
      <c r="AC79" s="10"/>
      <c r="AD79" s="10"/>
      <c r="AE79" s="10"/>
    </row>
    <row r="80" spans="1:31" x14ac:dyDescent="0.2">
      <c r="A80" t="s">
        <v>31</v>
      </c>
      <c r="B80" s="5">
        <f t="shared" ref="B80:N80" si="2">SUM(B12:B78)</f>
        <v>45032065.419999987</v>
      </c>
      <c r="C80" s="5">
        <f t="shared" si="2"/>
        <v>45032065.419999979</v>
      </c>
      <c r="D80" s="5">
        <f t="shared" si="2"/>
        <v>45032065.429999992</v>
      </c>
      <c r="E80" s="5">
        <f t="shared" si="2"/>
        <v>45032065.429999985</v>
      </c>
      <c r="F80" s="5">
        <f t="shared" si="2"/>
        <v>45032065.459999986</v>
      </c>
      <c r="G80" s="5">
        <f t="shared" si="2"/>
        <v>45032065.409999989</v>
      </c>
      <c r="H80" s="5">
        <f t="shared" si="2"/>
        <v>45032065.439999998</v>
      </c>
      <c r="I80" s="5">
        <f t="shared" si="2"/>
        <v>45032065.359999999</v>
      </c>
      <c r="J80" s="5">
        <f t="shared" si="2"/>
        <v>45032065.419999987</v>
      </c>
      <c r="K80" s="5">
        <f t="shared" si="2"/>
        <v>45032065.369999997</v>
      </c>
      <c r="L80" s="5">
        <f t="shared" si="2"/>
        <v>45032065.43999999</v>
      </c>
      <c r="M80" s="5">
        <f t="shared" si="2"/>
        <v>0</v>
      </c>
      <c r="N80" s="5">
        <f t="shared" si="2"/>
        <v>0</v>
      </c>
      <c r="O80" s="5">
        <f>SUM(B80:N80)</f>
        <v>495352719.59999996</v>
      </c>
    </row>
  </sheetData>
  <mergeCells count="5">
    <mergeCell ref="A7:O7"/>
    <mergeCell ref="A2:O2"/>
    <mergeCell ref="A4:O4"/>
    <mergeCell ref="A5:O5"/>
    <mergeCell ref="A6:O6"/>
  </mergeCells>
  <phoneticPr fontId="0"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20"/>
  </sheetPr>
  <dimension ref="A2:AG80"/>
  <sheetViews>
    <sheetView topLeftCell="A2" workbookViewId="0">
      <pane xSplit="1" ySplit="10" topLeftCell="B12" activePane="bottomRight" state="frozen"/>
      <selection activeCell="A2" sqref="A2"/>
      <selection pane="topRight" activeCell="B2" sqref="B2"/>
      <selection pane="bottomLeft" activeCell="A12" sqref="A12"/>
      <selection pane="bottomRight" activeCell="B12" sqref="B12:L78"/>
    </sheetView>
  </sheetViews>
  <sheetFormatPr defaultRowHeight="12.75" x14ac:dyDescent="0.2"/>
  <cols>
    <col min="1" max="1" width="16.1640625" bestFit="1" customWidth="1"/>
    <col min="2" max="13" width="10.1640625" bestFit="1" customWidth="1"/>
    <col min="14" max="14" width="12.5" bestFit="1" customWidth="1"/>
    <col min="15" max="15" width="11.1640625" bestFit="1" customWidth="1"/>
    <col min="16" max="16" width="3" customWidth="1"/>
  </cols>
  <sheetData>
    <row r="2" spans="1:33" x14ac:dyDescent="0.2">
      <c r="A2" s="41" t="str">
        <f>'FY21-22'!A1</f>
        <v>VALIDATED TAX RECEIPTS FOR: July 2021 thru  June 2022</v>
      </c>
      <c r="B2" s="41"/>
      <c r="C2" s="41"/>
      <c r="D2" s="41"/>
      <c r="E2" s="41"/>
      <c r="F2" s="41"/>
      <c r="G2" s="41"/>
      <c r="H2" s="41"/>
      <c r="I2" s="41"/>
      <c r="J2" s="41"/>
      <c r="K2" s="41"/>
      <c r="L2" s="41"/>
      <c r="M2" s="41"/>
      <c r="N2" s="41"/>
      <c r="O2" s="41"/>
    </row>
    <row r="3" spans="1:33" x14ac:dyDescent="0.2">
      <c r="A3" s="7"/>
      <c r="F3" s="3"/>
      <c r="G3" s="3"/>
      <c r="O3" t="s">
        <v>74</v>
      </c>
    </row>
    <row r="4" spans="1:33" x14ac:dyDescent="0.2">
      <c r="A4" s="41" t="s">
        <v>75</v>
      </c>
      <c r="B4" s="41"/>
      <c r="C4" s="41"/>
      <c r="D4" s="41"/>
      <c r="E4" s="41"/>
      <c r="F4" s="41"/>
      <c r="G4" s="41"/>
      <c r="H4" s="41"/>
      <c r="I4" s="41"/>
      <c r="J4" s="41"/>
      <c r="K4" s="41"/>
      <c r="L4" s="41"/>
      <c r="M4" s="41"/>
      <c r="N4" s="41"/>
      <c r="O4" s="41"/>
    </row>
    <row r="5" spans="1:33" x14ac:dyDescent="0.2">
      <c r="A5" s="41" t="s">
        <v>34</v>
      </c>
      <c r="B5" s="41"/>
      <c r="C5" s="41"/>
      <c r="D5" s="41"/>
      <c r="E5" s="41"/>
      <c r="F5" s="41"/>
      <c r="G5" s="41"/>
      <c r="H5" s="41"/>
      <c r="I5" s="41"/>
      <c r="J5" s="41"/>
      <c r="K5" s="41"/>
      <c r="L5" s="41"/>
      <c r="M5" s="41"/>
      <c r="N5" s="41"/>
      <c r="O5" s="41"/>
    </row>
    <row r="6" spans="1:33" x14ac:dyDescent="0.2">
      <c r="A6" s="41" t="s">
        <v>35</v>
      </c>
      <c r="B6" s="41"/>
      <c r="C6" s="41"/>
      <c r="D6" s="41"/>
      <c r="E6" s="41"/>
      <c r="F6" s="41"/>
      <c r="G6" s="41"/>
      <c r="H6" s="41"/>
      <c r="I6" s="41"/>
      <c r="J6" s="41"/>
      <c r="K6" s="41"/>
      <c r="L6" s="41"/>
      <c r="M6" s="41"/>
      <c r="N6" s="41"/>
      <c r="O6" s="41"/>
    </row>
    <row r="7" spans="1:33" x14ac:dyDescent="0.2">
      <c r="A7" s="41" t="s">
        <v>76</v>
      </c>
      <c r="B7" s="41"/>
      <c r="C7" s="41"/>
      <c r="D7" s="41"/>
      <c r="E7" s="41"/>
      <c r="F7" s="41"/>
      <c r="G7" s="41"/>
      <c r="H7" s="41"/>
      <c r="I7" s="41"/>
      <c r="J7" s="41"/>
      <c r="K7" s="41"/>
      <c r="L7" s="41"/>
      <c r="M7" s="41"/>
      <c r="N7" s="41"/>
      <c r="O7" s="41"/>
    </row>
    <row r="10" spans="1:33" x14ac:dyDescent="0.2">
      <c r="A10" t="s">
        <v>0</v>
      </c>
      <c r="B10" s="1">
        <f>'County Revenue Share'!B10</f>
        <v>44378</v>
      </c>
      <c r="C10" s="1">
        <f>'County Revenue Share'!C10</f>
        <v>44409</v>
      </c>
      <c r="D10" s="1">
        <f>'County Revenue Share'!D10</f>
        <v>44440</v>
      </c>
      <c r="E10" s="1">
        <f>'County Revenue Share'!E10</f>
        <v>44470</v>
      </c>
      <c r="F10" s="1">
        <f>'County Revenue Share'!F10</f>
        <v>44501</v>
      </c>
      <c r="G10" s="1">
        <f>'County Revenue Share'!G10</f>
        <v>44531</v>
      </c>
      <c r="H10" s="1">
        <f>'County Revenue Share'!H10</f>
        <v>44562</v>
      </c>
      <c r="I10" s="1">
        <f>'County Revenue Share'!I10</f>
        <v>44593</v>
      </c>
      <c r="J10" s="1">
        <f>'County Revenue Share'!J10</f>
        <v>44621</v>
      </c>
      <c r="K10" s="1">
        <f>'County Revenue Share'!K10</f>
        <v>44652</v>
      </c>
      <c r="L10" s="1">
        <f>'County Revenue Share'!L10</f>
        <v>44682</v>
      </c>
      <c r="M10" s="1">
        <f>'County Revenue Share'!M10</f>
        <v>44713</v>
      </c>
      <c r="N10" s="1" t="str">
        <f>'County Revenue Share'!N10</f>
        <v>Final true-up</v>
      </c>
      <c r="O10" s="16" t="str">
        <f>'County Revenue Share'!O10</f>
        <v>FY21-22</v>
      </c>
    </row>
    <row r="11" spans="1:33" x14ac:dyDescent="0.2">
      <c r="A11" t="s">
        <v>1</v>
      </c>
      <c r="T11" s="8"/>
      <c r="U11" s="8"/>
      <c r="V11" s="8"/>
      <c r="W11" s="8"/>
      <c r="X11" s="8"/>
      <c r="Y11" s="8"/>
      <c r="Z11" s="8"/>
      <c r="AA11" s="8"/>
      <c r="AB11" s="8"/>
      <c r="AC11" s="8"/>
      <c r="AD11" s="8"/>
      <c r="AE11" s="8"/>
      <c r="AF11" s="8"/>
      <c r="AG11" s="8"/>
    </row>
    <row r="12" spans="1:33" x14ac:dyDescent="0.2">
      <c r="A12" t="s">
        <v>37</v>
      </c>
      <c r="B12" s="5">
        <v>518640.22</v>
      </c>
      <c r="C12" s="5">
        <v>518640.21</v>
      </c>
      <c r="D12" s="5">
        <v>518640.21</v>
      </c>
      <c r="E12" s="5">
        <v>518640.21</v>
      </c>
      <c r="F12" s="5">
        <v>518640.22</v>
      </c>
      <c r="G12" s="5">
        <v>518640.22</v>
      </c>
      <c r="H12" s="5">
        <v>518640.21</v>
      </c>
      <c r="I12" s="5">
        <v>518640.22</v>
      </c>
      <c r="J12" s="5">
        <v>518640.2</v>
      </c>
      <c r="K12" s="5">
        <v>518640.22</v>
      </c>
      <c r="L12" s="5">
        <v>518640.21</v>
      </c>
      <c r="M12" s="5"/>
      <c r="N12" s="5"/>
      <c r="O12" s="5">
        <f>SUM(B12:N12)</f>
        <v>5705042.3499999996</v>
      </c>
      <c r="R12" s="10"/>
      <c r="S12" s="10"/>
      <c r="T12" s="10"/>
      <c r="U12" s="10"/>
      <c r="V12" s="10"/>
      <c r="W12" s="10"/>
      <c r="X12" s="10"/>
      <c r="Y12" s="10"/>
      <c r="Z12" s="10"/>
      <c r="AA12" s="10"/>
      <c r="AB12" s="10"/>
      <c r="AC12" s="10"/>
      <c r="AD12" s="10"/>
      <c r="AE12" s="10"/>
      <c r="AF12" s="10"/>
      <c r="AG12" s="10"/>
    </row>
    <row r="13" spans="1:33" x14ac:dyDescent="0.2">
      <c r="A13" t="s">
        <v>38</v>
      </c>
      <c r="B13" s="5">
        <v>24195.75</v>
      </c>
      <c r="C13" s="5">
        <v>24195.75</v>
      </c>
      <c r="D13" s="5">
        <v>24195.75</v>
      </c>
      <c r="E13" s="5">
        <v>24195.75</v>
      </c>
      <c r="F13" s="5">
        <v>24195.759999999998</v>
      </c>
      <c r="G13" s="5">
        <v>24195.75</v>
      </c>
      <c r="H13" s="5">
        <v>24195.759999999998</v>
      </c>
      <c r="I13" s="5">
        <v>24195.74</v>
      </c>
      <c r="J13" s="5">
        <v>24195.759999999998</v>
      </c>
      <c r="K13" s="5">
        <v>24195.74</v>
      </c>
      <c r="L13" s="5">
        <v>24195.759999999998</v>
      </c>
      <c r="M13" s="5"/>
      <c r="N13" s="5"/>
      <c r="O13" s="5">
        <f t="shared" ref="O13:O76" si="0">SUM(B13:N13)</f>
        <v>266153.27</v>
      </c>
      <c r="R13" s="10"/>
      <c r="S13" s="10"/>
      <c r="T13" s="10"/>
      <c r="U13" s="10"/>
      <c r="V13" s="10"/>
      <c r="W13" s="10"/>
      <c r="X13" s="10"/>
      <c r="Y13" s="10"/>
      <c r="Z13" s="10"/>
      <c r="AA13" s="10"/>
      <c r="AB13" s="10"/>
      <c r="AC13" s="10"/>
      <c r="AD13" s="10"/>
      <c r="AE13" s="10"/>
      <c r="AF13" s="10"/>
      <c r="AG13" s="10"/>
    </row>
    <row r="14" spans="1:33" x14ac:dyDescent="0.2">
      <c r="A14" t="s">
        <v>39</v>
      </c>
      <c r="B14" s="5">
        <v>414941.37</v>
      </c>
      <c r="C14" s="5">
        <v>414941.38</v>
      </c>
      <c r="D14" s="5">
        <v>414941.36</v>
      </c>
      <c r="E14" s="5">
        <v>414941.38</v>
      </c>
      <c r="F14" s="5">
        <v>414941.38</v>
      </c>
      <c r="G14" s="5">
        <v>414941.38</v>
      </c>
      <c r="H14" s="5">
        <v>414941.38</v>
      </c>
      <c r="I14" s="5">
        <v>414941.38</v>
      </c>
      <c r="J14" s="5">
        <v>414941.38</v>
      </c>
      <c r="K14" s="5">
        <v>414941.38</v>
      </c>
      <c r="L14" s="5">
        <v>414941.39</v>
      </c>
      <c r="M14" s="5"/>
      <c r="N14" s="5"/>
      <c r="O14" s="5">
        <f t="shared" si="0"/>
        <v>4564355.1599999992</v>
      </c>
      <c r="R14" s="10"/>
      <c r="S14" s="10"/>
      <c r="T14" s="10"/>
      <c r="U14" s="10"/>
      <c r="V14" s="10"/>
      <c r="W14" s="10"/>
      <c r="X14" s="10"/>
      <c r="Y14" s="10"/>
      <c r="Z14" s="10"/>
      <c r="AA14" s="10"/>
      <c r="AB14" s="10"/>
      <c r="AC14" s="10"/>
      <c r="AD14" s="10"/>
      <c r="AE14" s="10"/>
      <c r="AF14" s="10"/>
      <c r="AG14" s="10"/>
    </row>
    <row r="15" spans="1:33" x14ac:dyDescent="0.2">
      <c r="A15" t="s">
        <v>2</v>
      </c>
      <c r="B15" s="5">
        <v>27289.54</v>
      </c>
      <c r="C15" s="5">
        <v>27289.54</v>
      </c>
      <c r="D15" s="5">
        <v>27289.53</v>
      </c>
      <c r="E15" s="5">
        <v>27289.54</v>
      </c>
      <c r="F15" s="5">
        <v>27289.54</v>
      </c>
      <c r="G15" s="5">
        <v>27289.54</v>
      </c>
      <c r="H15" s="5">
        <v>27289.55</v>
      </c>
      <c r="I15" s="5">
        <v>27289.54</v>
      </c>
      <c r="J15" s="5">
        <v>27289.55</v>
      </c>
      <c r="K15" s="5">
        <v>27289.54</v>
      </c>
      <c r="L15" s="5">
        <v>27289.55</v>
      </c>
      <c r="M15" s="5"/>
      <c r="N15" s="5"/>
      <c r="O15" s="5">
        <f t="shared" si="0"/>
        <v>300184.95999999996</v>
      </c>
      <c r="R15" s="10"/>
      <c r="S15" s="10"/>
      <c r="T15" s="10"/>
      <c r="U15" s="10"/>
      <c r="V15" s="10"/>
      <c r="W15" s="10"/>
      <c r="X15" s="10"/>
      <c r="Y15" s="10"/>
      <c r="Z15" s="10"/>
      <c r="AA15" s="10"/>
      <c r="AB15" s="10"/>
      <c r="AC15" s="10"/>
      <c r="AD15" s="10"/>
      <c r="AE15" s="10"/>
      <c r="AF15" s="10"/>
      <c r="AG15" s="10"/>
    </row>
    <row r="16" spans="1:33" x14ac:dyDescent="0.2">
      <c r="A16" t="s">
        <v>40</v>
      </c>
      <c r="B16" s="5">
        <v>1198259.95</v>
      </c>
      <c r="C16" s="5">
        <v>1198259.96</v>
      </c>
      <c r="D16" s="5">
        <v>1198259.94</v>
      </c>
      <c r="E16" s="5">
        <v>1198259.96</v>
      </c>
      <c r="F16" s="5">
        <v>1198259.92</v>
      </c>
      <c r="G16" s="5">
        <v>1198259.96</v>
      </c>
      <c r="H16" s="5">
        <v>1198259.9099999999</v>
      </c>
      <c r="I16" s="5">
        <v>1198259.96</v>
      </c>
      <c r="J16" s="5">
        <v>1198259.9099999999</v>
      </c>
      <c r="K16" s="5">
        <v>1198259.96</v>
      </c>
      <c r="L16" s="5">
        <v>1198259.93</v>
      </c>
      <c r="M16" s="5"/>
      <c r="N16" s="5"/>
      <c r="O16" s="5">
        <f t="shared" si="0"/>
        <v>13180859.359999999</v>
      </c>
      <c r="R16" s="10"/>
      <c r="S16" s="10"/>
      <c r="T16" s="10"/>
      <c r="U16" s="10"/>
      <c r="V16" s="10"/>
      <c r="W16" s="10"/>
      <c r="X16" s="10"/>
      <c r="Y16" s="10"/>
      <c r="Z16" s="10"/>
      <c r="AA16" s="10"/>
      <c r="AB16" s="10"/>
      <c r="AC16" s="10"/>
      <c r="AD16" s="10"/>
      <c r="AE16" s="10"/>
      <c r="AF16" s="10"/>
      <c r="AG16" s="10"/>
    </row>
    <row r="17" spans="1:33" x14ac:dyDescent="0.2">
      <c r="A17" t="s">
        <v>41</v>
      </c>
      <c r="B17" s="5">
        <v>5648918.8499999996</v>
      </c>
      <c r="C17" s="5">
        <v>5648918.8600000003</v>
      </c>
      <c r="D17" s="5">
        <v>5648918.8799999999</v>
      </c>
      <c r="E17" s="5">
        <v>5648918.8700000001</v>
      </c>
      <c r="F17" s="5">
        <v>5648918.9000000004</v>
      </c>
      <c r="G17" s="5">
        <v>5648918.8499999996</v>
      </c>
      <c r="H17" s="5">
        <v>5648918.9100000001</v>
      </c>
      <c r="I17" s="5">
        <v>5648918.8399999999</v>
      </c>
      <c r="J17" s="5">
        <v>5648918.9100000001</v>
      </c>
      <c r="K17" s="5">
        <v>5648918.8399999999</v>
      </c>
      <c r="L17" s="5">
        <v>5648918.9199999999</v>
      </c>
      <c r="M17" s="5"/>
      <c r="N17" s="5"/>
      <c r="O17" s="5">
        <f t="shared" si="0"/>
        <v>62138107.63000001</v>
      </c>
      <c r="R17" s="10"/>
      <c r="S17" s="10"/>
      <c r="T17" s="10"/>
      <c r="U17" s="10"/>
      <c r="V17" s="10"/>
      <c r="W17" s="10"/>
      <c r="X17" s="10"/>
      <c r="Y17" s="10"/>
      <c r="Z17" s="10"/>
      <c r="AA17" s="10"/>
      <c r="AB17" s="10"/>
      <c r="AC17" s="10"/>
      <c r="AD17" s="10"/>
      <c r="AE17" s="10"/>
      <c r="AF17" s="10"/>
      <c r="AG17" s="10"/>
    </row>
    <row r="18" spans="1:33" x14ac:dyDescent="0.2">
      <c r="A18" t="s">
        <v>3</v>
      </c>
      <c r="B18" s="5">
        <v>11799.73</v>
      </c>
      <c r="C18" s="5">
        <v>11799.73</v>
      </c>
      <c r="D18" s="5">
        <v>11799.74</v>
      </c>
      <c r="E18" s="5">
        <v>11799.73</v>
      </c>
      <c r="F18" s="5">
        <v>11799.74</v>
      </c>
      <c r="G18" s="5">
        <v>11799.72</v>
      </c>
      <c r="H18" s="5">
        <v>11799.74</v>
      </c>
      <c r="I18" s="5">
        <v>11799.72</v>
      </c>
      <c r="J18" s="5">
        <v>11799.74</v>
      </c>
      <c r="K18" s="5">
        <v>11799.72</v>
      </c>
      <c r="L18" s="5">
        <v>11799.74</v>
      </c>
      <c r="M18" s="5"/>
      <c r="N18" s="5"/>
      <c r="O18" s="5">
        <f t="shared" si="0"/>
        <v>129797.05</v>
      </c>
      <c r="R18" s="10"/>
      <c r="S18" s="10"/>
      <c r="T18" s="10"/>
      <c r="U18" s="10"/>
      <c r="V18" s="10"/>
      <c r="W18" s="10"/>
      <c r="X18" s="10"/>
      <c r="Y18" s="10"/>
      <c r="Z18" s="10"/>
      <c r="AA18" s="10"/>
      <c r="AB18" s="10"/>
      <c r="AC18" s="10"/>
      <c r="AD18" s="10"/>
      <c r="AE18" s="10"/>
      <c r="AF18" s="10"/>
      <c r="AG18" s="10"/>
    </row>
    <row r="19" spans="1:33" x14ac:dyDescent="0.2">
      <c r="A19" t="s">
        <v>42</v>
      </c>
      <c r="B19" s="5">
        <v>57899.28</v>
      </c>
      <c r="C19" s="5">
        <v>57899.28</v>
      </c>
      <c r="D19" s="5">
        <v>57899.28</v>
      </c>
      <c r="E19" s="5">
        <v>57899.27</v>
      </c>
      <c r="F19" s="5">
        <v>57899.28</v>
      </c>
      <c r="G19" s="5">
        <v>57899.27</v>
      </c>
      <c r="H19" s="5">
        <v>57899.28</v>
      </c>
      <c r="I19" s="5">
        <v>57899.27</v>
      </c>
      <c r="J19" s="5">
        <v>57899.28</v>
      </c>
      <c r="K19" s="5">
        <v>57899.27</v>
      </c>
      <c r="L19" s="5">
        <v>57899.28</v>
      </c>
      <c r="M19" s="5"/>
      <c r="N19" s="5"/>
      <c r="O19" s="5">
        <f t="shared" si="0"/>
        <v>636892.04000000015</v>
      </c>
      <c r="R19" s="10"/>
      <c r="S19" s="10"/>
      <c r="T19" s="10"/>
      <c r="U19" s="10"/>
      <c r="V19" s="10"/>
      <c r="W19" s="10"/>
      <c r="X19" s="10"/>
      <c r="Y19" s="10"/>
      <c r="Z19" s="10"/>
      <c r="AA19" s="10"/>
      <c r="AB19" s="10"/>
      <c r="AC19" s="10"/>
      <c r="AD19" s="10"/>
      <c r="AE19" s="10"/>
      <c r="AF19" s="10"/>
      <c r="AG19" s="10"/>
    </row>
    <row r="20" spans="1:33" x14ac:dyDescent="0.2">
      <c r="A20" t="s">
        <v>43</v>
      </c>
      <c r="B20" s="5">
        <v>43624.98</v>
      </c>
      <c r="C20" s="5">
        <v>43624.98</v>
      </c>
      <c r="D20" s="5">
        <v>43624.98</v>
      </c>
      <c r="E20" s="5">
        <v>43624.99</v>
      </c>
      <c r="F20" s="5">
        <v>43624.98</v>
      </c>
      <c r="G20" s="5">
        <v>43625</v>
      </c>
      <c r="H20" s="5">
        <v>43624.98</v>
      </c>
      <c r="I20" s="5">
        <v>43625</v>
      </c>
      <c r="J20" s="5">
        <v>43624.98</v>
      </c>
      <c r="K20" s="5">
        <v>43625</v>
      </c>
      <c r="L20" s="5">
        <v>43624.98</v>
      </c>
      <c r="M20" s="5"/>
      <c r="N20" s="5"/>
      <c r="O20" s="5">
        <f t="shared" si="0"/>
        <v>479874.85</v>
      </c>
      <c r="R20" s="10"/>
      <c r="S20" s="10"/>
      <c r="T20" s="10"/>
      <c r="U20" s="10"/>
      <c r="V20" s="10"/>
      <c r="W20" s="10"/>
      <c r="X20" s="10"/>
      <c r="Y20" s="10"/>
      <c r="Z20" s="10"/>
      <c r="AA20" s="10"/>
      <c r="AB20" s="10"/>
      <c r="AC20" s="10"/>
      <c r="AD20" s="10"/>
      <c r="AE20" s="10"/>
      <c r="AF20" s="10"/>
      <c r="AG20" s="10"/>
    </row>
    <row r="21" spans="1:33" x14ac:dyDescent="0.2">
      <c r="A21" t="s">
        <v>44</v>
      </c>
      <c r="B21" s="5">
        <v>60320.82</v>
      </c>
      <c r="C21" s="5">
        <v>60320.82</v>
      </c>
      <c r="D21" s="5">
        <v>60320.82</v>
      </c>
      <c r="E21" s="5">
        <v>60320.82</v>
      </c>
      <c r="F21" s="5">
        <v>60320.82</v>
      </c>
      <c r="G21" s="5">
        <v>60320.81</v>
      </c>
      <c r="H21" s="5">
        <v>60320.83</v>
      </c>
      <c r="I21" s="5">
        <v>60320.81</v>
      </c>
      <c r="J21" s="5">
        <v>60320.84</v>
      </c>
      <c r="K21" s="5">
        <v>60320.800000000003</v>
      </c>
      <c r="L21" s="5">
        <v>60320.84</v>
      </c>
      <c r="M21" s="5"/>
      <c r="N21" s="5"/>
      <c r="O21" s="5">
        <f t="shared" si="0"/>
        <v>663529.03</v>
      </c>
      <c r="R21" s="10"/>
      <c r="S21" s="10"/>
      <c r="T21" s="10"/>
      <c r="U21" s="10"/>
      <c r="V21" s="10"/>
      <c r="W21" s="10"/>
      <c r="X21" s="10"/>
      <c r="Y21" s="10"/>
      <c r="Z21" s="10"/>
      <c r="AA21" s="10"/>
      <c r="AB21" s="10"/>
      <c r="AC21" s="10"/>
      <c r="AD21" s="10"/>
      <c r="AE21" s="10"/>
      <c r="AF21" s="10"/>
      <c r="AG21" s="10"/>
    </row>
    <row r="22" spans="1:33" x14ac:dyDescent="0.2">
      <c r="A22" t="s">
        <v>45</v>
      </c>
      <c r="B22" s="5">
        <v>132625.51</v>
      </c>
      <c r="C22" s="5">
        <v>132625.51</v>
      </c>
      <c r="D22" s="5">
        <v>132625.51</v>
      </c>
      <c r="E22" s="5">
        <v>132625.5</v>
      </c>
      <c r="F22" s="5">
        <v>132625.51</v>
      </c>
      <c r="G22" s="5">
        <v>132625.5</v>
      </c>
      <c r="H22" s="5">
        <v>132625.51</v>
      </c>
      <c r="I22" s="5">
        <v>132625.5</v>
      </c>
      <c r="J22" s="5">
        <v>132625.51999999999</v>
      </c>
      <c r="K22" s="5">
        <v>132625.51</v>
      </c>
      <c r="L22" s="5">
        <v>132625.51999999999</v>
      </c>
      <c r="M22" s="5"/>
      <c r="N22" s="5"/>
      <c r="O22" s="5">
        <f t="shared" si="0"/>
        <v>1458880.6</v>
      </c>
      <c r="R22" s="10"/>
      <c r="S22" s="10"/>
      <c r="T22" s="10"/>
      <c r="U22" s="10"/>
      <c r="V22" s="10"/>
      <c r="W22" s="10"/>
      <c r="X22" s="10"/>
      <c r="Y22" s="10"/>
      <c r="Z22" s="10"/>
      <c r="AA22" s="10"/>
      <c r="AB22" s="10"/>
      <c r="AC22" s="10"/>
      <c r="AD22" s="10"/>
      <c r="AE22" s="10"/>
      <c r="AF22" s="10"/>
      <c r="AG22" s="10"/>
    </row>
    <row r="23" spans="1:33" x14ac:dyDescent="0.2">
      <c r="A23" t="s">
        <v>4</v>
      </c>
      <c r="B23" s="5">
        <v>43303.12</v>
      </c>
      <c r="C23" s="5">
        <v>43303.11</v>
      </c>
      <c r="D23" s="5">
        <v>43303.13</v>
      </c>
      <c r="E23" s="5">
        <v>43303.11</v>
      </c>
      <c r="F23" s="5">
        <v>43303.13</v>
      </c>
      <c r="G23" s="5">
        <v>43303.11</v>
      </c>
      <c r="H23" s="5">
        <v>43303.13</v>
      </c>
      <c r="I23" s="5">
        <v>43303.11</v>
      </c>
      <c r="J23" s="5">
        <v>43303.13</v>
      </c>
      <c r="K23" s="5">
        <v>43303.11</v>
      </c>
      <c r="L23" s="5">
        <v>43303.13</v>
      </c>
      <c r="M23" s="5"/>
      <c r="N23" s="5"/>
      <c r="O23" s="5">
        <f t="shared" si="0"/>
        <v>476334.32</v>
      </c>
      <c r="R23" s="10"/>
      <c r="S23" s="10"/>
      <c r="T23" s="10"/>
      <c r="U23" s="10"/>
      <c r="V23" s="10"/>
      <c r="W23" s="10"/>
      <c r="X23" s="10"/>
      <c r="Y23" s="10"/>
      <c r="Z23" s="10"/>
      <c r="AA23" s="10"/>
      <c r="AB23" s="10"/>
      <c r="AC23" s="10"/>
      <c r="AD23" s="10"/>
      <c r="AE23" s="10"/>
      <c r="AF23" s="10"/>
      <c r="AG23" s="10"/>
    </row>
    <row r="24" spans="1:33" x14ac:dyDescent="0.2">
      <c r="A24" t="s">
        <v>82</v>
      </c>
      <c r="B24" s="5">
        <v>8553843.7799999993</v>
      </c>
      <c r="C24" s="5">
        <v>8553843.7899999991</v>
      </c>
      <c r="D24" s="5">
        <v>8553843.7699999996</v>
      </c>
      <c r="E24" s="5">
        <v>8553843.8000000007</v>
      </c>
      <c r="F24" s="5">
        <v>8553843.7899999991</v>
      </c>
      <c r="G24" s="5">
        <v>8553843.7899999991</v>
      </c>
      <c r="H24" s="5">
        <v>8553843.7899999991</v>
      </c>
      <c r="I24" s="5">
        <v>8553843.8100000005</v>
      </c>
      <c r="J24" s="5">
        <v>8553843.8000000007</v>
      </c>
      <c r="K24" s="5">
        <v>8553843.8300000001</v>
      </c>
      <c r="L24" s="5">
        <v>8553843.7899999991</v>
      </c>
      <c r="M24" s="5"/>
      <c r="N24" s="5"/>
      <c r="O24" s="5">
        <f t="shared" si="0"/>
        <v>94092281.73999998</v>
      </c>
      <c r="R24" s="10"/>
      <c r="S24" s="10"/>
      <c r="T24" s="10"/>
      <c r="U24" s="10"/>
      <c r="V24" s="10"/>
      <c r="W24" s="10"/>
      <c r="X24" s="10"/>
      <c r="Y24" s="10"/>
      <c r="Z24" s="10"/>
      <c r="AA24" s="10"/>
      <c r="AB24" s="10"/>
      <c r="AC24" s="10"/>
      <c r="AD24" s="10"/>
      <c r="AE24" s="10"/>
      <c r="AF24" s="10"/>
      <c r="AG24" s="10"/>
    </row>
    <row r="25" spans="1:33" x14ac:dyDescent="0.2">
      <c r="A25" t="s">
        <v>5</v>
      </c>
      <c r="B25" s="5">
        <v>31032.69</v>
      </c>
      <c r="C25" s="5">
        <v>31032.69</v>
      </c>
      <c r="D25" s="5">
        <v>31032.69</v>
      </c>
      <c r="E25" s="5">
        <v>31032.69</v>
      </c>
      <c r="F25" s="5">
        <v>31032.69</v>
      </c>
      <c r="G25" s="5">
        <v>31032.69</v>
      </c>
      <c r="H25" s="5">
        <v>31032.68</v>
      </c>
      <c r="I25" s="5">
        <v>31032.69</v>
      </c>
      <c r="J25" s="5">
        <v>31032.68</v>
      </c>
      <c r="K25" s="5">
        <v>31032.69</v>
      </c>
      <c r="L25" s="5">
        <v>31032.68</v>
      </c>
      <c r="M25" s="5"/>
      <c r="N25" s="5"/>
      <c r="O25" s="5">
        <f t="shared" si="0"/>
        <v>341359.56</v>
      </c>
      <c r="R25" s="10"/>
      <c r="S25" s="10"/>
      <c r="T25" s="10"/>
      <c r="U25" s="10"/>
      <c r="V25" s="10"/>
      <c r="W25" s="10"/>
      <c r="X25" s="10"/>
      <c r="Y25" s="10"/>
      <c r="Z25" s="10"/>
      <c r="AA25" s="10"/>
      <c r="AB25" s="10"/>
      <c r="AC25" s="10"/>
      <c r="AD25" s="10"/>
      <c r="AE25" s="10"/>
      <c r="AF25" s="10"/>
      <c r="AG25" s="10"/>
    </row>
    <row r="26" spans="1:33" x14ac:dyDescent="0.2">
      <c r="A26" t="s">
        <v>6</v>
      </c>
      <c r="B26" s="5">
        <v>9556.89</v>
      </c>
      <c r="C26" s="5">
        <v>9556.9</v>
      </c>
      <c r="D26" s="5">
        <v>9556.89</v>
      </c>
      <c r="E26" s="5">
        <v>9556.9</v>
      </c>
      <c r="F26" s="5">
        <v>9556.89</v>
      </c>
      <c r="G26" s="5">
        <v>9556.9</v>
      </c>
      <c r="H26" s="5">
        <v>9556.89</v>
      </c>
      <c r="I26" s="5">
        <v>9556.9</v>
      </c>
      <c r="J26" s="5">
        <v>9556.8799999999992</v>
      </c>
      <c r="K26" s="5">
        <v>9556.9</v>
      </c>
      <c r="L26" s="5">
        <v>9556.8799999999992</v>
      </c>
      <c r="M26" s="5"/>
      <c r="N26" s="5"/>
      <c r="O26" s="5">
        <f t="shared" si="0"/>
        <v>105125.82</v>
      </c>
      <c r="R26" s="10"/>
      <c r="S26" s="10"/>
      <c r="T26" s="10"/>
      <c r="U26" s="10"/>
      <c r="V26" s="10"/>
      <c r="W26" s="10"/>
      <c r="X26" s="10"/>
      <c r="Y26" s="10"/>
      <c r="Z26" s="10"/>
      <c r="AA26" s="10"/>
      <c r="AB26" s="10"/>
      <c r="AC26" s="10"/>
      <c r="AD26" s="10"/>
      <c r="AE26" s="10"/>
      <c r="AF26" s="10"/>
      <c r="AG26" s="10"/>
    </row>
    <row r="27" spans="1:33" x14ac:dyDescent="0.2">
      <c r="A27" t="s">
        <v>46</v>
      </c>
      <c r="B27" s="5">
        <v>3107986.65</v>
      </c>
      <c r="C27" s="5">
        <v>3107986.64</v>
      </c>
      <c r="D27" s="5">
        <v>3107986.65</v>
      </c>
      <c r="E27" s="5">
        <v>3107986.64</v>
      </c>
      <c r="F27" s="5">
        <v>3107986.65</v>
      </c>
      <c r="G27" s="5">
        <v>3107986.64</v>
      </c>
      <c r="H27" s="5">
        <v>3107986.66</v>
      </c>
      <c r="I27" s="5">
        <v>3107986.64</v>
      </c>
      <c r="J27" s="5">
        <v>3107986.66</v>
      </c>
      <c r="K27" s="5">
        <v>3107986.64</v>
      </c>
      <c r="L27" s="5">
        <v>3107986.66</v>
      </c>
      <c r="M27" s="5"/>
      <c r="N27" s="5"/>
      <c r="O27" s="5">
        <f t="shared" si="0"/>
        <v>34187853.130000003</v>
      </c>
      <c r="Q27" s="5"/>
      <c r="R27" s="5"/>
      <c r="S27" s="5"/>
      <c r="T27" s="5"/>
      <c r="U27" s="10"/>
      <c r="V27" s="10"/>
      <c r="W27" s="10"/>
      <c r="X27" s="10"/>
      <c r="Y27" s="10"/>
      <c r="Z27" s="10"/>
      <c r="AA27" s="10"/>
      <c r="AB27" s="10"/>
      <c r="AC27" s="10"/>
      <c r="AD27" s="10"/>
      <c r="AE27" s="10"/>
      <c r="AF27" s="10"/>
      <c r="AG27" s="10"/>
    </row>
    <row r="28" spans="1:33" x14ac:dyDescent="0.2">
      <c r="A28" t="s">
        <v>47</v>
      </c>
      <c r="B28" s="5">
        <v>213375.35999999999</v>
      </c>
      <c r="C28" s="5">
        <v>213375.35999999999</v>
      </c>
      <c r="D28" s="5">
        <v>213375.35999999999</v>
      </c>
      <c r="E28" s="5">
        <v>213375.35999999999</v>
      </c>
      <c r="F28" s="5">
        <v>213375.35999999999</v>
      </c>
      <c r="G28" s="5">
        <v>213375.35999999999</v>
      </c>
      <c r="H28" s="5">
        <v>213375.35999999999</v>
      </c>
      <c r="I28" s="5">
        <v>213375.35</v>
      </c>
      <c r="J28" s="5">
        <v>213375.37</v>
      </c>
      <c r="K28" s="5">
        <v>213375.35</v>
      </c>
      <c r="L28" s="5">
        <v>213375.37</v>
      </c>
      <c r="M28" s="5"/>
      <c r="N28" s="5"/>
      <c r="O28" s="5">
        <f t="shared" si="0"/>
        <v>2347128.96</v>
      </c>
      <c r="R28" s="13"/>
      <c r="S28" s="10"/>
      <c r="T28" s="10"/>
      <c r="U28" s="10"/>
      <c r="V28" s="10"/>
      <c r="W28" s="10"/>
      <c r="X28" s="10"/>
      <c r="Y28" s="10"/>
      <c r="Z28" s="10"/>
      <c r="AA28" s="10"/>
      <c r="AB28" s="10"/>
      <c r="AC28" s="10"/>
      <c r="AD28" s="10"/>
      <c r="AE28" s="10"/>
      <c r="AF28" s="10"/>
      <c r="AG28" s="10"/>
    </row>
    <row r="29" spans="1:33" x14ac:dyDescent="0.2">
      <c r="A29" t="s">
        <v>7</v>
      </c>
      <c r="B29" s="5">
        <v>173821.7</v>
      </c>
      <c r="C29" s="5">
        <v>173821.7</v>
      </c>
      <c r="D29" s="5">
        <v>173821.69</v>
      </c>
      <c r="E29" s="5">
        <v>173821.7</v>
      </c>
      <c r="F29" s="5">
        <v>173821.7</v>
      </c>
      <c r="G29" s="5">
        <v>173821.69</v>
      </c>
      <c r="H29" s="5">
        <v>173821.7</v>
      </c>
      <c r="I29" s="5">
        <v>173821.69</v>
      </c>
      <c r="J29" s="5">
        <v>173821.7</v>
      </c>
      <c r="K29" s="5">
        <v>173821.69</v>
      </c>
      <c r="L29" s="5">
        <v>173821.7</v>
      </c>
      <c r="M29" s="5"/>
      <c r="N29" s="5"/>
      <c r="O29" s="5">
        <f t="shared" si="0"/>
        <v>1912038.6599999997</v>
      </c>
      <c r="R29" s="10"/>
      <c r="S29" s="10"/>
      <c r="T29" s="10"/>
      <c r="U29" s="10"/>
      <c r="V29" s="10"/>
      <c r="W29" s="10"/>
      <c r="X29" s="10"/>
      <c r="Y29" s="10"/>
      <c r="Z29" s="10"/>
      <c r="AA29" s="10"/>
      <c r="AB29" s="10"/>
      <c r="AC29" s="10"/>
      <c r="AD29" s="10"/>
      <c r="AE29" s="10"/>
      <c r="AF29" s="10"/>
      <c r="AG29" s="10"/>
    </row>
    <row r="30" spans="1:33" x14ac:dyDescent="0.2">
      <c r="A30" t="s">
        <v>8</v>
      </c>
      <c r="B30" s="5">
        <v>13506.79</v>
      </c>
      <c r="C30" s="5">
        <v>13506.79</v>
      </c>
      <c r="D30" s="5">
        <v>13506.79</v>
      </c>
      <c r="E30" s="5">
        <v>13506.8</v>
      </c>
      <c r="F30" s="5">
        <v>13506.79</v>
      </c>
      <c r="G30" s="5">
        <v>13506.8</v>
      </c>
      <c r="H30" s="5">
        <v>13506.78</v>
      </c>
      <c r="I30" s="5">
        <v>13506.8</v>
      </c>
      <c r="J30" s="5">
        <v>13506.78</v>
      </c>
      <c r="K30" s="5">
        <v>13506.8</v>
      </c>
      <c r="L30" s="5">
        <v>13506.78</v>
      </c>
      <c r="M30" s="5"/>
      <c r="N30" s="5"/>
      <c r="O30" s="5">
        <f t="shared" si="0"/>
        <v>148574.69999999998</v>
      </c>
      <c r="R30" s="10"/>
      <c r="S30" s="10"/>
      <c r="T30" s="10"/>
      <c r="U30" s="10"/>
      <c r="V30" s="10"/>
      <c r="W30" s="10"/>
      <c r="X30" s="10"/>
      <c r="Y30" s="10"/>
      <c r="Z30" s="10"/>
      <c r="AA30" s="10"/>
      <c r="AB30" s="10"/>
      <c r="AC30" s="10"/>
      <c r="AD30" s="10"/>
      <c r="AE30" s="10"/>
      <c r="AF30" s="10"/>
      <c r="AG30" s="10"/>
    </row>
    <row r="31" spans="1:33" x14ac:dyDescent="0.2">
      <c r="A31" t="s">
        <v>9</v>
      </c>
      <c r="B31" s="5">
        <v>79588.350000000006</v>
      </c>
      <c r="C31" s="5">
        <v>79588.36</v>
      </c>
      <c r="D31" s="5">
        <v>79588.36</v>
      </c>
      <c r="E31" s="5">
        <v>79588.350000000006</v>
      </c>
      <c r="F31" s="5">
        <v>79588.37</v>
      </c>
      <c r="G31" s="5">
        <v>79588.350000000006</v>
      </c>
      <c r="H31" s="5">
        <v>79588.37</v>
      </c>
      <c r="I31" s="5">
        <v>79588.36</v>
      </c>
      <c r="J31" s="5">
        <v>79588.37</v>
      </c>
      <c r="K31" s="5">
        <v>79588.36</v>
      </c>
      <c r="L31" s="5">
        <v>79588.37</v>
      </c>
      <c r="M31" s="5"/>
      <c r="N31" s="5"/>
      <c r="O31" s="5">
        <f t="shared" si="0"/>
        <v>875471.97</v>
      </c>
      <c r="R31" s="10"/>
      <c r="S31" s="10"/>
      <c r="T31" s="10"/>
      <c r="U31" s="10"/>
      <c r="V31" s="10"/>
      <c r="W31" s="10"/>
      <c r="X31" s="10"/>
      <c r="Y31" s="10"/>
      <c r="Z31" s="10"/>
      <c r="AA31" s="10"/>
      <c r="AB31" s="10"/>
      <c r="AC31" s="10"/>
      <c r="AD31" s="10"/>
      <c r="AE31" s="10"/>
      <c r="AF31" s="10"/>
      <c r="AG31" s="10"/>
    </row>
    <row r="32" spans="1:33" x14ac:dyDescent="0.2">
      <c r="A32" t="s">
        <v>10</v>
      </c>
      <c r="B32" s="5">
        <v>8630.7999999999993</v>
      </c>
      <c r="C32" s="5">
        <v>8630.7999999999993</v>
      </c>
      <c r="D32" s="5">
        <v>8630.7999999999993</v>
      </c>
      <c r="E32" s="5">
        <v>8630.7999999999993</v>
      </c>
      <c r="F32" s="5">
        <v>8630.7999999999993</v>
      </c>
      <c r="G32" s="5">
        <v>8630.7999999999993</v>
      </c>
      <c r="H32" s="5">
        <v>8630.7999999999993</v>
      </c>
      <c r="I32" s="5">
        <v>8630.7999999999993</v>
      </c>
      <c r="J32" s="5">
        <v>8630.7900000000009</v>
      </c>
      <c r="K32" s="5">
        <v>8630.7900000000009</v>
      </c>
      <c r="L32" s="5">
        <v>8630.7900000000009</v>
      </c>
      <c r="M32" s="5"/>
      <c r="N32" s="5"/>
      <c r="O32" s="5">
        <f t="shared" si="0"/>
        <v>94938.770000000019</v>
      </c>
      <c r="R32" s="10"/>
      <c r="S32" s="10"/>
      <c r="T32" s="10"/>
      <c r="U32" s="10"/>
      <c r="V32" s="10"/>
      <c r="W32" s="10"/>
      <c r="X32" s="10"/>
      <c r="Y32" s="10"/>
      <c r="Z32" s="10"/>
      <c r="AA32" s="10"/>
      <c r="AB32" s="10"/>
      <c r="AC32" s="10"/>
      <c r="AD32" s="10"/>
      <c r="AE32" s="10"/>
      <c r="AF32" s="10"/>
      <c r="AG32" s="10"/>
    </row>
    <row r="33" spans="1:33" x14ac:dyDescent="0.2">
      <c r="A33" t="s">
        <v>11</v>
      </c>
      <c r="B33" s="5">
        <v>6304.39</v>
      </c>
      <c r="C33" s="5">
        <v>6304.39</v>
      </c>
      <c r="D33" s="5">
        <v>6304.39</v>
      </c>
      <c r="E33" s="5">
        <v>6304.39</v>
      </c>
      <c r="F33" s="5">
        <v>6304.38</v>
      </c>
      <c r="G33" s="5">
        <v>6304.39</v>
      </c>
      <c r="H33" s="5">
        <v>6304.38</v>
      </c>
      <c r="I33" s="5">
        <v>6304.39</v>
      </c>
      <c r="J33" s="5">
        <v>6304.38</v>
      </c>
      <c r="K33" s="5">
        <v>6304.39</v>
      </c>
      <c r="L33" s="5">
        <v>6304.38</v>
      </c>
      <c r="M33" s="5"/>
      <c r="N33" s="5"/>
      <c r="O33" s="5">
        <f t="shared" si="0"/>
        <v>69348.25</v>
      </c>
      <c r="R33" s="10"/>
      <c r="S33" s="10"/>
      <c r="T33" s="10"/>
      <c r="U33" s="10"/>
      <c r="V33" s="10"/>
      <c r="W33" s="10"/>
      <c r="X33" s="10"/>
      <c r="Y33" s="10"/>
      <c r="Z33" s="10"/>
      <c r="AA33" s="10"/>
      <c r="AB33" s="10"/>
      <c r="AC33" s="10"/>
      <c r="AD33" s="10"/>
      <c r="AE33" s="10"/>
      <c r="AF33" s="10"/>
      <c r="AG33" s="10"/>
    </row>
    <row r="34" spans="1:33" x14ac:dyDescent="0.2">
      <c r="A34" t="s">
        <v>48</v>
      </c>
      <c r="B34" s="5">
        <v>18517.38</v>
      </c>
      <c r="C34" s="5">
        <v>18517.39</v>
      </c>
      <c r="D34" s="5">
        <v>18517.38</v>
      </c>
      <c r="E34" s="5">
        <v>18517.39</v>
      </c>
      <c r="F34" s="5">
        <v>18517.37</v>
      </c>
      <c r="G34" s="5">
        <v>18517.39</v>
      </c>
      <c r="H34" s="5">
        <v>18517.37</v>
      </c>
      <c r="I34" s="5">
        <v>18517.39</v>
      </c>
      <c r="J34" s="5">
        <v>18517.37</v>
      </c>
      <c r="K34" s="5">
        <v>18517.39</v>
      </c>
      <c r="L34" s="5">
        <v>18517.37</v>
      </c>
      <c r="M34" s="5"/>
      <c r="N34" s="5"/>
      <c r="O34" s="5">
        <f t="shared" si="0"/>
        <v>203691.19</v>
      </c>
      <c r="R34" s="10"/>
      <c r="S34" s="10"/>
      <c r="T34" s="10"/>
      <c r="U34" s="10"/>
      <c r="V34" s="10"/>
      <c r="W34" s="10"/>
      <c r="X34" s="10"/>
      <c r="Y34" s="10"/>
      <c r="Z34" s="10"/>
      <c r="AA34" s="10"/>
      <c r="AB34" s="10"/>
      <c r="AC34" s="10"/>
      <c r="AD34" s="10"/>
      <c r="AE34" s="10"/>
      <c r="AF34" s="10"/>
      <c r="AG34" s="10"/>
    </row>
    <row r="35" spans="1:33" x14ac:dyDescent="0.2">
      <c r="A35" t="s">
        <v>12</v>
      </c>
      <c r="B35" s="5">
        <v>14235</v>
      </c>
      <c r="C35" s="5">
        <v>14235</v>
      </c>
      <c r="D35" s="5">
        <v>14235</v>
      </c>
      <c r="E35" s="5">
        <v>14235.01</v>
      </c>
      <c r="F35" s="5">
        <v>14234.99</v>
      </c>
      <c r="G35" s="5">
        <v>14235.01</v>
      </c>
      <c r="H35" s="5">
        <v>14234.99</v>
      </c>
      <c r="I35" s="5">
        <v>14235.01</v>
      </c>
      <c r="J35" s="5">
        <v>14234.99</v>
      </c>
      <c r="K35" s="5">
        <v>14235.01</v>
      </c>
      <c r="L35" s="5">
        <v>14235</v>
      </c>
      <c r="M35" s="5"/>
      <c r="N35" s="5"/>
      <c r="O35" s="5">
        <f t="shared" si="0"/>
        <v>156585.01</v>
      </c>
      <c r="R35" s="10"/>
      <c r="S35" s="10"/>
      <c r="T35" s="10"/>
      <c r="U35" s="10"/>
      <c r="V35" s="10"/>
      <c r="W35" s="10"/>
      <c r="X35" s="10"/>
      <c r="Y35" s="10"/>
      <c r="Z35" s="10"/>
      <c r="AA35" s="10"/>
      <c r="AB35" s="10"/>
      <c r="AC35" s="10"/>
      <c r="AD35" s="10"/>
      <c r="AE35" s="10"/>
      <c r="AF35" s="10"/>
      <c r="AG35" s="10"/>
    </row>
    <row r="36" spans="1:33" x14ac:dyDescent="0.2">
      <c r="A36" t="s">
        <v>13</v>
      </c>
      <c r="B36" s="5">
        <v>44097.279999999999</v>
      </c>
      <c r="C36" s="5">
        <v>44097.279999999999</v>
      </c>
      <c r="D36" s="5">
        <v>44097.279999999999</v>
      </c>
      <c r="E36" s="5">
        <v>44097.29</v>
      </c>
      <c r="F36" s="5">
        <v>44097.279999999999</v>
      </c>
      <c r="G36" s="5">
        <v>44097.29</v>
      </c>
      <c r="H36" s="5">
        <v>44097.279999999999</v>
      </c>
      <c r="I36" s="5">
        <v>44097.29</v>
      </c>
      <c r="J36" s="5">
        <v>44097.279999999999</v>
      </c>
      <c r="K36" s="5">
        <v>44097.29</v>
      </c>
      <c r="L36" s="5">
        <v>44097.279999999999</v>
      </c>
      <c r="M36" s="5"/>
      <c r="N36" s="5"/>
      <c r="O36" s="5">
        <f t="shared" si="0"/>
        <v>485070.11999999988</v>
      </c>
      <c r="R36" s="10"/>
      <c r="S36" s="10"/>
      <c r="T36" s="10"/>
      <c r="U36" s="10"/>
      <c r="V36" s="10"/>
      <c r="W36" s="10"/>
      <c r="X36" s="10"/>
      <c r="Y36" s="10"/>
      <c r="Z36" s="10"/>
      <c r="AA36" s="10"/>
      <c r="AB36" s="10"/>
      <c r="AC36" s="10"/>
      <c r="AD36" s="10"/>
      <c r="AE36" s="10"/>
      <c r="AF36" s="10"/>
      <c r="AG36" s="10"/>
    </row>
    <row r="37" spans="1:33" x14ac:dyDescent="0.2">
      <c r="A37" t="s">
        <v>14</v>
      </c>
      <c r="B37" s="5">
        <v>43905.74</v>
      </c>
      <c r="C37" s="5">
        <v>43905.74</v>
      </c>
      <c r="D37" s="5">
        <v>43905.74</v>
      </c>
      <c r="E37" s="5">
        <v>43905.74</v>
      </c>
      <c r="F37" s="5">
        <v>43905.74</v>
      </c>
      <c r="G37" s="5">
        <v>43905.74</v>
      </c>
      <c r="H37" s="5">
        <v>43905.74</v>
      </c>
      <c r="I37" s="5">
        <v>43905.74</v>
      </c>
      <c r="J37" s="5">
        <v>43905.75</v>
      </c>
      <c r="K37" s="5">
        <v>43905.74</v>
      </c>
      <c r="L37" s="5">
        <v>43905.760000000002</v>
      </c>
      <c r="M37" s="5"/>
      <c r="N37" s="5"/>
      <c r="O37" s="5">
        <f t="shared" si="0"/>
        <v>482963.17</v>
      </c>
      <c r="R37" s="10"/>
      <c r="S37" s="10"/>
      <c r="T37" s="10"/>
      <c r="U37" s="10"/>
      <c r="V37" s="10"/>
      <c r="W37" s="10"/>
      <c r="X37" s="10"/>
      <c r="Y37" s="10"/>
      <c r="Z37" s="10"/>
      <c r="AA37" s="10"/>
      <c r="AB37" s="10"/>
      <c r="AC37" s="10"/>
      <c r="AD37" s="10"/>
      <c r="AE37" s="10"/>
      <c r="AF37" s="10"/>
      <c r="AG37" s="10"/>
    </row>
    <row r="38" spans="1:33" x14ac:dyDescent="0.2">
      <c r="A38" t="s">
        <v>49</v>
      </c>
      <c r="B38" s="5">
        <v>35064.94</v>
      </c>
      <c r="C38" s="5">
        <v>35064.94</v>
      </c>
      <c r="D38" s="5">
        <v>35064.94</v>
      </c>
      <c r="E38" s="5">
        <v>35064.94</v>
      </c>
      <c r="F38" s="5">
        <v>35064.94</v>
      </c>
      <c r="G38" s="5">
        <v>35064.94</v>
      </c>
      <c r="H38" s="5">
        <v>35064.94</v>
      </c>
      <c r="I38" s="5">
        <v>35064.94</v>
      </c>
      <c r="J38" s="5">
        <v>35064.94</v>
      </c>
      <c r="K38" s="5">
        <v>35064.94</v>
      </c>
      <c r="L38" s="5">
        <v>35064.93</v>
      </c>
      <c r="M38" s="5"/>
      <c r="N38" s="5"/>
      <c r="O38" s="5">
        <f t="shared" si="0"/>
        <v>385714.33</v>
      </c>
      <c r="R38" s="10"/>
      <c r="S38" s="10"/>
      <c r="T38" s="10"/>
      <c r="U38" s="10"/>
      <c r="V38" s="10"/>
      <c r="W38" s="10"/>
      <c r="X38" s="10"/>
      <c r="Y38" s="10"/>
      <c r="Z38" s="10"/>
      <c r="AA38" s="10"/>
      <c r="AB38" s="10"/>
      <c r="AC38" s="10"/>
      <c r="AD38" s="10"/>
      <c r="AE38" s="10"/>
      <c r="AF38" s="10"/>
      <c r="AG38" s="10"/>
    </row>
    <row r="39" spans="1:33" x14ac:dyDescent="0.2">
      <c r="A39" t="s">
        <v>15</v>
      </c>
      <c r="B39" s="5">
        <v>86048.72</v>
      </c>
      <c r="C39" s="5">
        <v>86048.73</v>
      </c>
      <c r="D39" s="5">
        <v>86048.72</v>
      </c>
      <c r="E39" s="5">
        <v>86048.73</v>
      </c>
      <c r="F39" s="5">
        <v>86048.72</v>
      </c>
      <c r="G39" s="5">
        <v>86048.73</v>
      </c>
      <c r="H39" s="5">
        <v>86048.72</v>
      </c>
      <c r="I39" s="5">
        <v>86048.72</v>
      </c>
      <c r="J39" s="5">
        <v>86048.72</v>
      </c>
      <c r="K39" s="5">
        <v>86048.72</v>
      </c>
      <c r="L39" s="5">
        <v>86048.73</v>
      </c>
      <c r="M39" s="5"/>
      <c r="N39" s="5"/>
      <c r="O39" s="5">
        <f t="shared" si="0"/>
        <v>946535.95999999985</v>
      </c>
      <c r="R39" s="10"/>
      <c r="S39" s="10"/>
      <c r="T39" s="10"/>
      <c r="U39" s="10"/>
      <c r="V39" s="10"/>
      <c r="W39" s="10"/>
      <c r="X39" s="10"/>
      <c r="Y39" s="10"/>
      <c r="Z39" s="10"/>
      <c r="AA39" s="10"/>
      <c r="AB39" s="10"/>
      <c r="AC39" s="10"/>
      <c r="AD39" s="10"/>
      <c r="AE39" s="10"/>
      <c r="AF39" s="10"/>
      <c r="AG39" s="10"/>
    </row>
    <row r="40" spans="1:33" x14ac:dyDescent="0.2">
      <c r="A40" t="s">
        <v>50</v>
      </c>
      <c r="B40" s="5">
        <v>1487009.79</v>
      </c>
      <c r="C40" s="5">
        <v>1487009.8</v>
      </c>
      <c r="D40" s="5">
        <v>1487009.8</v>
      </c>
      <c r="E40" s="5">
        <v>1487009.8</v>
      </c>
      <c r="F40" s="5">
        <v>1487009.8</v>
      </c>
      <c r="G40" s="5">
        <v>1487009.8</v>
      </c>
      <c r="H40" s="5">
        <v>1487009.79</v>
      </c>
      <c r="I40" s="5">
        <v>1487009.8</v>
      </c>
      <c r="J40" s="5">
        <v>1487009.79</v>
      </c>
      <c r="K40" s="5">
        <v>1487009.8</v>
      </c>
      <c r="L40" s="5">
        <v>1487009.79</v>
      </c>
      <c r="M40" s="5"/>
      <c r="N40" s="5"/>
      <c r="O40" s="5">
        <f t="shared" si="0"/>
        <v>16357107.759999998</v>
      </c>
      <c r="R40" s="10"/>
      <c r="S40" s="10"/>
      <c r="T40" s="10"/>
      <c r="U40" s="10"/>
      <c r="V40" s="10"/>
      <c r="W40" s="10"/>
      <c r="X40" s="10"/>
      <c r="Y40" s="10"/>
      <c r="Z40" s="10"/>
      <c r="AA40" s="10"/>
      <c r="AB40" s="10"/>
      <c r="AC40" s="10"/>
      <c r="AD40" s="10"/>
      <c r="AE40" s="10"/>
      <c r="AF40" s="10"/>
      <c r="AG40" s="10"/>
    </row>
    <row r="41" spans="1:33" x14ac:dyDescent="0.2">
      <c r="A41" t="s">
        <v>16</v>
      </c>
      <c r="B41" s="5">
        <v>16325</v>
      </c>
      <c r="C41" s="5">
        <v>16325</v>
      </c>
      <c r="D41" s="5">
        <v>16325</v>
      </c>
      <c r="E41" s="5">
        <v>16324.99</v>
      </c>
      <c r="F41" s="5">
        <v>16324.99</v>
      </c>
      <c r="G41" s="5">
        <v>16324.98</v>
      </c>
      <c r="H41" s="5">
        <v>16324.98</v>
      </c>
      <c r="I41" s="5">
        <v>16324.98</v>
      </c>
      <c r="J41" s="5">
        <v>16324.99</v>
      </c>
      <c r="K41" s="5">
        <v>16324.98</v>
      </c>
      <c r="L41" s="5">
        <v>16324.99</v>
      </c>
      <c r="M41" s="5"/>
      <c r="N41" s="5"/>
      <c r="O41" s="5">
        <f t="shared" si="0"/>
        <v>179574.87999999998</v>
      </c>
      <c r="R41" s="10"/>
      <c r="S41" s="10"/>
      <c r="T41" s="10"/>
      <c r="U41" s="10"/>
      <c r="V41" s="10"/>
      <c r="W41" s="10"/>
      <c r="X41" s="10"/>
      <c r="Y41" s="10"/>
      <c r="Z41" s="10"/>
      <c r="AA41" s="10"/>
      <c r="AB41" s="10"/>
      <c r="AC41" s="10"/>
      <c r="AD41" s="10"/>
      <c r="AE41" s="10"/>
      <c r="AF41" s="10"/>
      <c r="AG41" s="10"/>
    </row>
    <row r="42" spans="1:33" x14ac:dyDescent="0.2">
      <c r="A42" t="s">
        <v>51</v>
      </c>
      <c r="B42" s="5">
        <v>171927.18</v>
      </c>
      <c r="C42" s="5">
        <v>171927.18</v>
      </c>
      <c r="D42" s="5">
        <v>171927.17</v>
      </c>
      <c r="E42" s="5">
        <v>171927.17</v>
      </c>
      <c r="F42" s="5">
        <v>171927.17</v>
      </c>
      <c r="G42" s="5">
        <v>171927.18</v>
      </c>
      <c r="H42" s="5">
        <v>171927.17</v>
      </c>
      <c r="I42" s="5">
        <v>171927.18</v>
      </c>
      <c r="J42" s="5">
        <v>171927.16</v>
      </c>
      <c r="K42" s="5">
        <v>171927.19</v>
      </c>
      <c r="L42" s="5">
        <v>171927.16</v>
      </c>
      <c r="M42" s="5"/>
      <c r="N42" s="5"/>
      <c r="O42" s="5">
        <f t="shared" si="0"/>
        <v>1891198.9099999997</v>
      </c>
      <c r="R42" s="10"/>
      <c r="S42" s="10"/>
      <c r="T42" s="10"/>
      <c r="U42" s="10"/>
      <c r="V42" s="10"/>
      <c r="W42" s="10"/>
      <c r="X42" s="10"/>
      <c r="Y42" s="10"/>
      <c r="Z42" s="10"/>
      <c r="AA42" s="10"/>
      <c r="AB42" s="10"/>
      <c r="AC42" s="10"/>
      <c r="AD42" s="10"/>
      <c r="AE42" s="10"/>
      <c r="AF42" s="10"/>
      <c r="AG42" s="10"/>
    </row>
    <row r="43" spans="1:33" x14ac:dyDescent="0.2">
      <c r="A43" t="s">
        <v>17</v>
      </c>
      <c r="B43" s="5">
        <v>60163.74</v>
      </c>
      <c r="C43" s="5">
        <v>60163.74</v>
      </c>
      <c r="D43" s="5">
        <v>60163.73</v>
      </c>
      <c r="E43" s="5">
        <v>60163.73</v>
      </c>
      <c r="F43" s="5">
        <v>60163.73</v>
      </c>
      <c r="G43" s="5">
        <v>60163.72</v>
      </c>
      <c r="H43" s="5">
        <v>60163.73</v>
      </c>
      <c r="I43" s="5">
        <v>60163.71</v>
      </c>
      <c r="J43" s="5">
        <v>60163.73</v>
      </c>
      <c r="K43" s="5">
        <v>60163.7</v>
      </c>
      <c r="L43" s="5">
        <v>60163.71</v>
      </c>
      <c r="M43" s="5"/>
      <c r="N43" s="5"/>
      <c r="O43" s="5">
        <f t="shared" si="0"/>
        <v>661800.97</v>
      </c>
      <c r="R43" s="10"/>
      <c r="S43" s="10"/>
      <c r="T43" s="10"/>
      <c r="U43" s="10"/>
      <c r="V43" s="10"/>
      <c r="W43" s="10"/>
      <c r="X43" s="10"/>
      <c r="Y43" s="10"/>
      <c r="Z43" s="10"/>
      <c r="AA43" s="10"/>
      <c r="AB43" s="10"/>
      <c r="AC43" s="10"/>
      <c r="AD43" s="10"/>
      <c r="AE43" s="10"/>
      <c r="AF43" s="10"/>
      <c r="AG43" s="10"/>
    </row>
    <row r="44" spans="1:33" x14ac:dyDescent="0.2">
      <c r="A44" t="s">
        <v>18</v>
      </c>
      <c r="B44" s="5">
        <v>11377.19</v>
      </c>
      <c r="C44" s="5">
        <v>11377.19</v>
      </c>
      <c r="D44" s="5">
        <v>11377.19</v>
      </c>
      <c r="E44" s="5">
        <v>11377.18</v>
      </c>
      <c r="F44" s="5">
        <v>11377.19</v>
      </c>
      <c r="G44" s="5">
        <v>11377.18</v>
      </c>
      <c r="H44" s="5">
        <v>11377.19</v>
      </c>
      <c r="I44" s="5">
        <v>11377.18</v>
      </c>
      <c r="J44" s="5">
        <v>11377.19</v>
      </c>
      <c r="K44" s="5">
        <v>11377.18</v>
      </c>
      <c r="L44" s="5">
        <v>11377.19</v>
      </c>
      <c r="M44" s="5"/>
      <c r="N44" s="5"/>
      <c r="O44" s="5">
        <f t="shared" si="0"/>
        <v>125149.04999999999</v>
      </c>
      <c r="R44" s="10"/>
      <c r="S44" s="10"/>
      <c r="T44" s="10"/>
      <c r="U44" s="10"/>
      <c r="V44" s="10"/>
      <c r="W44" s="10"/>
      <c r="X44" s="10"/>
      <c r="Y44" s="10"/>
      <c r="Z44" s="10"/>
      <c r="AA44" s="10"/>
      <c r="AB44" s="10"/>
      <c r="AC44" s="10"/>
      <c r="AD44" s="10"/>
      <c r="AE44" s="10"/>
      <c r="AF44" s="10"/>
      <c r="AG44" s="10"/>
    </row>
    <row r="45" spans="1:33" x14ac:dyDescent="0.2">
      <c r="A45" t="s">
        <v>19</v>
      </c>
      <c r="B45" s="5">
        <v>5072.2700000000004</v>
      </c>
      <c r="C45" s="5">
        <v>5072.2700000000004</v>
      </c>
      <c r="D45" s="5">
        <v>5072.2700000000004</v>
      </c>
      <c r="E45" s="5">
        <v>5072.2700000000004</v>
      </c>
      <c r="F45" s="5">
        <v>5072.2700000000004</v>
      </c>
      <c r="G45" s="5">
        <v>5072.2700000000004</v>
      </c>
      <c r="H45" s="5">
        <v>5072.2700000000004</v>
      </c>
      <c r="I45" s="5">
        <v>5072.2700000000004</v>
      </c>
      <c r="J45" s="5">
        <v>5072.2700000000004</v>
      </c>
      <c r="K45" s="5">
        <v>5072.2700000000004</v>
      </c>
      <c r="L45" s="5">
        <v>5072.2700000000004</v>
      </c>
      <c r="M45" s="5"/>
      <c r="N45" s="5"/>
      <c r="O45" s="5">
        <f t="shared" si="0"/>
        <v>55794.970000000016</v>
      </c>
      <c r="R45" s="10"/>
      <c r="S45" s="10"/>
      <c r="T45" s="10"/>
      <c r="U45" s="10"/>
      <c r="V45" s="10"/>
      <c r="W45" s="10"/>
      <c r="X45" s="10"/>
      <c r="Y45" s="10"/>
      <c r="Z45" s="10"/>
      <c r="AA45" s="10"/>
      <c r="AB45" s="10"/>
      <c r="AC45" s="10"/>
      <c r="AD45" s="10"/>
      <c r="AE45" s="10"/>
      <c r="AF45" s="10"/>
      <c r="AG45" s="10"/>
    </row>
    <row r="46" spans="1:33" x14ac:dyDescent="0.2">
      <c r="A46" t="s">
        <v>52</v>
      </c>
      <c r="B46" s="5">
        <v>567838.55000000005</v>
      </c>
      <c r="C46" s="5">
        <v>567838.54</v>
      </c>
      <c r="D46" s="5">
        <v>567838.54</v>
      </c>
      <c r="E46" s="5">
        <v>567838.54</v>
      </c>
      <c r="F46" s="5">
        <v>567838.54</v>
      </c>
      <c r="G46" s="5">
        <v>567838.56000000006</v>
      </c>
      <c r="H46" s="5">
        <v>567838.54</v>
      </c>
      <c r="I46" s="5">
        <v>567838.57999999996</v>
      </c>
      <c r="J46" s="5">
        <v>567838.54</v>
      </c>
      <c r="K46" s="5">
        <v>567838.57999999996</v>
      </c>
      <c r="L46" s="5">
        <v>567838.53</v>
      </c>
      <c r="M46" s="5"/>
      <c r="N46" s="5"/>
      <c r="O46" s="5">
        <f t="shared" si="0"/>
        <v>6246224.04</v>
      </c>
      <c r="R46" s="10"/>
      <c r="S46" s="10"/>
      <c r="T46" s="10"/>
      <c r="U46" s="10"/>
      <c r="V46" s="10"/>
      <c r="W46" s="10"/>
      <c r="X46" s="10"/>
      <c r="Y46" s="10"/>
      <c r="Z46" s="10"/>
      <c r="AA46" s="10"/>
      <c r="AB46" s="10"/>
      <c r="AC46" s="10"/>
      <c r="AD46" s="10"/>
      <c r="AE46" s="10"/>
      <c r="AF46" s="10"/>
      <c r="AG46" s="10"/>
    </row>
    <row r="47" spans="1:33" x14ac:dyDescent="0.2">
      <c r="A47" t="s">
        <v>53</v>
      </c>
      <c r="B47" s="5">
        <v>1042541.92</v>
      </c>
      <c r="C47" s="5">
        <v>1042541.92</v>
      </c>
      <c r="D47" s="5">
        <v>1042541.91</v>
      </c>
      <c r="E47" s="5">
        <v>1042541.92</v>
      </c>
      <c r="F47" s="5">
        <v>1042541.91</v>
      </c>
      <c r="G47" s="5">
        <v>1042541.92</v>
      </c>
      <c r="H47" s="5">
        <v>1042541.9</v>
      </c>
      <c r="I47" s="5">
        <v>1042541.92</v>
      </c>
      <c r="J47" s="5">
        <v>1042541.9</v>
      </c>
      <c r="K47" s="5">
        <v>1042541.92</v>
      </c>
      <c r="L47" s="5">
        <v>1042541.91</v>
      </c>
      <c r="M47" s="5"/>
      <c r="N47" s="5"/>
      <c r="O47" s="5">
        <f t="shared" si="0"/>
        <v>11467961.050000001</v>
      </c>
      <c r="R47" s="10"/>
      <c r="S47" s="10"/>
      <c r="T47" s="10"/>
      <c r="U47" s="10"/>
      <c r="V47" s="10"/>
      <c r="W47" s="10"/>
      <c r="X47" s="10"/>
      <c r="Y47" s="10"/>
      <c r="Z47" s="10"/>
      <c r="AA47" s="10"/>
      <c r="AB47" s="10"/>
      <c r="AC47" s="10"/>
      <c r="AD47" s="10"/>
      <c r="AE47" s="10"/>
      <c r="AF47" s="10"/>
      <c r="AG47" s="10"/>
    </row>
    <row r="48" spans="1:33" x14ac:dyDescent="0.2">
      <c r="A48" t="s">
        <v>54</v>
      </c>
      <c r="B48" s="5">
        <v>590543.14</v>
      </c>
      <c r="C48" s="5">
        <v>590543.14</v>
      </c>
      <c r="D48" s="5">
        <v>590543.14</v>
      </c>
      <c r="E48" s="5">
        <v>590543.14</v>
      </c>
      <c r="F48" s="5">
        <v>590543.14</v>
      </c>
      <c r="G48" s="5">
        <v>590543.14</v>
      </c>
      <c r="H48" s="5">
        <v>590543.14</v>
      </c>
      <c r="I48" s="5">
        <v>590543.14</v>
      </c>
      <c r="J48" s="5">
        <v>590543.14</v>
      </c>
      <c r="K48" s="5">
        <v>590543.14</v>
      </c>
      <c r="L48" s="5">
        <v>590543.14</v>
      </c>
      <c r="M48" s="5"/>
      <c r="N48" s="5"/>
      <c r="O48" s="5">
        <f t="shared" si="0"/>
        <v>6495974.5399999991</v>
      </c>
      <c r="R48" s="10"/>
      <c r="S48" s="10"/>
      <c r="T48" s="10"/>
      <c r="U48" s="10"/>
      <c r="V48" s="10"/>
      <c r="W48" s="10"/>
      <c r="X48" s="10"/>
      <c r="Y48" s="10"/>
      <c r="Z48" s="10"/>
      <c r="AA48" s="10"/>
      <c r="AB48" s="10"/>
      <c r="AC48" s="10"/>
      <c r="AD48" s="10"/>
      <c r="AE48" s="10"/>
      <c r="AF48" s="10"/>
      <c r="AG48" s="10"/>
    </row>
    <row r="49" spans="1:33" x14ac:dyDescent="0.2">
      <c r="A49" t="s">
        <v>20</v>
      </c>
      <c r="B49" s="5">
        <v>31167.040000000001</v>
      </c>
      <c r="C49" s="5">
        <v>31167.03</v>
      </c>
      <c r="D49" s="5">
        <v>31167.040000000001</v>
      </c>
      <c r="E49" s="5">
        <v>31167.03</v>
      </c>
      <c r="F49" s="5">
        <v>31167.040000000001</v>
      </c>
      <c r="G49" s="5">
        <v>31167.03</v>
      </c>
      <c r="H49" s="5">
        <v>31167.040000000001</v>
      </c>
      <c r="I49" s="5">
        <v>31167.02</v>
      </c>
      <c r="J49" s="5">
        <v>31167.040000000001</v>
      </c>
      <c r="K49" s="5">
        <v>31167</v>
      </c>
      <c r="L49" s="5">
        <v>31167.05</v>
      </c>
      <c r="M49" s="5"/>
      <c r="N49" s="5"/>
      <c r="O49" s="5">
        <f t="shared" si="0"/>
        <v>342837.36</v>
      </c>
      <c r="R49" s="10"/>
      <c r="S49" s="10"/>
      <c r="T49" s="10"/>
      <c r="U49" s="10"/>
      <c r="V49" s="10"/>
      <c r="W49" s="10"/>
      <c r="X49" s="10"/>
      <c r="Y49" s="10"/>
      <c r="Z49" s="10"/>
      <c r="AA49" s="10"/>
      <c r="AB49" s="10"/>
      <c r="AC49" s="10"/>
      <c r="AD49" s="10"/>
      <c r="AE49" s="10"/>
      <c r="AF49" s="10"/>
      <c r="AG49" s="10"/>
    </row>
    <row r="50" spans="1:33" x14ac:dyDescent="0.2">
      <c r="A50" t="s">
        <v>21</v>
      </c>
      <c r="B50" s="5">
        <v>4180.68</v>
      </c>
      <c r="C50" s="5">
        <v>4180.68</v>
      </c>
      <c r="D50" s="5">
        <v>4180.68</v>
      </c>
      <c r="E50" s="5">
        <v>4180.68</v>
      </c>
      <c r="F50" s="5">
        <v>4180.68</v>
      </c>
      <c r="G50" s="5">
        <v>4180.68</v>
      </c>
      <c r="H50" s="5">
        <v>4180.68</v>
      </c>
      <c r="I50" s="5">
        <v>4180.68</v>
      </c>
      <c r="J50" s="5">
        <v>4180.68</v>
      </c>
      <c r="K50" s="5">
        <v>4180.68</v>
      </c>
      <c r="L50" s="5">
        <v>4180.68</v>
      </c>
      <c r="M50" s="5"/>
      <c r="N50" s="5"/>
      <c r="O50" s="5">
        <f t="shared" si="0"/>
        <v>45987.48</v>
      </c>
      <c r="R50" s="10"/>
      <c r="S50" s="10"/>
      <c r="T50" s="10"/>
      <c r="U50" s="10"/>
      <c r="V50" s="10"/>
      <c r="W50" s="10"/>
      <c r="X50" s="10"/>
      <c r="Y50" s="10"/>
      <c r="Z50" s="10"/>
      <c r="AA50" s="10"/>
      <c r="AB50" s="10"/>
      <c r="AC50" s="10"/>
      <c r="AD50" s="10"/>
      <c r="AE50" s="10"/>
      <c r="AF50" s="10"/>
      <c r="AG50" s="10"/>
    </row>
    <row r="51" spans="1:33" x14ac:dyDescent="0.2">
      <c r="A51" t="s">
        <v>22</v>
      </c>
      <c r="B51" s="5">
        <v>15357.67</v>
      </c>
      <c r="C51" s="5">
        <v>15357.67</v>
      </c>
      <c r="D51" s="5">
        <v>15357.68</v>
      </c>
      <c r="E51" s="5">
        <v>15357.66</v>
      </c>
      <c r="F51" s="5">
        <v>15357.68</v>
      </c>
      <c r="G51" s="5">
        <v>15357.66</v>
      </c>
      <c r="H51" s="5">
        <v>15357.67</v>
      </c>
      <c r="I51" s="5">
        <v>15357.66</v>
      </c>
      <c r="J51" s="5">
        <v>15357.67</v>
      </c>
      <c r="K51" s="5">
        <v>15357.66</v>
      </c>
      <c r="L51" s="5">
        <v>15357.67</v>
      </c>
      <c r="M51" s="5"/>
      <c r="N51" s="5"/>
      <c r="O51" s="5">
        <f t="shared" si="0"/>
        <v>168934.35000000003</v>
      </c>
      <c r="R51" s="10"/>
      <c r="S51" s="10"/>
      <c r="T51" s="10"/>
      <c r="U51" s="10"/>
      <c r="V51" s="10"/>
      <c r="W51" s="10"/>
      <c r="X51" s="10"/>
      <c r="Y51" s="10"/>
      <c r="Z51" s="10"/>
      <c r="AA51" s="10"/>
      <c r="AB51" s="10"/>
      <c r="AC51" s="10"/>
      <c r="AD51" s="10"/>
      <c r="AE51" s="10"/>
      <c r="AF51" s="10"/>
      <c r="AG51" s="10"/>
    </row>
    <row r="52" spans="1:33" x14ac:dyDescent="0.2">
      <c r="A52" t="s">
        <v>55</v>
      </c>
      <c r="B52" s="5">
        <v>252488.65</v>
      </c>
      <c r="C52" s="5">
        <v>252488.65</v>
      </c>
      <c r="D52" s="5">
        <v>252488.65</v>
      </c>
      <c r="E52" s="5">
        <v>252488.65</v>
      </c>
      <c r="F52" s="5">
        <v>252488.66</v>
      </c>
      <c r="G52" s="5">
        <v>252488.66</v>
      </c>
      <c r="H52" s="5">
        <v>252488.66</v>
      </c>
      <c r="I52" s="5">
        <v>252488.67</v>
      </c>
      <c r="J52" s="5">
        <v>252488.66</v>
      </c>
      <c r="K52" s="5">
        <v>252488.67</v>
      </c>
      <c r="L52" s="5">
        <v>252488.65</v>
      </c>
      <c r="M52" s="5"/>
      <c r="N52" s="5"/>
      <c r="O52" s="5">
        <f t="shared" si="0"/>
        <v>2777375.2299999995</v>
      </c>
      <c r="R52" s="10"/>
      <c r="S52" s="10"/>
      <c r="T52" s="10"/>
      <c r="U52" s="10"/>
      <c r="V52" s="10"/>
      <c r="W52" s="10"/>
      <c r="X52" s="10"/>
      <c r="Y52" s="10"/>
      <c r="Z52" s="10"/>
      <c r="AA52" s="10"/>
      <c r="AB52" s="10"/>
      <c r="AC52" s="10"/>
      <c r="AD52" s="10"/>
      <c r="AE52" s="10"/>
      <c r="AF52" s="10"/>
      <c r="AG52" s="10"/>
    </row>
    <row r="53" spans="1:33" x14ac:dyDescent="0.2">
      <c r="A53" t="s">
        <v>23</v>
      </c>
      <c r="B53" s="5">
        <v>222540.46</v>
      </c>
      <c r="C53" s="5">
        <v>222540.47</v>
      </c>
      <c r="D53" s="5">
        <v>222540.46</v>
      </c>
      <c r="E53" s="5">
        <v>222540.47</v>
      </c>
      <c r="F53" s="5">
        <v>222540.47</v>
      </c>
      <c r="G53" s="5">
        <v>222540.47</v>
      </c>
      <c r="H53" s="5">
        <v>222540.47</v>
      </c>
      <c r="I53" s="5">
        <v>222540.47</v>
      </c>
      <c r="J53" s="5">
        <v>222540.47</v>
      </c>
      <c r="K53" s="5">
        <v>222540.48</v>
      </c>
      <c r="L53" s="5">
        <v>222540.47</v>
      </c>
      <c r="M53" s="5"/>
      <c r="N53" s="5"/>
      <c r="O53" s="5">
        <f t="shared" si="0"/>
        <v>2447945.16</v>
      </c>
      <c r="R53" s="10"/>
      <c r="S53" s="10"/>
      <c r="T53" s="10"/>
      <c r="U53" s="10"/>
      <c r="V53" s="10"/>
      <c r="W53" s="10"/>
      <c r="X53" s="10"/>
      <c r="Y53" s="10"/>
      <c r="Z53" s="10"/>
      <c r="AA53" s="10"/>
      <c r="AB53" s="10"/>
      <c r="AC53" s="10"/>
      <c r="AD53" s="10"/>
      <c r="AE53" s="10"/>
      <c r="AF53" s="10"/>
      <c r="AG53" s="10"/>
    </row>
    <row r="54" spans="1:33" x14ac:dyDescent="0.2">
      <c r="A54" t="s">
        <v>24</v>
      </c>
      <c r="B54" s="5">
        <v>67107.02</v>
      </c>
      <c r="C54" s="5">
        <v>67107.02</v>
      </c>
      <c r="D54" s="5">
        <v>67107.02</v>
      </c>
      <c r="E54" s="5">
        <v>67107.02</v>
      </c>
      <c r="F54" s="5">
        <v>67107.02</v>
      </c>
      <c r="G54" s="5">
        <v>67107.02</v>
      </c>
      <c r="H54" s="5">
        <v>67107.03</v>
      </c>
      <c r="I54" s="5">
        <v>67107.009999999995</v>
      </c>
      <c r="J54" s="5">
        <v>67107.039999999994</v>
      </c>
      <c r="K54" s="5">
        <v>67107.009999999995</v>
      </c>
      <c r="L54" s="5">
        <v>67107.05</v>
      </c>
      <c r="M54" s="5"/>
      <c r="N54" s="5"/>
      <c r="O54" s="5">
        <f t="shared" si="0"/>
        <v>738177.26000000013</v>
      </c>
      <c r="R54" s="10"/>
      <c r="S54" s="10"/>
      <c r="T54" s="10"/>
      <c r="U54" s="10"/>
      <c r="V54" s="10"/>
      <c r="W54" s="10"/>
      <c r="X54" s="10"/>
      <c r="Y54" s="10"/>
      <c r="Z54" s="10"/>
      <c r="AA54" s="10"/>
      <c r="AB54" s="10"/>
      <c r="AC54" s="10"/>
      <c r="AD54" s="10"/>
      <c r="AE54" s="10"/>
      <c r="AF54" s="10"/>
      <c r="AG54" s="10"/>
    </row>
    <row r="55" spans="1:33" x14ac:dyDescent="0.2">
      <c r="A55" t="s">
        <v>56</v>
      </c>
      <c r="B55" s="5">
        <v>182925.67</v>
      </c>
      <c r="C55" s="5">
        <v>182925.68</v>
      </c>
      <c r="D55" s="5">
        <v>182925.67</v>
      </c>
      <c r="E55" s="5">
        <v>182925.67</v>
      </c>
      <c r="F55" s="5">
        <v>182925.67</v>
      </c>
      <c r="G55" s="5">
        <v>182925.67</v>
      </c>
      <c r="H55" s="5">
        <v>182925.66</v>
      </c>
      <c r="I55" s="5">
        <v>182925.67</v>
      </c>
      <c r="J55" s="5">
        <v>182925.66</v>
      </c>
      <c r="K55" s="5">
        <v>182925.67</v>
      </c>
      <c r="L55" s="5">
        <v>182925.66</v>
      </c>
      <c r="M55" s="5"/>
      <c r="N55" s="5"/>
      <c r="O55" s="5">
        <f t="shared" si="0"/>
        <v>2012182.3499999996</v>
      </c>
      <c r="R55" s="10"/>
      <c r="S55" s="10"/>
      <c r="T55" s="10"/>
      <c r="U55" s="10"/>
      <c r="V55" s="10"/>
      <c r="W55" s="10"/>
      <c r="X55" s="10"/>
      <c r="Y55" s="10"/>
      <c r="Z55" s="10"/>
      <c r="AA55" s="10"/>
      <c r="AB55" s="10"/>
      <c r="AC55" s="10"/>
      <c r="AD55" s="10"/>
      <c r="AE55" s="10"/>
      <c r="AF55" s="10"/>
      <c r="AG55" s="10"/>
    </row>
    <row r="56" spans="1:33" x14ac:dyDescent="0.2">
      <c r="A56" t="s">
        <v>57</v>
      </c>
      <c r="B56" s="5">
        <v>45705.78</v>
      </c>
      <c r="C56" s="5">
        <v>45705.77</v>
      </c>
      <c r="D56" s="5">
        <v>45705.78</v>
      </c>
      <c r="E56" s="5">
        <v>45705.77</v>
      </c>
      <c r="F56" s="5">
        <v>45705.78</v>
      </c>
      <c r="G56" s="5">
        <v>45705.77</v>
      </c>
      <c r="H56" s="5">
        <v>45705.79</v>
      </c>
      <c r="I56" s="5">
        <v>45705.77</v>
      </c>
      <c r="J56" s="5">
        <v>45705.79</v>
      </c>
      <c r="K56" s="5">
        <v>45705.77</v>
      </c>
      <c r="L56" s="5">
        <v>45705.79</v>
      </c>
      <c r="M56" s="5"/>
      <c r="N56" s="5"/>
      <c r="O56" s="5">
        <f t="shared" si="0"/>
        <v>502763.55999999994</v>
      </c>
      <c r="R56" s="10"/>
      <c r="S56" s="10"/>
      <c r="T56" s="10"/>
      <c r="U56" s="10"/>
      <c r="V56" s="10"/>
      <c r="W56" s="10"/>
      <c r="X56" s="10"/>
      <c r="Y56" s="10"/>
      <c r="Z56" s="10"/>
      <c r="AA56" s="10"/>
      <c r="AB56" s="10"/>
      <c r="AC56" s="10"/>
      <c r="AD56" s="10"/>
      <c r="AE56" s="10"/>
      <c r="AF56" s="10"/>
      <c r="AG56" s="10"/>
    </row>
    <row r="57" spans="1:33" x14ac:dyDescent="0.2">
      <c r="A57" t="s">
        <v>58</v>
      </c>
      <c r="B57" s="5">
        <v>321749.02</v>
      </c>
      <c r="C57" s="5">
        <v>321749.03000000003</v>
      </c>
      <c r="D57" s="5">
        <v>321749.02</v>
      </c>
      <c r="E57" s="5">
        <v>321749.03999999998</v>
      </c>
      <c r="F57" s="5">
        <v>321749.03000000003</v>
      </c>
      <c r="G57" s="5">
        <v>321749.03999999998</v>
      </c>
      <c r="H57" s="5">
        <v>321749.03000000003</v>
      </c>
      <c r="I57" s="5">
        <v>321749.03999999998</v>
      </c>
      <c r="J57" s="5">
        <v>321749.03000000003</v>
      </c>
      <c r="K57" s="5">
        <v>321749.05</v>
      </c>
      <c r="L57" s="5">
        <v>321749.03000000003</v>
      </c>
      <c r="M57" s="5"/>
      <c r="N57" s="5"/>
      <c r="O57" s="5">
        <f t="shared" si="0"/>
        <v>3539239.3600000003</v>
      </c>
      <c r="R57" s="10"/>
      <c r="S57" s="10"/>
      <c r="T57" s="10"/>
      <c r="U57" s="10"/>
      <c r="V57" s="10"/>
      <c r="W57" s="10"/>
      <c r="X57" s="10"/>
      <c r="Y57" s="10"/>
      <c r="Z57" s="10"/>
      <c r="AA57" s="10"/>
      <c r="AB57" s="10"/>
      <c r="AC57" s="10"/>
      <c r="AD57" s="10"/>
      <c r="AE57" s="10"/>
      <c r="AF57" s="10"/>
      <c r="AG57" s="10"/>
    </row>
    <row r="58" spans="1:33" x14ac:dyDescent="0.2">
      <c r="A58" t="s">
        <v>25</v>
      </c>
      <c r="B58" s="5">
        <v>23711.3</v>
      </c>
      <c r="C58" s="5">
        <v>23711.3</v>
      </c>
      <c r="D58" s="5">
        <v>23711.3</v>
      </c>
      <c r="E58" s="5">
        <v>23711.3</v>
      </c>
      <c r="F58" s="5">
        <v>23711.3</v>
      </c>
      <c r="G58" s="5">
        <v>23711.3</v>
      </c>
      <c r="H58" s="5">
        <v>23711.3</v>
      </c>
      <c r="I58" s="5">
        <v>23711.3</v>
      </c>
      <c r="J58" s="5">
        <v>23711.3</v>
      </c>
      <c r="K58" s="5">
        <v>23711.29</v>
      </c>
      <c r="L58" s="5">
        <v>23711.3</v>
      </c>
      <c r="M58" s="5"/>
      <c r="N58" s="5"/>
      <c r="O58" s="5">
        <f t="shared" si="0"/>
        <v>260824.28999999995</v>
      </c>
      <c r="R58" s="10"/>
      <c r="S58" s="10"/>
      <c r="T58" s="10"/>
      <c r="U58" s="10"/>
      <c r="V58" s="10"/>
      <c r="W58" s="10"/>
      <c r="X58" s="10"/>
      <c r="Y58" s="10"/>
      <c r="Z58" s="10"/>
      <c r="AA58" s="10"/>
      <c r="AB58" s="10"/>
      <c r="AC58" s="10"/>
      <c r="AD58" s="10"/>
      <c r="AE58" s="10"/>
      <c r="AF58" s="10"/>
      <c r="AG58" s="10"/>
    </row>
    <row r="59" spans="1:33" x14ac:dyDescent="0.2">
      <c r="A59" t="s">
        <v>59</v>
      </c>
      <c r="B59" s="5">
        <v>1891872.8</v>
      </c>
      <c r="C59" s="5">
        <v>1891872.81</v>
      </c>
      <c r="D59" s="5">
        <v>1891872.81</v>
      </c>
      <c r="E59" s="5">
        <v>1891872.81</v>
      </c>
      <c r="F59" s="5">
        <v>1891872.82</v>
      </c>
      <c r="G59" s="5">
        <v>1891872.81</v>
      </c>
      <c r="H59" s="5">
        <v>1891872.82</v>
      </c>
      <c r="I59" s="5">
        <v>1891872.82</v>
      </c>
      <c r="J59" s="5">
        <v>1891872.83</v>
      </c>
      <c r="K59" s="5">
        <v>1891872.82</v>
      </c>
      <c r="L59" s="5">
        <v>1891872.83</v>
      </c>
      <c r="M59" s="5"/>
      <c r="N59" s="5"/>
      <c r="O59" s="5">
        <f t="shared" si="0"/>
        <v>20810600.980000004</v>
      </c>
      <c r="R59" s="10"/>
      <c r="S59" s="10"/>
      <c r="T59" s="10"/>
      <c r="U59" s="10"/>
      <c r="V59" s="10"/>
      <c r="W59" s="10"/>
      <c r="X59" s="10"/>
      <c r="Y59" s="10"/>
      <c r="Z59" s="10"/>
      <c r="AA59" s="10"/>
      <c r="AB59" s="10"/>
      <c r="AC59" s="10"/>
      <c r="AD59" s="10"/>
      <c r="AE59" s="10"/>
      <c r="AF59" s="10"/>
      <c r="AG59" s="10"/>
    </row>
    <row r="60" spans="1:33" x14ac:dyDescent="0.2">
      <c r="A60" t="s">
        <v>60</v>
      </c>
      <c r="B60" s="5">
        <v>387655.12</v>
      </c>
      <c r="C60" s="5">
        <v>387655.12</v>
      </c>
      <c r="D60" s="5">
        <v>387655.12</v>
      </c>
      <c r="E60" s="5">
        <v>387655.12</v>
      </c>
      <c r="F60" s="5">
        <v>387655.12</v>
      </c>
      <c r="G60" s="5">
        <v>387655.12</v>
      </c>
      <c r="H60" s="5">
        <v>387655.12</v>
      </c>
      <c r="I60" s="5">
        <v>387655.12</v>
      </c>
      <c r="J60" s="5">
        <v>387655.12</v>
      </c>
      <c r="K60" s="5">
        <v>387655.13</v>
      </c>
      <c r="L60" s="5">
        <v>387655.13</v>
      </c>
      <c r="M60" s="5"/>
      <c r="N60" s="5"/>
      <c r="O60" s="5">
        <f t="shared" si="0"/>
        <v>4264206.3400000008</v>
      </c>
      <c r="R60" s="10"/>
      <c r="S60" s="10"/>
      <c r="T60" s="10"/>
      <c r="U60" s="10"/>
      <c r="V60" s="10"/>
      <c r="W60" s="10"/>
      <c r="X60" s="10"/>
      <c r="Y60" s="10"/>
      <c r="Z60" s="10"/>
      <c r="AA60" s="10"/>
      <c r="AB60" s="10"/>
      <c r="AC60" s="10"/>
      <c r="AD60" s="10"/>
      <c r="AE60" s="10"/>
      <c r="AF60" s="10"/>
      <c r="AG60" s="10"/>
    </row>
    <row r="61" spans="1:33" x14ac:dyDescent="0.2">
      <c r="A61" t="s">
        <v>61</v>
      </c>
      <c r="B61" s="5">
        <v>2455310.27</v>
      </c>
      <c r="C61" s="5">
        <v>2455310.29</v>
      </c>
      <c r="D61" s="5">
        <v>2455310.2400000002</v>
      </c>
      <c r="E61" s="5">
        <v>2455310.2999999998</v>
      </c>
      <c r="F61" s="5">
        <v>2455310.2400000002</v>
      </c>
      <c r="G61" s="5">
        <v>2455310.2799999998</v>
      </c>
      <c r="H61" s="5">
        <v>2455310.2400000002</v>
      </c>
      <c r="I61" s="5">
        <v>2455310.2799999998</v>
      </c>
      <c r="J61" s="5">
        <v>2455310.25</v>
      </c>
      <c r="K61" s="5">
        <v>2455310.29</v>
      </c>
      <c r="L61" s="5">
        <v>2455310.2200000002</v>
      </c>
      <c r="M61" s="5"/>
      <c r="N61" s="5"/>
      <c r="O61" s="5">
        <f t="shared" si="0"/>
        <v>27008412.899999999</v>
      </c>
      <c r="R61" s="10"/>
      <c r="S61" s="10"/>
      <c r="T61" s="10"/>
      <c r="U61" s="10"/>
      <c r="V61" s="10"/>
      <c r="W61" s="10"/>
      <c r="X61" s="10"/>
      <c r="Y61" s="10"/>
      <c r="Z61" s="10"/>
      <c r="AA61" s="10"/>
      <c r="AB61" s="10"/>
      <c r="AC61" s="10"/>
      <c r="AD61" s="10"/>
      <c r="AE61" s="10"/>
      <c r="AF61" s="10"/>
      <c r="AG61" s="10"/>
    </row>
    <row r="62" spans="1:33" x14ac:dyDescent="0.2">
      <c r="A62" t="s">
        <v>26</v>
      </c>
      <c r="B62" s="5">
        <v>172638.57</v>
      </c>
      <c r="C62" s="5">
        <v>172638.57</v>
      </c>
      <c r="D62" s="5">
        <v>172638.57</v>
      </c>
      <c r="E62" s="5">
        <v>172638.58</v>
      </c>
      <c r="F62" s="5">
        <v>172638.57</v>
      </c>
      <c r="G62" s="5">
        <v>172638.57</v>
      </c>
      <c r="H62" s="5">
        <v>172638.57</v>
      </c>
      <c r="I62" s="5">
        <v>172638.57</v>
      </c>
      <c r="J62" s="5">
        <v>172638.58</v>
      </c>
      <c r="K62" s="5">
        <v>172638.57</v>
      </c>
      <c r="L62" s="5">
        <v>172638.59</v>
      </c>
      <c r="M62" s="5"/>
      <c r="N62" s="5"/>
      <c r="O62" s="5">
        <f t="shared" si="0"/>
        <v>1899024.3100000005</v>
      </c>
      <c r="R62" s="10"/>
      <c r="S62" s="10"/>
      <c r="T62" s="10"/>
      <c r="U62" s="10"/>
      <c r="V62" s="10"/>
      <c r="W62" s="10"/>
      <c r="X62" s="10"/>
      <c r="Y62" s="10"/>
      <c r="Z62" s="10"/>
      <c r="AA62" s="10"/>
      <c r="AB62" s="10"/>
      <c r="AC62" s="10"/>
      <c r="AD62" s="10"/>
      <c r="AE62" s="10"/>
      <c r="AF62" s="10"/>
      <c r="AG62" s="10"/>
    </row>
    <row r="63" spans="1:33" x14ac:dyDescent="0.2">
      <c r="A63" t="s">
        <v>62</v>
      </c>
      <c r="B63" s="5">
        <v>2135546.98</v>
      </c>
      <c r="C63" s="5">
        <v>2135547</v>
      </c>
      <c r="D63" s="5">
        <v>2135546.98</v>
      </c>
      <c r="E63" s="5">
        <v>2135546.9900000002</v>
      </c>
      <c r="F63" s="5">
        <v>2135546.98</v>
      </c>
      <c r="G63" s="5">
        <v>2135546.9900000002</v>
      </c>
      <c r="H63" s="5">
        <v>2135547.02</v>
      </c>
      <c r="I63" s="5">
        <v>2135546.9900000002</v>
      </c>
      <c r="J63" s="5">
        <v>2135547.02</v>
      </c>
      <c r="K63" s="5">
        <v>2135546.98</v>
      </c>
      <c r="L63" s="5">
        <v>2135547.02</v>
      </c>
      <c r="M63" s="5"/>
      <c r="N63" s="5"/>
      <c r="O63" s="5">
        <f t="shared" si="0"/>
        <v>23491016.949999999</v>
      </c>
      <c r="R63" s="10"/>
      <c r="S63" s="10"/>
      <c r="T63" s="10"/>
      <c r="U63" s="10"/>
      <c r="V63" s="10"/>
      <c r="W63" s="10"/>
      <c r="X63" s="10"/>
      <c r="Y63" s="10"/>
      <c r="Z63" s="10"/>
      <c r="AA63" s="10"/>
      <c r="AB63" s="10"/>
      <c r="AC63" s="10"/>
      <c r="AD63" s="10"/>
      <c r="AE63" s="10"/>
      <c r="AF63" s="10"/>
      <c r="AG63" s="10"/>
    </row>
    <row r="64" spans="1:33" x14ac:dyDescent="0.2">
      <c r="A64" t="s">
        <v>63</v>
      </c>
      <c r="B64" s="5">
        <v>883657.22</v>
      </c>
      <c r="C64" s="5">
        <v>883657.21</v>
      </c>
      <c r="D64" s="5">
        <v>883657.22</v>
      </c>
      <c r="E64" s="5">
        <v>883657.21</v>
      </c>
      <c r="F64" s="5">
        <v>883657.22</v>
      </c>
      <c r="G64" s="5">
        <v>883657.21</v>
      </c>
      <c r="H64" s="5">
        <v>883657.25</v>
      </c>
      <c r="I64" s="5">
        <v>883657.2</v>
      </c>
      <c r="J64" s="5">
        <v>883657.24</v>
      </c>
      <c r="K64" s="5">
        <v>883657.2</v>
      </c>
      <c r="L64" s="5">
        <v>883657.24</v>
      </c>
      <c r="M64" s="5"/>
      <c r="N64" s="5"/>
      <c r="O64" s="5">
        <f t="shared" si="0"/>
        <v>9720229.4199999999</v>
      </c>
      <c r="R64" s="10"/>
      <c r="S64" s="10"/>
      <c r="T64" s="10"/>
      <c r="U64" s="10"/>
      <c r="V64" s="10"/>
      <c r="W64" s="10"/>
      <c r="X64" s="10"/>
      <c r="Y64" s="10"/>
      <c r="Z64" s="10"/>
      <c r="AA64" s="10"/>
      <c r="AB64" s="10"/>
      <c r="AC64" s="10"/>
      <c r="AD64" s="10"/>
      <c r="AE64" s="10"/>
      <c r="AF64" s="10"/>
      <c r="AG64" s="10"/>
    </row>
    <row r="65" spans="1:33" x14ac:dyDescent="0.2">
      <c r="A65" t="s">
        <v>64</v>
      </c>
      <c r="B65" s="5">
        <v>50542.96</v>
      </c>
      <c r="C65" s="5">
        <v>50542.95</v>
      </c>
      <c r="D65" s="5">
        <v>50542.97</v>
      </c>
      <c r="E65" s="5">
        <v>50542.95</v>
      </c>
      <c r="F65" s="5">
        <v>50542.97</v>
      </c>
      <c r="G65" s="5">
        <v>50542.95</v>
      </c>
      <c r="H65" s="5">
        <v>50542.97</v>
      </c>
      <c r="I65" s="5">
        <v>50542.95</v>
      </c>
      <c r="J65" s="5">
        <v>50542.97</v>
      </c>
      <c r="K65" s="5">
        <v>50542.95</v>
      </c>
      <c r="L65" s="5">
        <v>50542.98</v>
      </c>
      <c r="M65" s="5"/>
      <c r="N65" s="5"/>
      <c r="O65" s="5">
        <f t="shared" si="0"/>
        <v>555972.57000000007</v>
      </c>
      <c r="R65" s="10"/>
      <c r="S65" s="10"/>
      <c r="T65" s="10"/>
      <c r="U65" s="10"/>
      <c r="V65" s="10"/>
      <c r="W65" s="10"/>
      <c r="X65" s="10"/>
      <c r="Y65" s="10"/>
      <c r="Z65" s="10"/>
      <c r="AA65" s="10"/>
      <c r="AB65" s="10"/>
      <c r="AC65" s="10"/>
      <c r="AD65" s="10"/>
      <c r="AE65" s="10"/>
      <c r="AF65" s="10"/>
      <c r="AG65" s="10"/>
    </row>
    <row r="66" spans="1:33" x14ac:dyDescent="0.2">
      <c r="A66" t="s">
        <v>65</v>
      </c>
      <c r="B66" s="5">
        <v>66119.66</v>
      </c>
      <c r="C66" s="5">
        <v>66119.66</v>
      </c>
      <c r="D66" s="5">
        <v>66119.66</v>
      </c>
      <c r="E66" s="5">
        <v>66119.66</v>
      </c>
      <c r="F66" s="5">
        <v>66119.66</v>
      </c>
      <c r="G66" s="5">
        <v>66119.649999999994</v>
      </c>
      <c r="H66" s="5">
        <v>66119.66</v>
      </c>
      <c r="I66" s="5">
        <v>66119.66</v>
      </c>
      <c r="J66" s="5">
        <v>66119.66</v>
      </c>
      <c r="K66" s="5">
        <v>66119.66</v>
      </c>
      <c r="L66" s="5">
        <v>66119.66</v>
      </c>
      <c r="M66" s="5"/>
      <c r="N66" s="5"/>
      <c r="O66" s="5">
        <f t="shared" si="0"/>
        <v>727316.25000000023</v>
      </c>
      <c r="R66" s="10"/>
      <c r="S66" s="10"/>
      <c r="T66" s="10"/>
      <c r="U66" s="10"/>
      <c r="V66" s="10"/>
      <c r="W66" s="10"/>
      <c r="X66" s="10"/>
      <c r="Y66" s="10"/>
      <c r="Z66" s="10"/>
      <c r="AA66" s="10"/>
      <c r="AB66" s="10"/>
      <c r="AC66" s="10"/>
      <c r="AD66" s="10"/>
      <c r="AE66" s="10"/>
      <c r="AF66" s="10"/>
      <c r="AG66" s="10"/>
    </row>
    <row r="67" spans="1:33" x14ac:dyDescent="0.2">
      <c r="A67" t="s">
        <v>66</v>
      </c>
      <c r="B67" s="5">
        <v>699405.35</v>
      </c>
      <c r="C67" s="5">
        <v>699405.35</v>
      </c>
      <c r="D67" s="5">
        <v>699405.34</v>
      </c>
      <c r="E67" s="5">
        <v>699405.35</v>
      </c>
      <c r="F67" s="5">
        <v>699405.34</v>
      </c>
      <c r="G67" s="5">
        <v>699405.35</v>
      </c>
      <c r="H67" s="5">
        <v>699405.34</v>
      </c>
      <c r="I67" s="5">
        <v>699405.35</v>
      </c>
      <c r="J67" s="5">
        <v>699405.34</v>
      </c>
      <c r="K67" s="5">
        <v>699405.35</v>
      </c>
      <c r="L67" s="5">
        <v>699405.33</v>
      </c>
      <c r="M67" s="5"/>
      <c r="N67" s="5"/>
      <c r="O67" s="5">
        <f t="shared" si="0"/>
        <v>7693458.7899999991</v>
      </c>
      <c r="R67" s="10"/>
      <c r="S67" s="10"/>
      <c r="T67" s="10"/>
      <c r="U67" s="10"/>
      <c r="V67" s="10"/>
      <c r="W67" s="10"/>
      <c r="X67" s="10"/>
      <c r="Y67" s="10"/>
      <c r="Z67" s="10"/>
      <c r="AA67" s="10"/>
      <c r="AB67" s="10"/>
      <c r="AC67" s="10"/>
      <c r="AD67" s="10"/>
      <c r="AE67" s="10"/>
      <c r="AF67" s="10"/>
      <c r="AG67" s="10"/>
    </row>
    <row r="68" spans="1:33" x14ac:dyDescent="0.2">
      <c r="A68" t="s">
        <v>67</v>
      </c>
      <c r="B68" s="5">
        <v>57004.86</v>
      </c>
      <c r="C68" s="5">
        <v>57004.86</v>
      </c>
      <c r="D68" s="5">
        <v>57004.86</v>
      </c>
      <c r="E68" s="5">
        <v>57004.86</v>
      </c>
      <c r="F68" s="5">
        <v>57004.86</v>
      </c>
      <c r="G68" s="5">
        <v>57004.85</v>
      </c>
      <c r="H68" s="5">
        <v>57004.86</v>
      </c>
      <c r="I68" s="5">
        <v>57004.85</v>
      </c>
      <c r="J68" s="5">
        <v>57004.86</v>
      </c>
      <c r="K68" s="5">
        <v>57004.84</v>
      </c>
      <c r="L68" s="5">
        <v>57004.86</v>
      </c>
      <c r="M68" s="5"/>
      <c r="N68" s="5"/>
      <c r="O68" s="5">
        <f t="shared" si="0"/>
        <v>627053.41999999993</v>
      </c>
      <c r="R68" s="10"/>
      <c r="S68" s="10"/>
      <c r="T68" s="10"/>
      <c r="U68" s="10"/>
      <c r="V68" s="10"/>
      <c r="W68" s="10"/>
      <c r="X68" s="10"/>
      <c r="Y68" s="10"/>
      <c r="Z68" s="10"/>
      <c r="AA68" s="10"/>
      <c r="AB68" s="10"/>
      <c r="AC68" s="10"/>
      <c r="AD68" s="10"/>
      <c r="AE68" s="10"/>
      <c r="AF68" s="10"/>
      <c r="AG68" s="10"/>
    </row>
    <row r="69" spans="1:33" x14ac:dyDescent="0.2">
      <c r="A69" t="s">
        <v>68</v>
      </c>
      <c r="B69" s="5">
        <v>516143.4</v>
      </c>
      <c r="C69" s="5">
        <v>516143.4</v>
      </c>
      <c r="D69" s="5">
        <v>516143.4</v>
      </c>
      <c r="E69" s="5">
        <v>516143.4</v>
      </c>
      <c r="F69" s="5">
        <v>516143.4</v>
      </c>
      <c r="G69" s="5">
        <v>516143.4</v>
      </c>
      <c r="H69" s="5">
        <v>516143.4</v>
      </c>
      <c r="I69" s="5">
        <v>516143.39</v>
      </c>
      <c r="J69" s="5">
        <v>516143.39</v>
      </c>
      <c r="K69" s="5">
        <v>516143.39</v>
      </c>
      <c r="L69" s="5">
        <v>516143.39</v>
      </c>
      <c r="M69" s="5"/>
      <c r="N69" s="5"/>
      <c r="O69" s="5">
        <f t="shared" si="0"/>
        <v>5677577.3599999994</v>
      </c>
      <c r="R69" s="10"/>
      <c r="S69" s="10"/>
      <c r="T69" s="10"/>
      <c r="U69" s="10"/>
      <c r="V69" s="10"/>
      <c r="W69" s="10"/>
      <c r="X69" s="10"/>
      <c r="Y69" s="10"/>
      <c r="Z69" s="10"/>
      <c r="AA69" s="10"/>
      <c r="AB69" s="10"/>
      <c r="AC69" s="10"/>
      <c r="AD69" s="10"/>
      <c r="AE69" s="10"/>
      <c r="AF69" s="10"/>
      <c r="AG69" s="10"/>
    </row>
    <row r="70" spans="1:33" x14ac:dyDescent="0.2">
      <c r="A70" t="s">
        <v>69</v>
      </c>
      <c r="B70" s="5">
        <v>750858.29</v>
      </c>
      <c r="C70" s="5">
        <v>750858.3</v>
      </c>
      <c r="D70" s="5">
        <v>750858.28</v>
      </c>
      <c r="E70" s="5">
        <v>750858.3</v>
      </c>
      <c r="F70" s="5">
        <v>750858.28</v>
      </c>
      <c r="G70" s="5">
        <v>750858.29</v>
      </c>
      <c r="H70" s="5">
        <v>750858.28</v>
      </c>
      <c r="I70" s="5">
        <v>750858.27</v>
      </c>
      <c r="J70" s="5">
        <v>750858.29</v>
      </c>
      <c r="K70" s="5">
        <v>750858.28</v>
      </c>
      <c r="L70" s="5">
        <v>750858.29</v>
      </c>
      <c r="M70" s="5"/>
      <c r="N70" s="5"/>
      <c r="O70" s="5">
        <f t="shared" si="0"/>
        <v>8259441.1500000013</v>
      </c>
      <c r="R70" s="10"/>
      <c r="S70" s="10"/>
      <c r="T70" s="10"/>
      <c r="U70" s="10"/>
      <c r="V70" s="10"/>
      <c r="W70" s="10"/>
      <c r="X70" s="10"/>
      <c r="Y70" s="10"/>
      <c r="Z70" s="10"/>
      <c r="AA70" s="10"/>
      <c r="AB70" s="10"/>
      <c r="AC70" s="10"/>
      <c r="AD70" s="10"/>
      <c r="AE70" s="10"/>
      <c r="AF70" s="10"/>
      <c r="AG70" s="10"/>
    </row>
    <row r="71" spans="1:33" x14ac:dyDescent="0.2">
      <c r="A71" t="s">
        <v>27</v>
      </c>
      <c r="B71" s="5">
        <v>56079.02</v>
      </c>
      <c r="C71" s="5">
        <v>56079.02</v>
      </c>
      <c r="D71" s="5">
        <v>56079.01</v>
      </c>
      <c r="E71" s="5">
        <v>56079.02</v>
      </c>
      <c r="F71" s="5">
        <v>56079.01</v>
      </c>
      <c r="G71" s="5">
        <v>56079.03</v>
      </c>
      <c r="H71" s="5">
        <v>56079.02</v>
      </c>
      <c r="I71" s="5">
        <v>56079.03</v>
      </c>
      <c r="J71" s="5">
        <v>56079.02</v>
      </c>
      <c r="K71" s="5">
        <v>56079.03</v>
      </c>
      <c r="L71" s="5">
        <v>56079.02</v>
      </c>
      <c r="M71" s="5"/>
      <c r="N71" s="5"/>
      <c r="O71" s="5">
        <f t="shared" si="0"/>
        <v>616869.2300000001</v>
      </c>
      <c r="R71" s="10"/>
      <c r="S71" s="10"/>
      <c r="T71" s="10"/>
      <c r="U71" s="10"/>
      <c r="V71" s="10"/>
      <c r="W71" s="10"/>
      <c r="X71" s="10"/>
      <c r="Y71" s="10"/>
      <c r="Z71" s="10"/>
      <c r="AA71" s="10"/>
      <c r="AB71" s="10"/>
      <c r="AC71" s="10"/>
      <c r="AD71" s="10"/>
      <c r="AE71" s="10"/>
      <c r="AF71" s="10"/>
      <c r="AG71" s="10"/>
    </row>
    <row r="72" spans="1:33" x14ac:dyDescent="0.2">
      <c r="A72" t="s">
        <v>70</v>
      </c>
      <c r="B72" s="5">
        <v>29995.49</v>
      </c>
      <c r="C72" s="5">
        <v>29995.49</v>
      </c>
      <c r="D72" s="5">
        <v>29995.49</v>
      </c>
      <c r="E72" s="5">
        <v>29995.48</v>
      </c>
      <c r="F72" s="5">
        <v>29995.48</v>
      </c>
      <c r="G72" s="5">
        <v>29995.48</v>
      </c>
      <c r="H72" s="5">
        <v>29995.48</v>
      </c>
      <c r="I72" s="5">
        <v>29995.48</v>
      </c>
      <c r="J72" s="5">
        <v>29995.48</v>
      </c>
      <c r="K72" s="5">
        <v>29995.48</v>
      </c>
      <c r="L72" s="5">
        <v>29995.48</v>
      </c>
      <c r="M72" s="5"/>
      <c r="N72" s="5"/>
      <c r="O72" s="5">
        <f t="shared" si="0"/>
        <v>329950.31</v>
      </c>
      <c r="R72" s="10"/>
      <c r="S72" s="10"/>
      <c r="T72" s="10"/>
      <c r="U72" s="10"/>
      <c r="V72" s="10"/>
      <c r="W72" s="10"/>
      <c r="X72" s="10"/>
      <c r="Y72" s="10"/>
      <c r="Z72" s="10"/>
      <c r="AA72" s="10"/>
      <c r="AB72" s="10"/>
      <c r="AC72" s="10"/>
      <c r="AD72" s="10"/>
      <c r="AE72" s="10"/>
      <c r="AF72" s="10"/>
      <c r="AG72" s="10"/>
    </row>
    <row r="73" spans="1:33" x14ac:dyDescent="0.2">
      <c r="A73" t="s">
        <v>28</v>
      </c>
      <c r="B73" s="5">
        <v>27221.85</v>
      </c>
      <c r="C73" s="5">
        <v>27221.85</v>
      </c>
      <c r="D73" s="5">
        <v>27221.85</v>
      </c>
      <c r="E73" s="5">
        <v>27221.85</v>
      </c>
      <c r="F73" s="5">
        <v>27221.85</v>
      </c>
      <c r="G73" s="5">
        <v>27221.84</v>
      </c>
      <c r="H73" s="5">
        <v>27221.85</v>
      </c>
      <c r="I73" s="5">
        <v>27221.84</v>
      </c>
      <c r="J73" s="5">
        <v>27221.85</v>
      </c>
      <c r="K73" s="5">
        <v>27221.84</v>
      </c>
      <c r="L73" s="5">
        <v>27221.85</v>
      </c>
      <c r="M73" s="5"/>
      <c r="N73" s="5"/>
      <c r="O73" s="5">
        <f t="shared" si="0"/>
        <v>299440.32</v>
      </c>
      <c r="R73" s="10"/>
      <c r="S73" s="10"/>
      <c r="T73" s="10"/>
      <c r="U73" s="10"/>
      <c r="V73" s="10"/>
      <c r="W73" s="10"/>
      <c r="X73" s="10"/>
      <c r="Y73" s="10"/>
      <c r="Z73" s="10"/>
      <c r="AA73" s="10"/>
      <c r="AB73" s="10"/>
      <c r="AC73" s="10"/>
      <c r="AD73" s="10"/>
      <c r="AE73" s="10"/>
      <c r="AF73" s="10"/>
      <c r="AG73" s="10"/>
    </row>
    <row r="74" spans="1:33" x14ac:dyDescent="0.2">
      <c r="A74" t="s">
        <v>29</v>
      </c>
      <c r="B74" s="5">
        <v>10308.82</v>
      </c>
      <c r="C74" s="5">
        <v>10308.82</v>
      </c>
      <c r="D74" s="5">
        <v>10308.81</v>
      </c>
      <c r="E74" s="5">
        <v>10308.82</v>
      </c>
      <c r="F74" s="5">
        <v>10308.81</v>
      </c>
      <c r="G74" s="5">
        <v>10308.82</v>
      </c>
      <c r="H74" s="5">
        <v>10308.81</v>
      </c>
      <c r="I74" s="5">
        <v>10308.82</v>
      </c>
      <c r="J74" s="5">
        <v>10308.81</v>
      </c>
      <c r="K74" s="5">
        <v>10308.82</v>
      </c>
      <c r="L74" s="5">
        <v>10308.81</v>
      </c>
      <c r="M74" s="5"/>
      <c r="N74" s="5"/>
      <c r="O74" s="5">
        <f t="shared" si="0"/>
        <v>113396.97</v>
      </c>
      <c r="R74" s="10"/>
      <c r="S74" s="10"/>
      <c r="T74" s="10"/>
      <c r="U74" s="10"/>
      <c r="V74" s="10"/>
      <c r="W74" s="10"/>
      <c r="X74" s="10"/>
      <c r="Y74" s="10"/>
      <c r="Z74" s="10"/>
      <c r="AA74" s="10"/>
      <c r="AB74" s="10"/>
      <c r="AC74" s="10"/>
      <c r="AD74" s="10"/>
      <c r="AE74" s="10"/>
      <c r="AF74" s="10"/>
      <c r="AG74" s="10"/>
    </row>
    <row r="75" spans="1:33" x14ac:dyDescent="0.2">
      <c r="A75" t="s">
        <v>71</v>
      </c>
      <c r="B75" s="5">
        <v>1379453.07</v>
      </c>
      <c r="C75" s="5">
        <v>1379453.08</v>
      </c>
      <c r="D75" s="5">
        <v>1379453.08</v>
      </c>
      <c r="E75" s="5">
        <v>1379453.09</v>
      </c>
      <c r="F75" s="5">
        <v>1379453.08</v>
      </c>
      <c r="G75" s="5">
        <v>1379453.1</v>
      </c>
      <c r="H75" s="5">
        <v>1379453.08</v>
      </c>
      <c r="I75" s="5">
        <v>1379453.11</v>
      </c>
      <c r="J75" s="5">
        <v>1379453.07</v>
      </c>
      <c r="K75" s="5">
        <v>1379453.11</v>
      </c>
      <c r="L75" s="5">
        <v>1379453.05</v>
      </c>
      <c r="M75" s="5"/>
      <c r="N75" s="5"/>
      <c r="O75" s="5">
        <f t="shared" si="0"/>
        <v>15173983.92</v>
      </c>
      <c r="R75" s="10"/>
      <c r="S75" s="10"/>
      <c r="T75" s="10"/>
      <c r="U75" s="10"/>
      <c r="V75" s="10"/>
      <c r="W75" s="10"/>
      <c r="X75" s="10"/>
      <c r="Y75" s="10"/>
      <c r="Z75" s="10"/>
      <c r="AA75" s="10"/>
      <c r="AB75" s="10"/>
      <c r="AC75" s="10"/>
      <c r="AD75" s="10"/>
      <c r="AE75" s="10"/>
      <c r="AF75" s="10"/>
      <c r="AG75" s="10"/>
    </row>
    <row r="76" spans="1:33" x14ac:dyDescent="0.2">
      <c r="A76" t="s">
        <v>72</v>
      </c>
      <c r="B76" s="5">
        <v>5131.6400000000003</v>
      </c>
      <c r="C76" s="5">
        <v>5131.6400000000003</v>
      </c>
      <c r="D76" s="5">
        <v>5131.6400000000003</v>
      </c>
      <c r="E76" s="5">
        <v>5131.6400000000003</v>
      </c>
      <c r="F76" s="5">
        <v>5131.6499999999996</v>
      </c>
      <c r="G76" s="5">
        <v>5131.6400000000003</v>
      </c>
      <c r="H76" s="5">
        <v>5131.6499999999996</v>
      </c>
      <c r="I76" s="5">
        <v>5131.6400000000003</v>
      </c>
      <c r="J76" s="5">
        <v>5131.6499999999996</v>
      </c>
      <c r="K76" s="5">
        <v>5131.6400000000003</v>
      </c>
      <c r="L76" s="5">
        <v>5131.6499999999996</v>
      </c>
      <c r="M76" s="5"/>
      <c r="N76" s="5"/>
      <c r="O76" s="5">
        <f t="shared" si="0"/>
        <v>56448.08</v>
      </c>
      <c r="R76" s="10"/>
      <c r="S76" s="10"/>
      <c r="T76" s="10"/>
      <c r="U76" s="10"/>
      <c r="V76" s="10"/>
      <c r="W76" s="10"/>
      <c r="X76" s="10"/>
      <c r="Y76" s="10"/>
      <c r="Z76" s="10"/>
      <c r="AA76" s="10"/>
      <c r="AB76" s="10"/>
      <c r="AC76" s="10"/>
      <c r="AD76" s="10"/>
      <c r="AE76" s="10"/>
      <c r="AF76" s="10"/>
      <c r="AG76" s="10"/>
    </row>
    <row r="77" spans="1:33" x14ac:dyDescent="0.2">
      <c r="A77" t="s">
        <v>73</v>
      </c>
      <c r="B77" s="5">
        <v>61041.1</v>
      </c>
      <c r="C77" s="5">
        <v>61041.09</v>
      </c>
      <c r="D77" s="5">
        <v>61041.1</v>
      </c>
      <c r="E77" s="5">
        <v>61041.09</v>
      </c>
      <c r="F77" s="5">
        <v>61041.1</v>
      </c>
      <c r="G77" s="5">
        <v>61041.09</v>
      </c>
      <c r="H77" s="5">
        <v>61041.1</v>
      </c>
      <c r="I77" s="5">
        <v>61041.1</v>
      </c>
      <c r="J77" s="5">
        <v>61041.1</v>
      </c>
      <c r="K77" s="5">
        <v>61041.11</v>
      </c>
      <c r="L77" s="5">
        <v>61041.1</v>
      </c>
      <c r="M77" s="5"/>
      <c r="N77" s="5"/>
      <c r="O77" s="5">
        <f>SUM(B77:N77)</f>
        <v>671452.07999999984</v>
      </c>
      <c r="R77" s="10"/>
      <c r="S77" s="10"/>
      <c r="T77" s="10"/>
      <c r="U77" s="10"/>
      <c r="V77" s="10"/>
      <c r="W77" s="10"/>
      <c r="X77" s="10"/>
      <c r="Y77" s="10"/>
      <c r="Z77" s="10"/>
      <c r="AA77" s="10"/>
      <c r="AB77" s="10"/>
      <c r="AC77" s="10"/>
      <c r="AD77" s="10"/>
      <c r="AE77" s="10"/>
      <c r="AF77" s="10"/>
      <c r="AG77" s="10"/>
    </row>
    <row r="78" spans="1:33" x14ac:dyDescent="0.2">
      <c r="A78" t="s">
        <v>30</v>
      </c>
      <c r="B78" s="5">
        <v>19157.62</v>
      </c>
      <c r="C78" s="5">
        <v>19157.62</v>
      </c>
      <c r="D78" s="5">
        <v>19157.61</v>
      </c>
      <c r="E78" s="5">
        <v>19157.61</v>
      </c>
      <c r="F78" s="5">
        <v>19157.61</v>
      </c>
      <c r="G78" s="5">
        <v>19157.61</v>
      </c>
      <c r="H78" s="5">
        <v>19157.62</v>
      </c>
      <c r="I78" s="5">
        <v>19157.63</v>
      </c>
      <c r="J78" s="5">
        <v>19157.62</v>
      </c>
      <c r="K78" s="5">
        <v>19157.63</v>
      </c>
      <c r="L78" s="5">
        <v>19157.62</v>
      </c>
      <c r="M78" s="5"/>
      <c r="N78" s="5"/>
      <c r="O78" s="5">
        <f>SUM(B78:N78)</f>
        <v>210733.8</v>
      </c>
      <c r="R78" s="10"/>
      <c r="S78" s="10"/>
      <c r="T78" s="10"/>
      <c r="U78" s="10"/>
      <c r="V78" s="10"/>
      <c r="W78" s="10"/>
      <c r="X78" s="10"/>
      <c r="Y78" s="10"/>
      <c r="Z78" s="10"/>
      <c r="AA78" s="10"/>
      <c r="AB78" s="10"/>
      <c r="AC78" s="10"/>
      <c r="AD78" s="10"/>
      <c r="AE78" s="10"/>
      <c r="AF78" s="10"/>
      <c r="AG78" s="10"/>
    </row>
    <row r="79" spans="1:33" x14ac:dyDescent="0.2">
      <c r="A79" t="s">
        <v>1</v>
      </c>
      <c r="T79" s="9"/>
      <c r="U79" s="10"/>
      <c r="V79" s="10"/>
      <c r="W79" s="10"/>
      <c r="X79" s="10"/>
      <c r="Y79" s="10"/>
      <c r="Z79" s="10"/>
      <c r="AA79" s="10"/>
      <c r="AB79" s="10"/>
      <c r="AC79" s="10"/>
      <c r="AD79" s="10"/>
      <c r="AE79" s="10"/>
      <c r="AF79" s="10"/>
      <c r="AG79" s="10"/>
    </row>
    <row r="80" spans="1:33" x14ac:dyDescent="0.2">
      <c r="A80" t="s">
        <v>31</v>
      </c>
      <c r="B80" s="5">
        <f t="shared" ref="B80:O80" si="1">SUM(B12:B78)</f>
        <v>37396211.74000001</v>
      </c>
      <c r="C80" s="5">
        <f t="shared" si="1"/>
        <v>37396211.840000004</v>
      </c>
      <c r="D80" s="5">
        <f t="shared" si="1"/>
        <v>37396211.670000009</v>
      </c>
      <c r="E80" s="5">
        <f t="shared" si="1"/>
        <v>37396211.820000008</v>
      </c>
      <c r="F80" s="5">
        <f t="shared" si="1"/>
        <v>37396211.759999998</v>
      </c>
      <c r="G80" s="5">
        <f t="shared" si="1"/>
        <v>37396211.750000015</v>
      </c>
      <c r="H80" s="5">
        <f t="shared" si="1"/>
        <v>37396211.82</v>
      </c>
      <c r="I80" s="5">
        <f t="shared" si="1"/>
        <v>37396211.760000028</v>
      </c>
      <c r="J80" s="5">
        <f t="shared" si="1"/>
        <v>37396211.859999999</v>
      </c>
      <c r="K80" s="5">
        <f t="shared" si="1"/>
        <v>37396211.780000016</v>
      </c>
      <c r="L80" s="5">
        <f t="shared" si="1"/>
        <v>37396211.879999988</v>
      </c>
      <c r="M80" s="5">
        <f t="shared" si="1"/>
        <v>0</v>
      </c>
      <c r="N80" s="5">
        <f t="shared" si="1"/>
        <v>0</v>
      </c>
      <c r="O80" s="5">
        <f t="shared" si="1"/>
        <v>411358329.68000013</v>
      </c>
    </row>
  </sheetData>
  <mergeCells count="5">
    <mergeCell ref="A7:O7"/>
    <mergeCell ref="A2:O2"/>
    <mergeCell ref="A4:O4"/>
    <mergeCell ref="A5:O5"/>
    <mergeCell ref="A6:O6"/>
  </mergeCells>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4A9FB29EB66D94C8E3434B0BFBDA492" ma:contentTypeVersion="7" ma:contentTypeDescription="Create a new document." ma:contentTypeScope="" ma:versionID="e11b8ed13e350cf0f51093bb961e17eb">
  <xsd:schema xmlns:xsd="http://www.w3.org/2001/XMLSchema" xmlns:xs="http://www.w3.org/2001/XMLSchema" xmlns:p="http://schemas.microsoft.com/office/2006/metadata/properties" xmlns:ns2="550cc601-6d55-4066-b483-fd766bdff3d2" targetNamespace="http://schemas.microsoft.com/office/2006/metadata/properties" ma:root="true" ma:fieldsID="d48cf3606cf2d083db73bc9bd3aa9bc3" ns2:_="">
    <xsd:import namespace="550cc601-6d55-4066-b483-fd766bdff3d2"/>
    <xsd:element name="properties">
      <xsd:complexType>
        <xsd:sequence>
          <xsd:element name="documentManagement">
            <xsd:complexType>
              <xsd:all>
                <xsd:element ref="ns2:u65y" minOccurs="0"/>
                <xsd:element ref="ns2:hhza" minOccurs="0"/>
                <xsd:element ref="ns2:p20d" minOccurs="0"/>
                <xsd:element ref="ns2:xlgd" minOccurs="0"/>
                <xsd:element ref="ns2:kjmp" minOccurs="0"/>
                <xsd:element ref="ns2:b_visible" minOccurs="0"/>
                <xsd:element ref="ns2:myoq"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0cc601-6d55-4066-b483-fd766bdff3d2" elementFormDefault="qualified">
    <xsd:import namespace="http://schemas.microsoft.com/office/2006/documentManagement/types"/>
    <xsd:import namespace="http://schemas.microsoft.com/office/infopath/2007/PartnerControls"/>
    <xsd:element name="u65y" ma:index="8" nillable="true" ma:displayName="FormType" ma:internalName="u65y">
      <xsd:simpleType>
        <xsd:restriction base="dms:Text"/>
      </xsd:simpleType>
    </xsd:element>
    <xsd:element name="hhza" ma:index="9" nillable="true" ma:displayName="Category" ma:internalName="hhza">
      <xsd:simpleType>
        <xsd:restriction base="dms:Text"/>
      </xsd:simpleType>
    </xsd:element>
    <xsd:element name="p20d" ma:index="10" nillable="true" ma:displayName="SubCategory" ma:internalName="p20d">
      <xsd:simpleType>
        <xsd:restriction base="dms:Text"/>
      </xsd:simpleType>
    </xsd:element>
    <xsd:element name="xlgd" ma:index="11" nillable="true" ma:displayName="year" ma:internalName="xlgd">
      <xsd:simpleType>
        <xsd:restriction base="dms:Text"/>
      </xsd:simpleType>
    </xsd:element>
    <xsd:element name="kjmp" ma:index="12" nillable="true" ma:displayName="month" ma:internalName="kjmp">
      <xsd:simpleType>
        <xsd:restriction base="dms:Text"/>
      </xsd:simpleType>
    </xsd:element>
    <xsd:element name="b_visible" ma:index="13" nillable="true" ma:displayName="b_visible" ma:default="1" ma:description="Use this to hide old documents." ma:internalName="b_visible">
      <xsd:simpleType>
        <xsd:restriction base="dms:Boolean"/>
      </xsd:simpleType>
    </xsd:element>
    <xsd:element name="myoq" ma:index="14" nillable="true" ma:displayName="TimeFrame" ma:internalName="myoq">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20d xmlns="550cc601-6d55-4066-b483-fd766bdff3d2">Fiscal Year Data with Monthlies</p20d>
    <hhza xmlns="550cc601-6d55-4066-b483-fd766bdff3d2">State Revenue Sharing (Form 6)</hhza>
    <u65y xmlns="550cc601-6d55-4066-b483-fd766bdff3d2" xsi:nil="true"/>
    <xlgd xmlns="550cc601-6d55-4066-b483-fd766bdff3d2">2022</xlgd>
    <kjmp xmlns="550cc601-6d55-4066-b483-fd766bdff3d2" xsi:nil="true"/>
    <myoq xmlns="550cc601-6d55-4066-b483-fd766bdff3d2" xsi:nil="true"/>
    <b_visible xmlns="550cc601-6d55-4066-b483-fd766bdff3d2">true</b_visible>
  </documentManagement>
</p:properties>
</file>

<file path=customXml/itemProps1.xml><?xml version="1.0" encoding="utf-8"?>
<ds:datastoreItem xmlns:ds="http://schemas.openxmlformats.org/officeDocument/2006/customXml" ds:itemID="{F88EF16B-2291-45D9-88F9-2493DCDAF8ED}"/>
</file>

<file path=customXml/itemProps2.xml><?xml version="1.0" encoding="utf-8"?>
<ds:datastoreItem xmlns:ds="http://schemas.openxmlformats.org/officeDocument/2006/customXml" ds:itemID="{3E8006A3-AD5D-4233-B9C1-E4B33B45CC49}"/>
</file>

<file path=customXml/itemProps3.xml><?xml version="1.0" encoding="utf-8"?>
<ds:datastoreItem xmlns:ds="http://schemas.openxmlformats.org/officeDocument/2006/customXml" ds:itemID="{3349C8AF-2B0C-4037-B866-4388100E0D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Line Item Detail</vt:lpstr>
      <vt:lpstr>FY21-22</vt:lpstr>
      <vt:lpstr>County Revenue Share</vt:lpstr>
      <vt:lpstr>Municipal Revenue Share</vt:lpstr>
    </vt:vector>
  </TitlesOfParts>
  <Company>DOR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Yen Chen</dc:creator>
  <cp:lastModifiedBy>Thaddeus Parker</cp:lastModifiedBy>
  <dcterms:created xsi:type="dcterms:W3CDTF">2005-12-06T18:39:52Z</dcterms:created>
  <dcterms:modified xsi:type="dcterms:W3CDTF">2022-05-18T12:33:25Z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0x010100D4A9FB29EB66D94C8E3434B0BFBDA492</vt:lpwstr>
  </property>
</Properties>
</file>