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remat\Desktop\MONTHLY UPDATES\Website files\Form 5 Half Cent Trust Fund Distributions\"/>
    </mc:Choice>
  </mc:AlternateContent>
  <bookViews>
    <workbookView xWindow="11070" yWindow="10185" windowWidth="11100" windowHeight="10230" tabRatio="873" activeTab="2"/>
  </bookViews>
  <sheets>
    <sheet name="SFY 18-19" sheetId="4" r:id="rId1"/>
    <sheet name="Half-Cent to County before" sheetId="1" r:id="rId2"/>
    <sheet name="Half-cent County Adj" sheetId="9" r:id="rId3"/>
    <sheet name="Half-Cent to City Govs" sheetId="2" r:id="rId4"/>
    <sheet name="Emergency Distribution" sheetId="3" r:id="rId5"/>
    <sheet name="Supplemental Distribution" sheetId="5" r:id="rId6"/>
    <sheet name="Fiscally Constrained" sheetId="8" r:id="rId7"/>
    <sheet name="Total Half-Cent Monthly" sheetId="7" r:id="rId8"/>
  </sheets>
  <calcPr calcId="171027"/>
</workbook>
</file>

<file path=xl/calcChain.xml><?xml version="1.0" encoding="utf-8"?>
<calcChain xmlns="http://schemas.openxmlformats.org/spreadsheetml/2006/main">
  <c r="N16" i="2" l="1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17" i="5" l="1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D13" i="1" l="1"/>
  <c r="E13" i="1"/>
  <c r="F13" i="1" s="1"/>
  <c r="G13" i="1" s="1"/>
  <c r="H13" i="1" s="1"/>
  <c r="I13" i="1" s="1"/>
  <c r="J13" i="1" s="1"/>
  <c r="K13" i="1" s="1"/>
  <c r="L13" i="1" s="1"/>
  <c r="M13" i="1" s="1"/>
  <c r="C13" i="1"/>
  <c r="J84" i="2" l="1"/>
  <c r="K84" i="2"/>
  <c r="L84" i="2"/>
  <c r="K84" i="1"/>
  <c r="K84" i="9"/>
  <c r="L84" i="9"/>
  <c r="J17" i="7" l="1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16" i="7"/>
  <c r="K16" i="7"/>
  <c r="N17" i="3" l="1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M84" i="9"/>
  <c r="J84" i="9"/>
  <c r="I84" i="9"/>
  <c r="H84" i="9"/>
  <c r="G84" i="9"/>
  <c r="F84" i="9"/>
  <c r="E84" i="9"/>
  <c r="D84" i="9"/>
  <c r="C84" i="9"/>
  <c r="B84" i="9"/>
  <c r="N82" i="9"/>
  <c r="C82" i="4" s="1"/>
  <c r="N81" i="9"/>
  <c r="C81" i="4" s="1"/>
  <c r="N80" i="9"/>
  <c r="C80" i="4" s="1"/>
  <c r="N79" i="9"/>
  <c r="C79" i="4" s="1"/>
  <c r="N78" i="9"/>
  <c r="C78" i="4" s="1"/>
  <c r="N77" i="9"/>
  <c r="C77" i="4" s="1"/>
  <c r="N76" i="9"/>
  <c r="C76" i="4" s="1"/>
  <c r="N75" i="9"/>
  <c r="C75" i="4" s="1"/>
  <c r="N74" i="9"/>
  <c r="C74" i="4" s="1"/>
  <c r="N73" i="9"/>
  <c r="C73" i="4" s="1"/>
  <c r="N72" i="9"/>
  <c r="C72" i="4" s="1"/>
  <c r="N71" i="9"/>
  <c r="C71" i="4" s="1"/>
  <c r="N70" i="9"/>
  <c r="C70" i="4" s="1"/>
  <c r="N69" i="9"/>
  <c r="C69" i="4" s="1"/>
  <c r="N68" i="9"/>
  <c r="C68" i="4" s="1"/>
  <c r="N67" i="9"/>
  <c r="C67" i="4" s="1"/>
  <c r="N66" i="9"/>
  <c r="C66" i="4" s="1"/>
  <c r="N65" i="9"/>
  <c r="C65" i="4" s="1"/>
  <c r="N64" i="9"/>
  <c r="C64" i="4" s="1"/>
  <c r="N63" i="9"/>
  <c r="C63" i="4" s="1"/>
  <c r="N62" i="9"/>
  <c r="C62" i="4" s="1"/>
  <c r="N61" i="9"/>
  <c r="C61" i="4" s="1"/>
  <c r="N60" i="9"/>
  <c r="C60" i="4" s="1"/>
  <c r="N59" i="9"/>
  <c r="C59" i="4" s="1"/>
  <c r="N58" i="9"/>
  <c r="C58" i="4" s="1"/>
  <c r="N57" i="9"/>
  <c r="C57" i="4" s="1"/>
  <c r="N56" i="9"/>
  <c r="C56" i="4" s="1"/>
  <c r="N55" i="9"/>
  <c r="C55" i="4" s="1"/>
  <c r="N54" i="9"/>
  <c r="C54" i="4" s="1"/>
  <c r="N53" i="9"/>
  <c r="C53" i="4" s="1"/>
  <c r="N52" i="9"/>
  <c r="C52" i="4" s="1"/>
  <c r="N51" i="9"/>
  <c r="C51" i="4" s="1"/>
  <c r="N50" i="9"/>
  <c r="C50" i="4" s="1"/>
  <c r="N49" i="9"/>
  <c r="C49" i="4" s="1"/>
  <c r="N48" i="9"/>
  <c r="C48" i="4" s="1"/>
  <c r="N47" i="9"/>
  <c r="C47" i="4" s="1"/>
  <c r="N46" i="9"/>
  <c r="C46" i="4" s="1"/>
  <c r="N45" i="9"/>
  <c r="C45" i="4" s="1"/>
  <c r="N44" i="9"/>
  <c r="C44" i="4" s="1"/>
  <c r="N43" i="9"/>
  <c r="C43" i="4" s="1"/>
  <c r="N42" i="9"/>
  <c r="C42" i="4" s="1"/>
  <c r="N41" i="9"/>
  <c r="C41" i="4" s="1"/>
  <c r="N40" i="9"/>
  <c r="C40" i="4" s="1"/>
  <c r="N39" i="9"/>
  <c r="C39" i="4" s="1"/>
  <c r="N38" i="9"/>
  <c r="C38" i="4" s="1"/>
  <c r="N37" i="9"/>
  <c r="C37" i="4" s="1"/>
  <c r="N36" i="9"/>
  <c r="C36" i="4" s="1"/>
  <c r="N35" i="9"/>
  <c r="C35" i="4" s="1"/>
  <c r="N34" i="9"/>
  <c r="C34" i="4" s="1"/>
  <c r="N33" i="9"/>
  <c r="C33" i="4" s="1"/>
  <c r="N32" i="9"/>
  <c r="C32" i="4" s="1"/>
  <c r="N31" i="9"/>
  <c r="C31" i="4" s="1"/>
  <c r="N30" i="9"/>
  <c r="C30" i="4" s="1"/>
  <c r="N29" i="9"/>
  <c r="C29" i="4" s="1"/>
  <c r="N28" i="9"/>
  <c r="C28" i="4" s="1"/>
  <c r="N27" i="9"/>
  <c r="C27" i="4" s="1"/>
  <c r="N26" i="9"/>
  <c r="C26" i="4" s="1"/>
  <c r="N25" i="9"/>
  <c r="C25" i="4" s="1"/>
  <c r="N24" i="9"/>
  <c r="C24" i="4" s="1"/>
  <c r="N23" i="9"/>
  <c r="C23" i="4" s="1"/>
  <c r="N22" i="9"/>
  <c r="C22" i="4" s="1"/>
  <c r="N21" i="9"/>
  <c r="C21" i="4" s="1"/>
  <c r="N20" i="9"/>
  <c r="C20" i="4" s="1"/>
  <c r="N19" i="9"/>
  <c r="C19" i="4" s="1"/>
  <c r="N18" i="9"/>
  <c r="C18" i="4" s="1"/>
  <c r="N17" i="9"/>
  <c r="C17" i="4" s="1"/>
  <c r="N16" i="9"/>
  <c r="C16" i="4" s="1"/>
  <c r="A1" i="9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B16" i="7"/>
  <c r="D82" i="7"/>
  <c r="E82" i="7"/>
  <c r="F82" i="7"/>
  <c r="G82" i="7"/>
  <c r="H82" i="7"/>
  <c r="I82" i="7"/>
  <c r="B84" i="1"/>
  <c r="N16" i="1"/>
  <c r="A1" i="7"/>
  <c r="C16" i="7"/>
  <c r="D16" i="7"/>
  <c r="E16" i="7"/>
  <c r="F16" i="7"/>
  <c r="G16" i="7"/>
  <c r="H16" i="7"/>
  <c r="I16" i="7"/>
  <c r="L16" i="7"/>
  <c r="M16" i="7"/>
  <c r="D17" i="7"/>
  <c r="E17" i="7"/>
  <c r="F17" i="7"/>
  <c r="G17" i="7"/>
  <c r="H17" i="7"/>
  <c r="I17" i="7"/>
  <c r="K17" i="7"/>
  <c r="L17" i="7"/>
  <c r="M17" i="7"/>
  <c r="D18" i="7"/>
  <c r="E18" i="7"/>
  <c r="F18" i="7"/>
  <c r="G18" i="7"/>
  <c r="H18" i="7"/>
  <c r="I18" i="7"/>
  <c r="K18" i="7"/>
  <c r="L18" i="7"/>
  <c r="M18" i="7"/>
  <c r="D19" i="7"/>
  <c r="E19" i="7"/>
  <c r="F19" i="7"/>
  <c r="G19" i="7"/>
  <c r="H19" i="7"/>
  <c r="I19" i="7"/>
  <c r="K19" i="7"/>
  <c r="L19" i="7"/>
  <c r="M19" i="7"/>
  <c r="D20" i="7"/>
  <c r="E20" i="7"/>
  <c r="F20" i="7"/>
  <c r="G20" i="7"/>
  <c r="H20" i="7"/>
  <c r="I20" i="7"/>
  <c r="K20" i="7"/>
  <c r="L20" i="7"/>
  <c r="M20" i="7"/>
  <c r="D21" i="7"/>
  <c r="E21" i="7"/>
  <c r="F21" i="7"/>
  <c r="G21" i="7"/>
  <c r="H21" i="7"/>
  <c r="I21" i="7"/>
  <c r="K21" i="7"/>
  <c r="L21" i="7"/>
  <c r="M21" i="7"/>
  <c r="D22" i="7"/>
  <c r="E22" i="7"/>
  <c r="F22" i="7"/>
  <c r="G22" i="7"/>
  <c r="H22" i="7"/>
  <c r="I22" i="7"/>
  <c r="K22" i="7"/>
  <c r="L22" i="7"/>
  <c r="M22" i="7"/>
  <c r="D23" i="7"/>
  <c r="E23" i="7"/>
  <c r="F23" i="7"/>
  <c r="G23" i="7"/>
  <c r="H23" i="7"/>
  <c r="I23" i="7"/>
  <c r="K23" i="7"/>
  <c r="L23" i="7"/>
  <c r="M23" i="7"/>
  <c r="D24" i="7"/>
  <c r="E24" i="7"/>
  <c r="F24" i="7"/>
  <c r="G24" i="7"/>
  <c r="H24" i="7"/>
  <c r="I24" i="7"/>
  <c r="K24" i="7"/>
  <c r="L24" i="7"/>
  <c r="M24" i="7"/>
  <c r="D25" i="7"/>
  <c r="E25" i="7"/>
  <c r="F25" i="7"/>
  <c r="G25" i="7"/>
  <c r="H25" i="7"/>
  <c r="I25" i="7"/>
  <c r="K25" i="7"/>
  <c r="L25" i="7"/>
  <c r="M25" i="7"/>
  <c r="D26" i="7"/>
  <c r="E26" i="7"/>
  <c r="F26" i="7"/>
  <c r="G26" i="7"/>
  <c r="H26" i="7"/>
  <c r="I26" i="7"/>
  <c r="K26" i="7"/>
  <c r="L26" i="7"/>
  <c r="M26" i="7"/>
  <c r="D27" i="7"/>
  <c r="E27" i="7"/>
  <c r="F27" i="7"/>
  <c r="G27" i="7"/>
  <c r="H27" i="7"/>
  <c r="I27" i="7"/>
  <c r="K27" i="7"/>
  <c r="L27" i="7"/>
  <c r="M27" i="7"/>
  <c r="D28" i="7"/>
  <c r="E28" i="7"/>
  <c r="F28" i="7"/>
  <c r="G28" i="7"/>
  <c r="H28" i="7"/>
  <c r="I28" i="7"/>
  <c r="K28" i="7"/>
  <c r="L28" i="7"/>
  <c r="M28" i="7"/>
  <c r="D29" i="7"/>
  <c r="E29" i="7"/>
  <c r="F29" i="7"/>
  <c r="G29" i="7"/>
  <c r="H29" i="7"/>
  <c r="I29" i="7"/>
  <c r="K29" i="7"/>
  <c r="L29" i="7"/>
  <c r="M29" i="7"/>
  <c r="D30" i="7"/>
  <c r="E30" i="7"/>
  <c r="F30" i="7"/>
  <c r="G30" i="7"/>
  <c r="H30" i="7"/>
  <c r="I30" i="7"/>
  <c r="K30" i="7"/>
  <c r="L30" i="7"/>
  <c r="M30" i="7"/>
  <c r="D31" i="7"/>
  <c r="E31" i="7"/>
  <c r="F31" i="7"/>
  <c r="G31" i="7"/>
  <c r="H31" i="7"/>
  <c r="I31" i="7"/>
  <c r="K31" i="7"/>
  <c r="L31" i="7"/>
  <c r="M31" i="7"/>
  <c r="D32" i="7"/>
  <c r="E32" i="7"/>
  <c r="F32" i="7"/>
  <c r="G32" i="7"/>
  <c r="H32" i="7"/>
  <c r="I32" i="7"/>
  <c r="K32" i="7"/>
  <c r="L32" i="7"/>
  <c r="M32" i="7"/>
  <c r="D33" i="7"/>
  <c r="E33" i="7"/>
  <c r="F33" i="7"/>
  <c r="G33" i="7"/>
  <c r="H33" i="7"/>
  <c r="I33" i="7"/>
  <c r="K33" i="7"/>
  <c r="L33" i="7"/>
  <c r="M33" i="7"/>
  <c r="D34" i="7"/>
  <c r="E34" i="7"/>
  <c r="F34" i="7"/>
  <c r="G34" i="7"/>
  <c r="H34" i="7"/>
  <c r="I34" i="7"/>
  <c r="K34" i="7"/>
  <c r="L34" i="7"/>
  <c r="M34" i="7"/>
  <c r="D35" i="7"/>
  <c r="E35" i="7"/>
  <c r="F35" i="7"/>
  <c r="G35" i="7"/>
  <c r="H35" i="7"/>
  <c r="I35" i="7"/>
  <c r="K35" i="7"/>
  <c r="L35" i="7"/>
  <c r="M35" i="7"/>
  <c r="D36" i="7"/>
  <c r="E36" i="7"/>
  <c r="F36" i="7"/>
  <c r="G36" i="7"/>
  <c r="H36" i="7"/>
  <c r="I36" i="7"/>
  <c r="K36" i="7"/>
  <c r="L36" i="7"/>
  <c r="M36" i="7"/>
  <c r="D37" i="7"/>
  <c r="E37" i="7"/>
  <c r="F37" i="7"/>
  <c r="G37" i="7"/>
  <c r="H37" i="7"/>
  <c r="I37" i="7"/>
  <c r="K37" i="7"/>
  <c r="L37" i="7"/>
  <c r="M37" i="7"/>
  <c r="D38" i="7"/>
  <c r="E38" i="7"/>
  <c r="F38" i="7"/>
  <c r="G38" i="7"/>
  <c r="H38" i="7"/>
  <c r="I38" i="7"/>
  <c r="K38" i="7"/>
  <c r="L38" i="7"/>
  <c r="M38" i="7"/>
  <c r="D39" i="7"/>
  <c r="E39" i="7"/>
  <c r="F39" i="7"/>
  <c r="G39" i="7"/>
  <c r="H39" i="7"/>
  <c r="I39" i="7"/>
  <c r="K39" i="7"/>
  <c r="L39" i="7"/>
  <c r="M39" i="7"/>
  <c r="D40" i="7"/>
  <c r="E40" i="7"/>
  <c r="F40" i="7"/>
  <c r="G40" i="7"/>
  <c r="H40" i="7"/>
  <c r="I40" i="7"/>
  <c r="K40" i="7"/>
  <c r="L40" i="7"/>
  <c r="M40" i="7"/>
  <c r="D41" i="7"/>
  <c r="E41" i="7"/>
  <c r="F41" i="7"/>
  <c r="G41" i="7"/>
  <c r="H41" i="7"/>
  <c r="I41" i="7"/>
  <c r="K41" i="7"/>
  <c r="L41" i="7"/>
  <c r="M41" i="7"/>
  <c r="D42" i="7"/>
  <c r="E42" i="7"/>
  <c r="F42" i="7"/>
  <c r="G42" i="7"/>
  <c r="H42" i="7"/>
  <c r="I42" i="7"/>
  <c r="K42" i="7"/>
  <c r="L42" i="7"/>
  <c r="M42" i="7"/>
  <c r="D43" i="7"/>
  <c r="E43" i="7"/>
  <c r="F43" i="7"/>
  <c r="G43" i="7"/>
  <c r="H43" i="7"/>
  <c r="I43" i="7"/>
  <c r="K43" i="7"/>
  <c r="L43" i="7"/>
  <c r="M43" i="7"/>
  <c r="D44" i="7"/>
  <c r="E44" i="7"/>
  <c r="F44" i="7"/>
  <c r="G44" i="7"/>
  <c r="H44" i="7"/>
  <c r="I44" i="7"/>
  <c r="K44" i="7"/>
  <c r="L44" i="7"/>
  <c r="M44" i="7"/>
  <c r="D45" i="7"/>
  <c r="E45" i="7"/>
  <c r="F45" i="7"/>
  <c r="G45" i="7"/>
  <c r="H45" i="7"/>
  <c r="I45" i="7"/>
  <c r="K45" i="7"/>
  <c r="L45" i="7"/>
  <c r="M45" i="7"/>
  <c r="D46" i="7"/>
  <c r="E46" i="7"/>
  <c r="F46" i="7"/>
  <c r="G46" i="7"/>
  <c r="H46" i="7"/>
  <c r="I46" i="7"/>
  <c r="K46" i="7"/>
  <c r="L46" i="7"/>
  <c r="M46" i="7"/>
  <c r="D47" i="7"/>
  <c r="E47" i="7"/>
  <c r="F47" i="7"/>
  <c r="G47" i="7"/>
  <c r="H47" i="7"/>
  <c r="I47" i="7"/>
  <c r="K47" i="7"/>
  <c r="L47" i="7"/>
  <c r="M47" i="7"/>
  <c r="D48" i="7"/>
  <c r="E48" i="7"/>
  <c r="F48" i="7"/>
  <c r="G48" i="7"/>
  <c r="H48" i="7"/>
  <c r="I48" i="7"/>
  <c r="K48" i="7"/>
  <c r="L48" i="7"/>
  <c r="M48" i="7"/>
  <c r="D49" i="7"/>
  <c r="E49" i="7"/>
  <c r="F49" i="7"/>
  <c r="G49" i="7"/>
  <c r="H49" i="7"/>
  <c r="I49" i="7"/>
  <c r="K49" i="7"/>
  <c r="L49" i="7"/>
  <c r="M49" i="7"/>
  <c r="D50" i="7"/>
  <c r="E50" i="7"/>
  <c r="F50" i="7"/>
  <c r="G50" i="7"/>
  <c r="H50" i="7"/>
  <c r="I50" i="7"/>
  <c r="K50" i="7"/>
  <c r="L50" i="7"/>
  <c r="M50" i="7"/>
  <c r="D51" i="7"/>
  <c r="E51" i="7"/>
  <c r="F51" i="7"/>
  <c r="G51" i="7"/>
  <c r="H51" i="7"/>
  <c r="I51" i="7"/>
  <c r="K51" i="7"/>
  <c r="L51" i="7"/>
  <c r="M51" i="7"/>
  <c r="D52" i="7"/>
  <c r="E52" i="7"/>
  <c r="F52" i="7"/>
  <c r="G52" i="7"/>
  <c r="H52" i="7"/>
  <c r="I52" i="7"/>
  <c r="K52" i="7"/>
  <c r="L52" i="7"/>
  <c r="M52" i="7"/>
  <c r="D53" i="7"/>
  <c r="E53" i="7"/>
  <c r="F53" i="7"/>
  <c r="G53" i="7"/>
  <c r="H53" i="7"/>
  <c r="I53" i="7"/>
  <c r="K53" i="7"/>
  <c r="L53" i="7"/>
  <c r="M53" i="7"/>
  <c r="D54" i="7"/>
  <c r="E54" i="7"/>
  <c r="F54" i="7"/>
  <c r="G54" i="7"/>
  <c r="H54" i="7"/>
  <c r="I54" i="7"/>
  <c r="K54" i="7"/>
  <c r="L54" i="7"/>
  <c r="M54" i="7"/>
  <c r="D55" i="7"/>
  <c r="E55" i="7"/>
  <c r="F55" i="7"/>
  <c r="G55" i="7"/>
  <c r="H55" i="7"/>
  <c r="I55" i="7"/>
  <c r="K55" i="7"/>
  <c r="L55" i="7"/>
  <c r="M55" i="7"/>
  <c r="D56" i="7"/>
  <c r="E56" i="7"/>
  <c r="F56" i="7"/>
  <c r="G56" i="7"/>
  <c r="H56" i="7"/>
  <c r="I56" i="7"/>
  <c r="K56" i="7"/>
  <c r="L56" i="7"/>
  <c r="M56" i="7"/>
  <c r="D57" i="7"/>
  <c r="E57" i="7"/>
  <c r="F57" i="7"/>
  <c r="G57" i="7"/>
  <c r="H57" i="7"/>
  <c r="I57" i="7"/>
  <c r="K57" i="7"/>
  <c r="L57" i="7"/>
  <c r="M57" i="7"/>
  <c r="D58" i="7"/>
  <c r="E58" i="7"/>
  <c r="F58" i="7"/>
  <c r="G58" i="7"/>
  <c r="H58" i="7"/>
  <c r="I58" i="7"/>
  <c r="K58" i="7"/>
  <c r="L58" i="7"/>
  <c r="M58" i="7"/>
  <c r="D59" i="7"/>
  <c r="E59" i="7"/>
  <c r="F59" i="7"/>
  <c r="G59" i="7"/>
  <c r="H59" i="7"/>
  <c r="I59" i="7"/>
  <c r="K59" i="7"/>
  <c r="L59" i="7"/>
  <c r="M59" i="7"/>
  <c r="D60" i="7"/>
  <c r="E60" i="7"/>
  <c r="F60" i="7"/>
  <c r="G60" i="7"/>
  <c r="H60" i="7"/>
  <c r="I60" i="7"/>
  <c r="K60" i="7"/>
  <c r="L60" i="7"/>
  <c r="M60" i="7"/>
  <c r="D61" i="7"/>
  <c r="E61" i="7"/>
  <c r="F61" i="7"/>
  <c r="G61" i="7"/>
  <c r="H61" i="7"/>
  <c r="I61" i="7"/>
  <c r="K61" i="7"/>
  <c r="L61" i="7"/>
  <c r="M61" i="7"/>
  <c r="D62" i="7"/>
  <c r="E62" i="7"/>
  <c r="F62" i="7"/>
  <c r="G62" i="7"/>
  <c r="H62" i="7"/>
  <c r="I62" i="7"/>
  <c r="K62" i="7"/>
  <c r="L62" i="7"/>
  <c r="M62" i="7"/>
  <c r="D63" i="7"/>
  <c r="E63" i="7"/>
  <c r="F63" i="7"/>
  <c r="G63" i="7"/>
  <c r="H63" i="7"/>
  <c r="I63" i="7"/>
  <c r="K63" i="7"/>
  <c r="L63" i="7"/>
  <c r="M63" i="7"/>
  <c r="D64" i="7"/>
  <c r="E64" i="7"/>
  <c r="F64" i="7"/>
  <c r="G64" i="7"/>
  <c r="H64" i="7"/>
  <c r="I64" i="7"/>
  <c r="K64" i="7"/>
  <c r="L64" i="7"/>
  <c r="M64" i="7"/>
  <c r="D65" i="7"/>
  <c r="E65" i="7"/>
  <c r="F65" i="7"/>
  <c r="G65" i="7"/>
  <c r="H65" i="7"/>
  <c r="I65" i="7"/>
  <c r="K65" i="7"/>
  <c r="L65" i="7"/>
  <c r="M65" i="7"/>
  <c r="D66" i="7"/>
  <c r="E66" i="7"/>
  <c r="F66" i="7"/>
  <c r="G66" i="7"/>
  <c r="H66" i="7"/>
  <c r="I66" i="7"/>
  <c r="K66" i="7"/>
  <c r="L66" i="7"/>
  <c r="M66" i="7"/>
  <c r="D67" i="7"/>
  <c r="E67" i="7"/>
  <c r="F67" i="7"/>
  <c r="G67" i="7"/>
  <c r="H67" i="7"/>
  <c r="I67" i="7"/>
  <c r="K67" i="7"/>
  <c r="L67" i="7"/>
  <c r="M67" i="7"/>
  <c r="D68" i="7"/>
  <c r="E68" i="7"/>
  <c r="F68" i="7"/>
  <c r="G68" i="7"/>
  <c r="H68" i="7"/>
  <c r="I68" i="7"/>
  <c r="K68" i="7"/>
  <c r="L68" i="7"/>
  <c r="M68" i="7"/>
  <c r="D69" i="7"/>
  <c r="E69" i="7"/>
  <c r="F69" i="7"/>
  <c r="G69" i="7"/>
  <c r="H69" i="7"/>
  <c r="I69" i="7"/>
  <c r="K69" i="7"/>
  <c r="L69" i="7"/>
  <c r="M69" i="7"/>
  <c r="D70" i="7"/>
  <c r="E70" i="7"/>
  <c r="F70" i="7"/>
  <c r="G70" i="7"/>
  <c r="H70" i="7"/>
  <c r="I70" i="7"/>
  <c r="K70" i="7"/>
  <c r="L70" i="7"/>
  <c r="M70" i="7"/>
  <c r="D71" i="7"/>
  <c r="E71" i="7"/>
  <c r="F71" i="7"/>
  <c r="G71" i="7"/>
  <c r="H71" i="7"/>
  <c r="I71" i="7"/>
  <c r="K71" i="7"/>
  <c r="L71" i="7"/>
  <c r="M71" i="7"/>
  <c r="D72" i="7"/>
  <c r="E72" i="7"/>
  <c r="F72" i="7"/>
  <c r="G72" i="7"/>
  <c r="H72" i="7"/>
  <c r="I72" i="7"/>
  <c r="K72" i="7"/>
  <c r="L72" i="7"/>
  <c r="M72" i="7"/>
  <c r="D73" i="7"/>
  <c r="E73" i="7"/>
  <c r="F73" i="7"/>
  <c r="G73" i="7"/>
  <c r="H73" i="7"/>
  <c r="I73" i="7"/>
  <c r="K73" i="7"/>
  <c r="L73" i="7"/>
  <c r="M73" i="7"/>
  <c r="D74" i="7"/>
  <c r="E74" i="7"/>
  <c r="F74" i="7"/>
  <c r="G74" i="7"/>
  <c r="H74" i="7"/>
  <c r="I74" i="7"/>
  <c r="K74" i="7"/>
  <c r="L74" i="7"/>
  <c r="M74" i="7"/>
  <c r="D75" i="7"/>
  <c r="E75" i="7"/>
  <c r="F75" i="7"/>
  <c r="G75" i="7"/>
  <c r="H75" i="7"/>
  <c r="I75" i="7"/>
  <c r="K75" i="7"/>
  <c r="L75" i="7"/>
  <c r="M75" i="7"/>
  <c r="D76" i="7"/>
  <c r="E76" i="7"/>
  <c r="F76" i="7"/>
  <c r="G76" i="7"/>
  <c r="H76" i="7"/>
  <c r="I76" i="7"/>
  <c r="K76" i="7"/>
  <c r="L76" i="7"/>
  <c r="M76" i="7"/>
  <c r="D77" i="7"/>
  <c r="E77" i="7"/>
  <c r="F77" i="7"/>
  <c r="G77" i="7"/>
  <c r="H77" i="7"/>
  <c r="I77" i="7"/>
  <c r="K77" i="7"/>
  <c r="L77" i="7"/>
  <c r="M77" i="7"/>
  <c r="D78" i="7"/>
  <c r="E78" i="7"/>
  <c r="F78" i="7"/>
  <c r="G78" i="7"/>
  <c r="H78" i="7"/>
  <c r="I78" i="7"/>
  <c r="K78" i="7"/>
  <c r="L78" i="7"/>
  <c r="M78" i="7"/>
  <c r="D79" i="7"/>
  <c r="E79" i="7"/>
  <c r="F79" i="7"/>
  <c r="G79" i="7"/>
  <c r="H79" i="7"/>
  <c r="I79" i="7"/>
  <c r="K79" i="7"/>
  <c r="L79" i="7"/>
  <c r="M79" i="7"/>
  <c r="D80" i="7"/>
  <c r="E80" i="7"/>
  <c r="F80" i="7"/>
  <c r="G80" i="7"/>
  <c r="H80" i="7"/>
  <c r="I80" i="7"/>
  <c r="K80" i="7"/>
  <c r="L80" i="7"/>
  <c r="M80" i="7"/>
  <c r="D81" i="7"/>
  <c r="E81" i="7"/>
  <c r="F81" i="7"/>
  <c r="G81" i="7"/>
  <c r="H81" i="7"/>
  <c r="I81" i="7"/>
  <c r="K81" i="7"/>
  <c r="L81" i="7"/>
  <c r="M81" i="7"/>
  <c r="K82" i="7"/>
  <c r="L82" i="7"/>
  <c r="M82" i="7"/>
  <c r="A1" i="8"/>
  <c r="C84" i="8"/>
  <c r="D84" i="8"/>
  <c r="E84" i="8"/>
  <c r="F84" i="8"/>
  <c r="G84" i="8"/>
  <c r="H84" i="8"/>
  <c r="I84" i="8"/>
  <c r="J84" i="8"/>
  <c r="K84" i="8"/>
  <c r="L84" i="8"/>
  <c r="M84" i="8"/>
  <c r="A1" i="5"/>
  <c r="N16" i="5"/>
  <c r="B84" i="5"/>
  <c r="C84" i="5"/>
  <c r="D84" i="5"/>
  <c r="E84" i="5"/>
  <c r="F84" i="5"/>
  <c r="G84" i="5"/>
  <c r="H84" i="5"/>
  <c r="I84" i="5"/>
  <c r="J84" i="5"/>
  <c r="K84" i="5"/>
  <c r="M84" i="5"/>
  <c r="A1" i="3"/>
  <c r="N1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B84" i="3"/>
  <c r="C84" i="3"/>
  <c r="D84" i="3"/>
  <c r="E84" i="3"/>
  <c r="F84" i="3"/>
  <c r="G84" i="3"/>
  <c r="H84" i="3"/>
  <c r="I84" i="3"/>
  <c r="J84" i="3"/>
  <c r="K84" i="3"/>
  <c r="L84" i="3"/>
  <c r="M84" i="3"/>
  <c r="A1" i="2"/>
  <c r="B84" i="2"/>
  <c r="C84" i="2"/>
  <c r="D84" i="2"/>
  <c r="E84" i="2"/>
  <c r="F84" i="2"/>
  <c r="G84" i="2"/>
  <c r="H84" i="2"/>
  <c r="I84" i="2"/>
  <c r="M84" i="2"/>
  <c r="A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C84" i="1"/>
  <c r="D84" i="1"/>
  <c r="E84" i="1"/>
  <c r="F84" i="1"/>
  <c r="G84" i="1"/>
  <c r="H84" i="1"/>
  <c r="I84" i="1"/>
  <c r="J84" i="1"/>
  <c r="L84" i="1"/>
  <c r="M84" i="1"/>
  <c r="B16" i="4"/>
  <c r="D16" i="4"/>
  <c r="J16" i="4" s="1"/>
  <c r="F16" i="4"/>
  <c r="G16" i="4"/>
  <c r="B17" i="4"/>
  <c r="D17" i="4"/>
  <c r="J17" i="4" s="1"/>
  <c r="F17" i="4"/>
  <c r="G17" i="4"/>
  <c r="B18" i="4"/>
  <c r="D18" i="4"/>
  <c r="J18" i="4" s="1"/>
  <c r="F18" i="4"/>
  <c r="G18" i="4"/>
  <c r="B19" i="4"/>
  <c r="D19" i="4"/>
  <c r="F19" i="4"/>
  <c r="G19" i="4"/>
  <c r="B20" i="4"/>
  <c r="D20" i="4"/>
  <c r="J20" i="4" s="1"/>
  <c r="F20" i="4"/>
  <c r="G20" i="4"/>
  <c r="B21" i="4"/>
  <c r="D21" i="4"/>
  <c r="J21" i="4" s="1"/>
  <c r="F21" i="4"/>
  <c r="G21" i="4"/>
  <c r="B22" i="4"/>
  <c r="D22" i="4"/>
  <c r="J22" i="4" s="1"/>
  <c r="F22" i="4"/>
  <c r="G22" i="4"/>
  <c r="B23" i="4"/>
  <c r="D23" i="4"/>
  <c r="J23" i="4" s="1"/>
  <c r="F23" i="4"/>
  <c r="G23" i="4"/>
  <c r="B24" i="4"/>
  <c r="D24" i="4"/>
  <c r="J24" i="4" s="1"/>
  <c r="F24" i="4"/>
  <c r="G24" i="4"/>
  <c r="B25" i="4"/>
  <c r="D25" i="4"/>
  <c r="J25" i="4" s="1"/>
  <c r="F25" i="4"/>
  <c r="G25" i="4"/>
  <c r="B26" i="4"/>
  <c r="D26" i="4"/>
  <c r="J26" i="4" s="1"/>
  <c r="F26" i="4"/>
  <c r="G26" i="4"/>
  <c r="B27" i="4"/>
  <c r="D27" i="4"/>
  <c r="J27" i="4" s="1"/>
  <c r="F27" i="4"/>
  <c r="G27" i="4"/>
  <c r="B28" i="4"/>
  <c r="D28" i="4"/>
  <c r="F28" i="4"/>
  <c r="G28" i="4"/>
  <c r="B29" i="4"/>
  <c r="D29" i="4"/>
  <c r="J29" i="4" s="1"/>
  <c r="F29" i="4"/>
  <c r="G29" i="4"/>
  <c r="B30" i="4"/>
  <c r="D30" i="4"/>
  <c r="J30" i="4" s="1"/>
  <c r="F30" i="4"/>
  <c r="B31" i="4"/>
  <c r="D31" i="4"/>
  <c r="J31" i="4" s="1"/>
  <c r="F31" i="4"/>
  <c r="G31" i="4"/>
  <c r="B32" i="4"/>
  <c r="D32" i="4"/>
  <c r="J32" i="4" s="1"/>
  <c r="F32" i="4"/>
  <c r="G32" i="4"/>
  <c r="B33" i="4"/>
  <c r="D33" i="4"/>
  <c r="J33" i="4" s="1"/>
  <c r="F33" i="4"/>
  <c r="G33" i="4"/>
  <c r="B34" i="4"/>
  <c r="D34" i="4"/>
  <c r="J34" i="4" s="1"/>
  <c r="F34" i="4"/>
  <c r="G34" i="4"/>
  <c r="B35" i="4"/>
  <c r="D35" i="4"/>
  <c r="J35" i="4" s="1"/>
  <c r="F35" i="4"/>
  <c r="G35" i="4"/>
  <c r="B36" i="4"/>
  <c r="D36" i="4"/>
  <c r="J36" i="4" s="1"/>
  <c r="F36" i="4"/>
  <c r="G36" i="4"/>
  <c r="B37" i="4"/>
  <c r="D37" i="4"/>
  <c r="J37" i="4" s="1"/>
  <c r="F37" i="4"/>
  <c r="G37" i="4"/>
  <c r="B38" i="4"/>
  <c r="D38" i="4"/>
  <c r="J38" i="4" s="1"/>
  <c r="F38" i="4"/>
  <c r="G38" i="4"/>
  <c r="B39" i="4"/>
  <c r="D39" i="4"/>
  <c r="J39" i="4" s="1"/>
  <c r="F39" i="4"/>
  <c r="G39" i="4"/>
  <c r="B40" i="4"/>
  <c r="D40" i="4"/>
  <c r="F40" i="4"/>
  <c r="G40" i="4"/>
  <c r="B41" i="4"/>
  <c r="D41" i="4"/>
  <c r="J41" i="4" s="1"/>
  <c r="F41" i="4"/>
  <c r="G41" i="4"/>
  <c r="B42" i="4"/>
  <c r="D42" i="4"/>
  <c r="J42" i="4" s="1"/>
  <c r="F42" i="4"/>
  <c r="G42" i="4"/>
  <c r="B43" i="4"/>
  <c r="D43" i="4"/>
  <c r="J43" i="4" s="1"/>
  <c r="F43" i="4"/>
  <c r="G43" i="4"/>
  <c r="B44" i="4"/>
  <c r="D44" i="4"/>
  <c r="J44" i="4" s="1"/>
  <c r="F44" i="4"/>
  <c r="G44" i="4"/>
  <c r="B45" i="4"/>
  <c r="D45" i="4"/>
  <c r="J45" i="4" s="1"/>
  <c r="F45" i="4"/>
  <c r="G45" i="4"/>
  <c r="B46" i="4"/>
  <c r="D46" i="4"/>
  <c r="J46" i="4" s="1"/>
  <c r="F46" i="4"/>
  <c r="G46" i="4"/>
  <c r="B47" i="4"/>
  <c r="D47" i="4"/>
  <c r="J47" i="4" s="1"/>
  <c r="F47" i="4"/>
  <c r="G47" i="4"/>
  <c r="B48" i="4"/>
  <c r="D48" i="4"/>
  <c r="J48" i="4" s="1"/>
  <c r="F48" i="4"/>
  <c r="G48" i="4"/>
  <c r="B49" i="4"/>
  <c r="D49" i="4"/>
  <c r="J49" i="4" s="1"/>
  <c r="F49" i="4"/>
  <c r="G49" i="4"/>
  <c r="B50" i="4"/>
  <c r="D50" i="4"/>
  <c r="J50" i="4" s="1"/>
  <c r="F50" i="4"/>
  <c r="G50" i="4"/>
  <c r="B51" i="4"/>
  <c r="D51" i="4"/>
  <c r="J51" i="4" s="1"/>
  <c r="F51" i="4"/>
  <c r="G51" i="4"/>
  <c r="B52" i="4"/>
  <c r="D52" i="4"/>
  <c r="J52" i="4" s="1"/>
  <c r="F52" i="4"/>
  <c r="G52" i="4"/>
  <c r="B53" i="4"/>
  <c r="D53" i="4"/>
  <c r="J53" i="4" s="1"/>
  <c r="F53" i="4"/>
  <c r="G53" i="4"/>
  <c r="B54" i="4"/>
  <c r="D54" i="4"/>
  <c r="J54" i="4" s="1"/>
  <c r="F54" i="4"/>
  <c r="G54" i="4"/>
  <c r="B55" i="4"/>
  <c r="D55" i="4"/>
  <c r="J55" i="4" s="1"/>
  <c r="F55" i="4"/>
  <c r="G55" i="4"/>
  <c r="B56" i="4"/>
  <c r="D56" i="4"/>
  <c r="F56" i="4"/>
  <c r="G56" i="4"/>
  <c r="B57" i="4"/>
  <c r="D57" i="4"/>
  <c r="J57" i="4" s="1"/>
  <c r="F57" i="4"/>
  <c r="G57" i="4"/>
  <c r="B58" i="4"/>
  <c r="D58" i="4"/>
  <c r="J58" i="4" s="1"/>
  <c r="F58" i="4"/>
  <c r="G58" i="4"/>
  <c r="B59" i="4"/>
  <c r="D59" i="4"/>
  <c r="J59" i="4" s="1"/>
  <c r="F59" i="4"/>
  <c r="G59" i="4"/>
  <c r="B60" i="4"/>
  <c r="D60" i="4"/>
  <c r="J60" i="4" s="1"/>
  <c r="F60" i="4"/>
  <c r="G60" i="4"/>
  <c r="B61" i="4"/>
  <c r="D61" i="4"/>
  <c r="J61" i="4" s="1"/>
  <c r="F61" i="4"/>
  <c r="G61" i="4"/>
  <c r="B62" i="4"/>
  <c r="D62" i="4"/>
  <c r="J62" i="4" s="1"/>
  <c r="F62" i="4"/>
  <c r="G62" i="4"/>
  <c r="B63" i="4"/>
  <c r="D63" i="4"/>
  <c r="J63" i="4" s="1"/>
  <c r="F63" i="4"/>
  <c r="G63" i="4"/>
  <c r="B64" i="4"/>
  <c r="D64" i="4"/>
  <c r="J64" i="4" s="1"/>
  <c r="F64" i="4"/>
  <c r="G64" i="4"/>
  <c r="B65" i="4"/>
  <c r="D65" i="4"/>
  <c r="F65" i="4"/>
  <c r="G65" i="4"/>
  <c r="B66" i="4"/>
  <c r="D66" i="4"/>
  <c r="J66" i="4" s="1"/>
  <c r="F66" i="4"/>
  <c r="G66" i="4"/>
  <c r="B67" i="4"/>
  <c r="D67" i="4"/>
  <c r="J67" i="4" s="1"/>
  <c r="F67" i="4"/>
  <c r="G67" i="4"/>
  <c r="B68" i="4"/>
  <c r="D68" i="4"/>
  <c r="J68" i="4" s="1"/>
  <c r="F68" i="4"/>
  <c r="G68" i="4"/>
  <c r="B69" i="4"/>
  <c r="D69" i="4"/>
  <c r="J69" i="4" s="1"/>
  <c r="F69" i="4"/>
  <c r="G69" i="4"/>
  <c r="B70" i="4"/>
  <c r="D70" i="4"/>
  <c r="J70" i="4" s="1"/>
  <c r="F70" i="4"/>
  <c r="G70" i="4"/>
  <c r="B71" i="4"/>
  <c r="D71" i="4"/>
  <c r="J71" i="4" s="1"/>
  <c r="F71" i="4"/>
  <c r="G71" i="4"/>
  <c r="B72" i="4"/>
  <c r="D72" i="4"/>
  <c r="J72" i="4" s="1"/>
  <c r="F72" i="4"/>
  <c r="G72" i="4"/>
  <c r="B73" i="4"/>
  <c r="D73" i="4"/>
  <c r="J73" i="4" s="1"/>
  <c r="F73" i="4"/>
  <c r="G73" i="4"/>
  <c r="B74" i="4"/>
  <c r="D74" i="4"/>
  <c r="J74" i="4" s="1"/>
  <c r="F74" i="4"/>
  <c r="G74" i="4"/>
  <c r="B75" i="4"/>
  <c r="D75" i="4"/>
  <c r="J75" i="4" s="1"/>
  <c r="F75" i="4"/>
  <c r="G75" i="4"/>
  <c r="B76" i="4"/>
  <c r="D76" i="4"/>
  <c r="J76" i="4" s="1"/>
  <c r="F76" i="4"/>
  <c r="G76" i="4"/>
  <c r="B77" i="4"/>
  <c r="D77" i="4"/>
  <c r="J77" i="4" s="1"/>
  <c r="F77" i="4"/>
  <c r="G77" i="4"/>
  <c r="B78" i="4"/>
  <c r="D78" i="4"/>
  <c r="J78" i="4" s="1"/>
  <c r="F78" i="4"/>
  <c r="G78" i="4"/>
  <c r="B79" i="4"/>
  <c r="D79" i="4"/>
  <c r="F79" i="4"/>
  <c r="G79" i="4"/>
  <c r="B80" i="4"/>
  <c r="D80" i="4"/>
  <c r="J80" i="4" s="1"/>
  <c r="F80" i="4"/>
  <c r="G80" i="4"/>
  <c r="B81" i="4"/>
  <c r="D81" i="4"/>
  <c r="J81" i="4" s="1"/>
  <c r="F81" i="4"/>
  <c r="G81" i="4"/>
  <c r="B82" i="4"/>
  <c r="D82" i="4"/>
  <c r="J82" i="4" s="1"/>
  <c r="F82" i="4"/>
  <c r="G82" i="4"/>
  <c r="L84" i="5"/>
  <c r="G30" i="4"/>
  <c r="E53" i="4" l="1"/>
  <c r="E28" i="4"/>
  <c r="N60" i="7"/>
  <c r="N50" i="7"/>
  <c r="N48" i="7"/>
  <c r="N80" i="7"/>
  <c r="N40" i="7"/>
  <c r="N32" i="7"/>
  <c r="E50" i="4"/>
  <c r="N84" i="2"/>
  <c r="N44" i="7"/>
  <c r="N18" i="7"/>
  <c r="E65" i="4"/>
  <c r="N84" i="1"/>
  <c r="E40" i="4"/>
  <c r="N35" i="7"/>
  <c r="D84" i="4"/>
  <c r="E73" i="4"/>
  <c r="E66" i="4"/>
  <c r="J40" i="4"/>
  <c r="J65" i="4"/>
  <c r="E18" i="4"/>
  <c r="N19" i="7"/>
  <c r="N29" i="7"/>
  <c r="N26" i="7"/>
  <c r="J28" i="4"/>
  <c r="N36" i="7"/>
  <c r="N46" i="7"/>
  <c r="E55" i="4"/>
  <c r="E42" i="4"/>
  <c r="E79" i="4"/>
  <c r="E45" i="4"/>
  <c r="N84" i="9"/>
  <c r="E48" i="4"/>
  <c r="E51" i="4"/>
  <c r="E56" i="4"/>
  <c r="N41" i="7"/>
  <c r="E38" i="4"/>
  <c r="N56" i="7"/>
  <c r="E44" i="4"/>
  <c r="N84" i="5"/>
  <c r="G84" i="4"/>
  <c r="N84" i="3"/>
  <c r="F84" i="4"/>
  <c r="G84" i="7"/>
  <c r="E63" i="4"/>
  <c r="N34" i="7"/>
  <c r="E84" i="7"/>
  <c r="N22" i="7"/>
  <c r="E17" i="4"/>
  <c r="E30" i="4"/>
  <c r="J79" i="4"/>
  <c r="J56" i="4"/>
  <c r="J19" i="4"/>
  <c r="N28" i="7"/>
  <c r="N20" i="7"/>
  <c r="N30" i="7"/>
  <c r="D84" i="7"/>
  <c r="N21" i="7"/>
  <c r="E71" i="4"/>
  <c r="N31" i="7"/>
  <c r="N61" i="7"/>
  <c r="N49" i="7"/>
  <c r="N75" i="7"/>
  <c r="N55" i="7"/>
  <c r="N27" i="7"/>
  <c r="N81" i="7"/>
  <c r="N79" i="7"/>
  <c r="N57" i="7"/>
  <c r="N23" i="7"/>
  <c r="N33" i="7"/>
  <c r="N43" i="7"/>
  <c r="N53" i="7"/>
  <c r="N63" i="7"/>
  <c r="N73" i="7"/>
  <c r="N77" i="7"/>
  <c r="N71" i="7"/>
  <c r="N69" i="7"/>
  <c r="N67" i="7"/>
  <c r="N65" i="7"/>
  <c r="N82" i="7"/>
  <c r="C84" i="7"/>
  <c r="E23" i="4"/>
  <c r="N59" i="7"/>
  <c r="N37" i="7"/>
  <c r="H84" i="7"/>
  <c r="N51" i="7"/>
  <c r="N47" i="7"/>
  <c r="N45" i="7"/>
  <c r="N17" i="7"/>
  <c r="E58" i="4"/>
  <c r="N39" i="7"/>
  <c r="N25" i="7"/>
  <c r="E67" i="4"/>
  <c r="E61" i="4"/>
  <c r="M84" i="7"/>
  <c r="L84" i="7"/>
  <c r="N16" i="7"/>
  <c r="N72" i="7"/>
  <c r="N38" i="7"/>
  <c r="K84" i="7"/>
  <c r="E29" i="4"/>
  <c r="E77" i="4"/>
  <c r="N74" i="7"/>
  <c r="N62" i="7"/>
  <c r="I84" i="7"/>
  <c r="J84" i="7"/>
  <c r="N78" i="7"/>
  <c r="N76" i="7"/>
  <c r="N70" i="7"/>
  <c r="N68" i="7"/>
  <c r="N66" i="7"/>
  <c r="N64" i="7"/>
  <c r="N58" i="7"/>
  <c r="N24" i="7"/>
  <c r="E60" i="4"/>
  <c r="N54" i="7"/>
  <c r="N52" i="7"/>
  <c r="N42" i="7"/>
  <c r="E49" i="4"/>
  <c r="E72" i="4"/>
  <c r="E36" i="4"/>
  <c r="E74" i="4"/>
  <c r="E19" i="4"/>
  <c r="E37" i="4"/>
  <c r="E62" i="4"/>
  <c r="E20" i="4"/>
  <c r="E22" i="4"/>
  <c r="E39" i="4"/>
  <c r="E52" i="4"/>
  <c r="E78" i="4"/>
  <c r="E33" i="4"/>
  <c r="E25" i="4"/>
  <c r="E41" i="4"/>
  <c r="E54" i="4"/>
  <c r="E26" i="4"/>
  <c r="E80" i="4"/>
  <c r="E43" i="4"/>
  <c r="E82" i="4"/>
  <c r="E68" i="4"/>
  <c r="E70" i="4"/>
  <c r="E31" i="4"/>
  <c r="E46" i="4"/>
  <c r="C84" i="4"/>
  <c r="E16" i="4"/>
  <c r="E32" i="4"/>
  <c r="E59" i="4"/>
  <c r="E57" i="4"/>
  <c r="E35" i="4"/>
  <c r="E21" i="4"/>
  <c r="E64" i="4"/>
  <c r="E76" i="4"/>
  <c r="E27" i="4"/>
  <c r="E47" i="4"/>
  <c r="E75" i="4"/>
  <c r="F84" i="7"/>
  <c r="E69" i="4"/>
  <c r="B84" i="7"/>
  <c r="E81" i="4"/>
  <c r="E34" i="4"/>
  <c r="E24" i="4"/>
  <c r="B84" i="4"/>
  <c r="J84" i="4" l="1"/>
  <c r="N84" i="7"/>
  <c r="E84" i="4"/>
  <c r="N16" i="8" l="1"/>
  <c r="N22" i="8"/>
  <c r="N55" i="8"/>
  <c r="N56" i="8"/>
  <c r="N62" i="8"/>
  <c r="N41" i="8"/>
  <c r="N49" i="8"/>
  <c r="N59" i="8"/>
  <c r="N68" i="8"/>
  <c r="N20" i="8"/>
  <c r="N64" i="8"/>
  <c r="N58" i="8"/>
  <c r="N71" i="8"/>
  <c r="B84" i="8"/>
  <c r="N84" i="8" s="1"/>
  <c r="N18" i="8"/>
  <c r="N26" i="8"/>
  <c r="N69" i="8"/>
  <c r="N38" i="8"/>
  <c r="N63" i="8"/>
  <c r="N24" i="8"/>
  <c r="N29" i="8"/>
  <c r="H62" i="4"/>
  <c r="I62" i="4" s="1"/>
  <c r="K62" i="4" s="1"/>
  <c r="H41" i="4"/>
  <c r="I41" i="4" s="1"/>
  <c r="K41" i="4" s="1"/>
  <c r="H49" i="4"/>
  <c r="I49" i="4" s="1"/>
  <c r="K49" i="4" s="1"/>
  <c r="H59" i="4"/>
  <c r="I59" i="4" s="1"/>
  <c r="K59" i="4" s="1"/>
  <c r="H68" i="4"/>
  <c r="I68" i="4" s="1"/>
  <c r="K68" i="4" s="1"/>
  <c r="H20" i="4"/>
  <c r="I20" i="4" s="1"/>
  <c r="K20" i="4" s="1"/>
  <c r="H64" i="4"/>
  <c r="I64" i="4"/>
  <c r="K64" i="4" s="1"/>
  <c r="H58" i="4"/>
  <c r="I58" i="4" s="1"/>
  <c r="K58" i="4" s="1"/>
  <c r="N44" i="8"/>
  <c r="N77" i="8"/>
  <c r="N23" i="8"/>
  <c r="N31" i="8"/>
  <c r="N70" i="8"/>
  <c r="N30" i="8"/>
  <c r="N27" i="8"/>
  <c r="N19" i="8"/>
  <c r="N78" i="8"/>
  <c r="N40" i="8"/>
  <c r="N53" i="8"/>
  <c r="N75" i="8"/>
  <c r="N25" i="8"/>
  <c r="N43" i="8"/>
  <c r="N36" i="8"/>
  <c r="N60" i="8"/>
  <c r="N37" i="8"/>
  <c r="N42" i="8"/>
  <c r="H23" i="4"/>
  <c r="I23" i="4" s="1"/>
  <c r="K23" i="4" s="1"/>
  <c r="H31" i="4"/>
  <c r="I31" i="4"/>
  <c r="K31" i="4" s="1"/>
  <c r="H70" i="4"/>
  <c r="I70" i="4"/>
  <c r="K70" i="4" s="1"/>
  <c r="H30" i="4"/>
  <c r="I30" i="4" s="1"/>
  <c r="K30" i="4" s="1"/>
  <c r="H56" i="4"/>
  <c r="I56" i="4"/>
  <c r="K56" i="4" s="1"/>
  <c r="N57" i="8"/>
  <c r="N79" i="8"/>
  <c r="N34" i="8"/>
  <c r="H34" i="4"/>
  <c r="I34" i="4" s="1"/>
  <c r="K34" i="4" s="1"/>
  <c r="N80" i="8"/>
  <c r="N72" i="8"/>
  <c r="N33" i="8"/>
  <c r="H18" i="4"/>
  <c r="I18" i="4" s="1"/>
  <c r="K18" i="4" s="1"/>
  <c r="H26" i="4"/>
  <c r="I26" i="4"/>
  <c r="K26" i="4"/>
  <c r="H75" i="4"/>
  <c r="I75" i="4" s="1"/>
  <c r="K75" i="4" s="1"/>
  <c r="H25" i="4"/>
  <c r="I25" i="4"/>
  <c r="K25" i="4" s="1"/>
  <c r="H43" i="4"/>
  <c r="I43" i="4" s="1"/>
  <c r="K43" i="4" s="1"/>
  <c r="H29" i="4"/>
  <c r="I29" i="4" s="1"/>
  <c r="K29" i="4" s="1"/>
  <c r="H36" i="4"/>
  <c r="I36" i="4" s="1"/>
  <c r="K36" i="4" s="1"/>
  <c r="N51" i="8"/>
  <c r="H42" i="4"/>
  <c r="I42" i="4" s="1"/>
  <c r="K42" i="4" s="1"/>
  <c r="N48" i="8"/>
  <c r="N47" i="8"/>
  <c r="N46" i="8"/>
  <c r="H46" i="4"/>
  <c r="I46" i="4" s="1"/>
  <c r="K46" i="4" s="1"/>
  <c r="N67" i="8"/>
  <c r="N81" i="8"/>
  <c r="N76" i="8"/>
  <c r="N66" i="8"/>
  <c r="H74" i="4"/>
  <c r="I74" i="4" s="1"/>
  <c r="K74" i="4" s="1"/>
  <c r="N74" i="8"/>
  <c r="N50" i="8"/>
  <c r="N21" i="8"/>
  <c r="N45" i="8"/>
  <c r="H27" i="4"/>
  <c r="I27" i="4" s="1"/>
  <c r="K27" i="4" s="1"/>
  <c r="H63" i="4"/>
  <c r="I63" i="4" s="1"/>
  <c r="K63" i="4" s="1"/>
  <c r="H48" i="4"/>
  <c r="I48" i="4" s="1"/>
  <c r="K48" i="4" s="1"/>
  <c r="H47" i="4"/>
  <c r="I47" i="4" s="1"/>
  <c r="K47" i="4" s="1"/>
  <c r="H19" i="4"/>
  <c r="I19" i="4" s="1"/>
  <c r="K19" i="4" s="1"/>
  <c r="H51" i="4"/>
  <c r="I51" i="4" s="1"/>
  <c r="K51" i="4" s="1"/>
  <c r="H69" i="4"/>
  <c r="I69" i="4" s="1"/>
  <c r="K69" i="4" s="1"/>
  <c r="N52" i="8"/>
  <c r="N54" i="8"/>
  <c r="N65" i="8"/>
  <c r="H65" i="4"/>
  <c r="I65" i="4" s="1"/>
  <c r="K65" i="4" s="1"/>
  <c r="H77" i="4"/>
  <c r="I77" i="4" s="1"/>
  <c r="K77" i="4" s="1"/>
  <c r="H60" i="4"/>
  <c r="I60" i="4" s="1"/>
  <c r="K60" i="4" s="1"/>
  <c r="H80" i="4"/>
  <c r="I80" i="4"/>
  <c r="K80" i="4" s="1"/>
  <c r="H50" i="4"/>
  <c r="I50" i="4" s="1"/>
  <c r="K50" i="4" s="1"/>
  <c r="H81" i="4"/>
  <c r="I81" i="4" s="1"/>
  <c r="K81" i="4" s="1"/>
  <c r="H76" i="4"/>
  <c r="I76" i="4" s="1"/>
  <c r="K76" i="4" s="1"/>
  <c r="H66" i="4"/>
  <c r="I66" i="4"/>
  <c r="K66" i="4" s="1"/>
  <c r="N28" i="8"/>
  <c r="N61" i="8"/>
  <c r="N39" i="8"/>
  <c r="N82" i="8"/>
  <c r="N17" i="8"/>
  <c r="H78" i="4"/>
  <c r="I78" i="4" s="1"/>
  <c r="K78" i="4" s="1"/>
  <c r="H67" i="4"/>
  <c r="I67" i="4" s="1"/>
  <c r="K67" i="4" s="1"/>
  <c r="H55" i="4"/>
  <c r="I55" i="4"/>
  <c r="K55" i="4" s="1"/>
  <c r="H28" i="4"/>
  <c r="I28" i="4" s="1"/>
  <c r="K28" i="4" s="1"/>
  <c r="N73" i="8"/>
  <c r="H54" i="4"/>
  <c r="I54" i="4"/>
  <c r="K54" i="4" s="1"/>
  <c r="H39" i="4"/>
  <c r="I39" i="4" s="1"/>
  <c r="K39" i="4" s="1"/>
  <c r="H22" i="4"/>
  <c r="I22" i="4"/>
  <c r="K22" i="4" s="1"/>
  <c r="H45" i="4"/>
  <c r="I45" i="4" s="1"/>
  <c r="K45" i="4" s="1"/>
  <c r="H82" i="4"/>
  <c r="I82" i="4" s="1"/>
  <c r="K82" i="4" s="1"/>
  <c r="H38" i="4"/>
  <c r="I38" i="4"/>
  <c r="K38" i="4" s="1"/>
  <c r="H24" i="4"/>
  <c r="I24" i="4" s="1"/>
  <c r="K24" i="4" s="1"/>
  <c r="H17" i="4"/>
  <c r="I17" i="4" s="1"/>
  <c r="K17" i="4" s="1"/>
  <c r="H57" i="4"/>
  <c r="I57" i="4" s="1"/>
  <c r="K57" i="4" s="1"/>
  <c r="H79" i="4"/>
  <c r="I79" i="4" s="1"/>
  <c r="K79" i="4" s="1"/>
  <c r="N35" i="8"/>
  <c r="H16" i="4"/>
  <c r="I16" i="4"/>
  <c r="K16" i="4" s="1"/>
  <c r="N32" i="8"/>
  <c r="H61" i="4"/>
  <c r="I61" i="4" s="1"/>
  <c r="K61" i="4" s="1"/>
  <c r="H33" i="4"/>
  <c r="I33" i="4"/>
  <c r="K33" i="4" s="1"/>
  <c r="H53" i="4"/>
  <c r="I53" i="4" s="1"/>
  <c r="K53" i="4" s="1"/>
  <c r="H40" i="4"/>
  <c r="I40" i="4" s="1"/>
  <c r="K40" i="4" s="1"/>
  <c r="H32" i="4"/>
  <c r="I32" i="4" s="1"/>
  <c r="K32" i="4" s="1"/>
  <c r="H72" i="4"/>
  <c r="I72" i="4" s="1"/>
  <c r="K72" i="4" s="1"/>
  <c r="H35" i="4"/>
  <c r="I35" i="4" s="1"/>
  <c r="K35" i="4" s="1"/>
  <c r="H71" i="4"/>
  <c r="I71" i="4"/>
  <c r="K71" i="4" s="1"/>
  <c r="H52" i="4"/>
  <c r="I52" i="4"/>
  <c r="K52" i="4"/>
  <c r="H73" i="4"/>
  <c r="I73" i="4" s="1"/>
  <c r="K73" i="4" s="1"/>
  <c r="H21" i="4"/>
  <c r="I21" i="4" s="1"/>
  <c r="K21" i="4" s="1"/>
  <c r="H44" i="4"/>
  <c r="I44" i="4" s="1"/>
  <c r="K44" i="4" s="1"/>
  <c r="H37" i="4"/>
  <c r="I37" i="4" s="1"/>
  <c r="K37" i="4" s="1"/>
  <c r="H84" i="4" l="1"/>
  <c r="K84" i="4"/>
  <c r="I84" i="4"/>
</calcChain>
</file>

<file path=xl/sharedStrings.xml><?xml version="1.0" encoding="utf-8"?>
<sst xmlns="http://schemas.openxmlformats.org/spreadsheetml/2006/main" count="1285" uniqueCount="105">
  <si>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</si>
  <si>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</si>
  <si>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</si>
  <si>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</si>
  <si>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</si>
  <si>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</si>
  <si>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</si>
  <si>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</si>
  <si>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</si>
  <si>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</si>
  <si>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</si>
  <si>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</si>
  <si>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</si>
  <si>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</si>
  <si>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</si>
  <si>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</si>
  <si>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</si>
  <si>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</si>
  <si>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</si>
  <si>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</si>
  <si>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</si>
  <si>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</si>
  <si>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</si>
  <si>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</si>
  <si>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</si>
  <si>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</si>
  <si>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</si>
  <si>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</si>
  <si>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</si>
  <si>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</si>
  <si>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</si>
  <si>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</si>
  <si>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</si>
  <si>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</si>
  <si>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</si>
  <si>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</si>
  <si>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</si>
  <si>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</si>
  <si>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</si>
  <si>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</si>
  <si>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</si>
  <si>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</si>
  <si>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</si>
  <si>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</si>
  <si>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</si>
  <si>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</si>
  <si>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</si>
  <si>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</si>
  <si>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</si>
  <si>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</si>
  <si>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</si>
  <si>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</si>
  <si>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</si>
  <si>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</si>
  <si>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</si>
  <si>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</si>
  <si>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</si>
  <si>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</si>
  <si>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</si>
  <si>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</si>
  <si>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</si>
  <si>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</si>
  <si>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</si>
  <si>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</si>
  <si>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</si>
  <si>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</si>
  <si>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</si>
  <si>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</si>
  <si>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</si>
  <si>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</si>
  <si>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</si>
  <si>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</si>
  <si>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</si>
  <si>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</si>
  <si>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</si>
  <si>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</si>
  <si>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</si>
  <si>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</si>
  <si>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</si>
  <si>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</si>
  <si>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</si>
  <si>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</si>
  <si>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</si>
  <si>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</si>
  <si>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</si>
  <si>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</si>
  <si>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</si>
  <si>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</si>
  <si>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</si>
  <si>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</si>
  <si>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</si>
  <si>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</si>
  <si>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</si>
  <si>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</si>
  <si>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</si>
  <si>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</si>
  <si>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</si>
  <si>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</si>
  <si>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</si>
  <si>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</si>
  <si>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</si>
  <si>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</si>
  <si>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/>
  </si>
  <si>
    <t>VALIDATED TAX RECEIPTS DATA FOR: JULY 2018 thru June 2019</t>
  </si>
  <si>
    <t>SFY18-19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</si>
</sst>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6" x14ac:knownFonts="1">
    <font>
      <sz val="10"/>
      <name val="Times New Roman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7" applyNumberFormat="1" applyFont="1" applyBorder="1" applyAlignment="1">
      <alignment horizontal="right" vertical="top" wrapText="1"/>
    </xf>
    <xf numFmtId="3" fontId="2" fillId="0" borderId="0" xfId="7" applyNumberFormat="1" applyFont="1" applyFill="1" applyBorder="1" applyAlignment="1">
      <alignment horizontal="right" vertical="top" wrapText="1"/>
    </xf>
    <xf numFmtId="3" fontId="2" fillId="0" borderId="0" xfId="8" applyNumberFormat="1" applyFont="1" applyBorder="1" applyAlignment="1">
      <alignment horizontal="right" vertical="top" wrapText="1"/>
    </xf>
    <xf numFmtId="3" fontId="2" fillId="0" borderId="0" xfId="8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/>
    <xf numFmtId="3" fontId="2" fillId="0" borderId="0" xfId="9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0" xfId="8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0" fillId="0" borderId="0" xfId="0" applyAlignment="1">
      <alignment horizontal="center"/>
    </xf>
  </cellXfs>
  <cellStyles count="10">
    <cellStyle name="Comma 2" xfId="1"/>
    <cellStyle name="Comma0" xfId="2"/>
    <cellStyle name="Normal" xfId="0" builtinId="0"/>
    <cellStyle name="Normal 2" xfId="3"/>
    <cellStyle name="Normal 3" xfId="4"/>
    <cellStyle name="Normal 3 2" xfId="5"/>
    <cellStyle name="Normal 4" xfId="6"/>
    <cellStyle name="Normal_Emergency Distribution" xfId="7"/>
    <cellStyle name="Normal_Fiscally Constrained" xfId="8"/>
    <cellStyle name="Normal_Half-Cent to County Gov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L86"/>
  <sheetViews>
    <sheetView workbookViewId="0">
      <pane ySplit="14" topLeftCell="A15" activePane="bottomLeft" state="frozen"/>
      <selection pane="bottomLeft" activeCell="A2" sqref="A2"/>
    </sheetView>
  </sheetViews>
  <sheetFormatPr defaultRowHeight="12.75" x14ac:dyDescent="0.2"/>
  <cols>
    <col min="1" max="1" width="16.83203125" customWidth="1"/>
    <col min="2" max="2" width="12.6640625" bestFit="1" customWidth="1"/>
    <col min="3" max="3" width="15.5" bestFit="1" customWidth="1"/>
    <col min="4" max="4" width="11" bestFit="1" customWidth="1"/>
    <col min="5" max="5" width="12.33203125" bestFit="1" customWidth="1"/>
    <col min="6" max="6" width="11.83203125" bestFit="1" customWidth="1"/>
    <col min="7" max="7" width="13.33203125" bestFit="1" customWidth="1"/>
    <col min="8" max="8" width="12" bestFit="1" customWidth="1"/>
    <col min="9" max="9" width="16.83203125" customWidth="1"/>
    <col min="10" max="10" width="13.6640625" bestFit="1" customWidth="1"/>
    <col min="11" max="11" width="12.6640625" bestFit="1" customWidth="1"/>
  </cols>
  <sheetData>
    <row r="1" spans="1:12" x14ac:dyDescent="0.2">
      <c r="A1" s="23" t="s">
        <v>103</v>
      </c>
      <c r="K1" t="s">
        <v>75</v>
      </c>
    </row>
    <row r="2" spans="1:12" x14ac:dyDescent="0.2">
      <c r="E2" s="6"/>
      <c r="F2" s="6"/>
      <c r="G2" s="6"/>
      <c r="H2" s="6"/>
      <c r="I2" s="6"/>
    </row>
    <row r="3" spans="1:12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2" x14ac:dyDescent="0.2">
      <c r="B9" s="2"/>
      <c r="C9" s="2"/>
      <c r="D9" s="2"/>
      <c r="E9" s="2"/>
      <c r="F9" s="2"/>
      <c r="G9" s="2"/>
      <c r="H9" s="2"/>
      <c r="I9" s="27" t="s">
        <v>93</v>
      </c>
      <c r="J9" s="27"/>
      <c r="K9" s="27"/>
    </row>
    <row r="10" spans="1:12" x14ac:dyDescent="0.2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1:12" x14ac:dyDescent="0.2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2" x14ac:dyDescent="0.2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1:12" x14ac:dyDescent="0.2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1:12" x14ac:dyDescent="0.2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2" x14ac:dyDescent="0.2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2" x14ac:dyDescent="0.2">
      <c r="A16" t="s">
        <v>38</v>
      </c>
      <c r="B16" s="4">
        <f>SUM('Half-Cent to County before'!B16:M16)</f>
        <v>13069379.959999997</v>
      </c>
      <c r="C16" s="4">
        <f>'Half-cent County Adj'!N16</f>
        <v>-3375505.9200000004</v>
      </c>
      <c r="D16" s="4">
        <f>SUM('Half-Cent to City Govs'!B16:M16)</f>
        <v>9822747.040000001</v>
      </c>
      <c r="E16" s="4">
        <f>SUM(B16:D16)</f>
        <v>19516621.079999998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9693874.0399999972</v>
      </c>
      <c r="J16" s="5">
        <f>D16</f>
        <v>9822747.040000001</v>
      </c>
      <c r="K16" s="5">
        <f>SUM(I16:J16)</f>
        <v>19516621.079999998</v>
      </c>
    </row>
    <row r="17" spans="1:11" x14ac:dyDescent="0.2">
      <c r="A17" t="s">
        <v>39</v>
      </c>
      <c r="B17" s="4">
        <f>SUM('Half-Cent to County before'!B17:M17)</f>
        <v>950373.80999999994</v>
      </c>
      <c r="C17" s="4">
        <f>'Half-cent County Adj'!N17</f>
        <v>-435778.56000000006</v>
      </c>
      <c r="D17" s="4">
        <f>SUM('Half-Cent to City Govs'!B17:M17)</f>
        <v>294840.01</v>
      </c>
      <c r="E17" s="4">
        <f t="shared" ref="E17:E80" si="0">SUM(B17:D17)</f>
        <v>809435.25999999989</v>
      </c>
      <c r="F17" s="4">
        <f>SUM('Emergency Distribution'!B17:M17)</f>
        <v>1095581.67</v>
      </c>
      <c r="G17" s="4">
        <f>SUM('Supplemental Distribution'!B17:M17)</f>
        <v>32085.590000000007</v>
      </c>
      <c r="H17" s="4">
        <f>SUM('Fiscally Constrained'!B17:M17)</f>
        <v>1371157.15</v>
      </c>
      <c r="I17" s="4">
        <f t="shared" ref="I17:I80" si="1">SUM(B17+C17+F17+G17+H17)</f>
        <v>3013419.66</v>
      </c>
      <c r="J17" s="5">
        <f t="shared" ref="J17:J80" si="2">D17</f>
        <v>294840.01</v>
      </c>
      <c r="K17" s="5">
        <f t="shared" ref="K17:K80" si="3">SUM(I17:J17)</f>
        <v>3308259.67</v>
      </c>
    </row>
    <row r="18" spans="1:11" x14ac:dyDescent="0.2">
      <c r="A18" t="s">
        <v>40</v>
      </c>
      <c r="B18" s="4">
        <f>SUM('Half-Cent to County before'!B18:M18)</f>
        <v>14594505.800000001</v>
      </c>
      <c r="C18" s="4">
        <f>'Half-cent County Adj'!N18</f>
        <v>0</v>
      </c>
      <c r="D18" s="4">
        <f>SUM('Half-Cent to City Govs'!B18:M18)</f>
        <v>10303124.75</v>
      </c>
      <c r="E18" s="4">
        <f t="shared" si="0"/>
        <v>24897630.550000001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14594505.800000001</v>
      </c>
      <c r="J18" s="5">
        <f t="shared" si="2"/>
        <v>10303124.75</v>
      </c>
      <c r="K18" s="5">
        <f t="shared" si="3"/>
        <v>24897630.550000001</v>
      </c>
    </row>
    <row r="19" spans="1:11" x14ac:dyDescent="0.2">
      <c r="A19" t="s">
        <v>2</v>
      </c>
      <c r="B19" s="4">
        <f>SUM('Half-Cent to County before'!B19:M19)</f>
        <v>1177975.28</v>
      </c>
      <c r="C19" s="4">
        <f>'Half-cent County Adj'!N19</f>
        <v>0</v>
      </c>
      <c r="D19" s="4">
        <f>SUM('Half-Cent to City Govs'!B19:M19)</f>
        <v>371440.68000000005</v>
      </c>
      <c r="E19" s="4">
        <f t="shared" si="0"/>
        <v>1549415.96</v>
      </c>
      <c r="F19" s="4">
        <f>SUM('Emergency Distribution'!B19:M19)</f>
        <v>820426.58000000019</v>
      </c>
      <c r="G19" s="4">
        <f>SUM('Supplemental Distribution'!B19:M19)</f>
        <v>39975.740000000005</v>
      </c>
      <c r="H19" s="4">
        <f>SUM('Fiscally Constrained'!B19:M19)</f>
        <v>1528524.22</v>
      </c>
      <c r="I19" s="4">
        <f t="shared" si="1"/>
        <v>3566901.8200000003</v>
      </c>
      <c r="J19" s="5">
        <f t="shared" si="2"/>
        <v>371440.68000000005</v>
      </c>
      <c r="K19" s="5">
        <f t="shared" si="3"/>
        <v>3938342.5000000005</v>
      </c>
    </row>
    <row r="20" spans="1:11" x14ac:dyDescent="0.2">
      <c r="A20" t="s">
        <v>41</v>
      </c>
      <c r="B20" s="4">
        <f>SUM('Half-Cent to County before'!B20:M20)</f>
        <v>27745207.75</v>
      </c>
      <c r="C20" s="4">
        <f>'Half-cent County Adj'!N20</f>
        <v>-7033111.6799999988</v>
      </c>
      <c r="D20" s="4">
        <f>SUM('Half-Cent to City Govs'!B20:M20)</f>
        <v>21952490.799999997</v>
      </c>
      <c r="E20" s="4">
        <f t="shared" si="0"/>
        <v>42664586.869999997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20712096.07</v>
      </c>
      <c r="J20" s="5">
        <f t="shared" si="2"/>
        <v>21952490.799999997</v>
      </c>
      <c r="K20" s="5">
        <f t="shared" si="3"/>
        <v>42664586.869999997</v>
      </c>
    </row>
    <row r="21" spans="1:11" x14ac:dyDescent="0.2">
      <c r="A21" t="s">
        <v>42</v>
      </c>
      <c r="B21" s="4">
        <f>SUM('Half-Cent to County before'!B21:M21)</f>
        <v>86026004.760000005</v>
      </c>
      <c r="C21" s="4">
        <f>'Half-cent County Adj'!N21</f>
        <v>0</v>
      </c>
      <c r="D21" s="4">
        <f>SUM('Half-Cent to City Govs'!B21:M21)</f>
        <v>127505470.58999999</v>
      </c>
      <c r="E21" s="4">
        <f t="shared" si="0"/>
        <v>213531475.34999999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86026004.760000005</v>
      </c>
      <c r="J21" s="5">
        <f t="shared" si="2"/>
        <v>127505470.58999999</v>
      </c>
      <c r="K21" s="5">
        <f t="shared" si="3"/>
        <v>213531475.34999999</v>
      </c>
    </row>
    <row r="22" spans="1:11" x14ac:dyDescent="0.2">
      <c r="A22" t="s">
        <v>3</v>
      </c>
      <c r="B22" s="4">
        <f>SUM('Half-Cent to County before'!B22:M22)</f>
        <v>354308.00999999995</v>
      </c>
      <c r="C22" s="4">
        <f>'Half-cent County Adj'!N22</f>
        <v>0</v>
      </c>
      <c r="D22" s="4">
        <f>SUM('Half-Cent to City Govs'!B22:M22)</f>
        <v>88191.89</v>
      </c>
      <c r="E22" s="4">
        <f t="shared" si="0"/>
        <v>442499.89999999997</v>
      </c>
      <c r="F22" s="4">
        <f>SUM('Emergency Distribution'!B22:M22)</f>
        <v>740411.22</v>
      </c>
      <c r="G22" s="4">
        <f>SUM('Supplemental Distribution'!B22:M22)</f>
        <v>22108.519999999993</v>
      </c>
      <c r="H22" s="4">
        <f>SUM('Fiscally Constrained'!B22:M22)</f>
        <v>1072523.51</v>
      </c>
      <c r="I22" s="4">
        <f t="shared" si="1"/>
        <v>2189351.2599999998</v>
      </c>
      <c r="J22" s="5">
        <f t="shared" si="2"/>
        <v>88191.89</v>
      </c>
      <c r="K22" s="5">
        <f t="shared" si="3"/>
        <v>2277543.15</v>
      </c>
    </row>
    <row r="23" spans="1:11" x14ac:dyDescent="0.2">
      <c r="A23" t="s">
        <v>43</v>
      </c>
      <c r="B23" s="4">
        <f>SUM('Half-Cent to County before'!B23:M23)</f>
        <v>15148828.25</v>
      </c>
      <c r="C23" s="4">
        <f>'Half-cent County Adj'!N23</f>
        <v>0</v>
      </c>
      <c r="D23" s="4">
        <f>SUM('Half-Cent to City Govs'!B23:M23)</f>
        <v>1722636.1099999999</v>
      </c>
      <c r="E23" s="4">
        <f t="shared" si="0"/>
        <v>16871464.359999999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15148828.25</v>
      </c>
      <c r="J23" s="5">
        <f t="shared" si="2"/>
        <v>1722636.1099999999</v>
      </c>
      <c r="K23" s="5">
        <f t="shared" si="3"/>
        <v>16871464.359999999</v>
      </c>
    </row>
    <row r="24" spans="1:11" x14ac:dyDescent="0.2">
      <c r="A24" t="s">
        <v>44</v>
      </c>
      <c r="B24" s="4">
        <f>SUM('Half-Cent to County before'!B24:M24)</f>
        <v>9148588.4199999999</v>
      </c>
      <c r="C24" s="4">
        <f>'Half-cent County Adj'!N24</f>
        <v>-2077513.4400000004</v>
      </c>
      <c r="D24" s="4">
        <f>SUM('Half-Cent to City Govs'!B24:M24)</f>
        <v>679862.41999999993</v>
      </c>
      <c r="E24" s="4">
        <f t="shared" si="0"/>
        <v>7750937.3999999994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7071074.9799999995</v>
      </c>
      <c r="J24" s="5">
        <f t="shared" si="2"/>
        <v>679862.41999999993</v>
      </c>
      <c r="K24" s="5">
        <f t="shared" si="3"/>
        <v>7750937.3999999994</v>
      </c>
    </row>
    <row r="25" spans="1:11" x14ac:dyDescent="0.2">
      <c r="A25" t="s">
        <v>45</v>
      </c>
      <c r="B25" s="4">
        <f>SUM('Half-Cent to County before'!B25:M25)</f>
        <v>11247917.969999999</v>
      </c>
      <c r="C25" s="4">
        <f>'Half-cent County Adj'!N25</f>
        <v>-2275935.6</v>
      </c>
      <c r="D25" s="4">
        <f>SUM('Half-Cent to City Govs'!B25:M25)</f>
        <v>1020761.42</v>
      </c>
      <c r="E25" s="4">
        <f t="shared" si="0"/>
        <v>9992743.7899999991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8971982.3699999992</v>
      </c>
      <c r="J25" s="5">
        <f t="shared" si="2"/>
        <v>1020761.42</v>
      </c>
      <c r="K25" s="5">
        <f t="shared" si="3"/>
        <v>9992743.7899999991</v>
      </c>
    </row>
    <row r="26" spans="1:11" x14ac:dyDescent="0.2">
      <c r="A26" t="s">
        <v>46</v>
      </c>
      <c r="B26" s="4">
        <f>SUM('Half-Cent to County before'!B26:M26)</f>
        <v>45953166.849999994</v>
      </c>
      <c r="C26" s="4">
        <f>'Half-cent County Adj'!N26</f>
        <v>0</v>
      </c>
      <c r="D26" s="4">
        <f>SUM('Half-Cent to City Govs'!B26:M26)</f>
        <v>5025224.9600000009</v>
      </c>
      <c r="E26" s="4">
        <f t="shared" si="0"/>
        <v>50978391.809999995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45953166.849999994</v>
      </c>
      <c r="J26" s="5">
        <f t="shared" si="2"/>
        <v>5025224.9600000009</v>
      </c>
      <c r="K26" s="5">
        <f t="shared" si="3"/>
        <v>50978391.809999995</v>
      </c>
    </row>
    <row r="27" spans="1:11" x14ac:dyDescent="0.2">
      <c r="A27" t="s">
        <v>4</v>
      </c>
      <c r="B27" s="4">
        <f>SUM('Half-Cent to County before'!B27:M27)</f>
        <v>5150653.8</v>
      </c>
      <c r="C27" s="4">
        <f>'Half-cent County Adj'!N27</f>
        <v>-1411933.4400000004</v>
      </c>
      <c r="D27" s="4">
        <f>SUM('Half-Cent to City Govs'!B27:M27)</f>
        <v>1057624.3700000001</v>
      </c>
      <c r="E27" s="4">
        <f t="shared" si="0"/>
        <v>4796344.7299999995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2657635.0200000005</v>
      </c>
      <c r="I27" s="4">
        <f t="shared" si="1"/>
        <v>6396355.3799999999</v>
      </c>
      <c r="J27" s="5">
        <f t="shared" si="2"/>
        <v>1057624.3700000001</v>
      </c>
      <c r="K27" s="5">
        <f t="shared" si="3"/>
        <v>7453979.75</v>
      </c>
    </row>
    <row r="28" spans="1:11" x14ac:dyDescent="0.2">
      <c r="A28" t="s">
        <v>94</v>
      </c>
      <c r="B28" s="4">
        <f>SUM('Half-Cent to County before'!B28:M28)</f>
        <v>175447404.74000001</v>
      </c>
      <c r="C28" s="4">
        <f>'Half-cent County Adj'!N28</f>
        <v>0</v>
      </c>
      <c r="D28" s="4">
        <f>SUM('Half-Cent to City Govs'!B28:M28)</f>
        <v>122479441.7</v>
      </c>
      <c r="E28" s="4">
        <f t="shared" si="0"/>
        <v>297926846.44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175447404.74000001</v>
      </c>
      <c r="J28" s="5">
        <f t="shared" si="2"/>
        <v>122479441.7</v>
      </c>
      <c r="K28" s="5">
        <f t="shared" si="3"/>
        <v>297926846.44</v>
      </c>
    </row>
    <row r="29" spans="1:11" x14ac:dyDescent="0.2">
      <c r="A29" t="s">
        <v>5</v>
      </c>
      <c r="B29" s="4">
        <f>SUM('Half-Cent to County before'!B29:M29)</f>
        <v>1225245.0199999998</v>
      </c>
      <c r="C29" s="4">
        <f>'Half-cent County Adj'!N29</f>
        <v>-584785.07999999984</v>
      </c>
      <c r="D29" s="4">
        <f>SUM('Half-Cent to City Govs'!B29:M29)</f>
        <v>308267.96999999991</v>
      </c>
      <c r="E29" s="4">
        <f t="shared" si="0"/>
        <v>948727.90999999992</v>
      </c>
      <c r="F29" s="4">
        <f>SUM('Emergency Distribution'!B29:M29)</f>
        <v>1485811.19</v>
      </c>
      <c r="G29" s="4">
        <f>SUM('Supplemental Distribution'!B29:M29)</f>
        <v>0</v>
      </c>
      <c r="H29" s="4">
        <f>SUM('Fiscally Constrained'!B29:M29)</f>
        <v>1287116.43</v>
      </c>
      <c r="I29" s="4">
        <f t="shared" si="1"/>
        <v>3413387.5599999996</v>
      </c>
      <c r="J29" s="5">
        <f t="shared" si="2"/>
        <v>308267.96999999991</v>
      </c>
      <c r="K29" s="5">
        <f t="shared" si="3"/>
        <v>3721655.5299999993</v>
      </c>
    </row>
    <row r="30" spans="1:11" x14ac:dyDescent="0.2">
      <c r="A30" t="s">
        <v>6</v>
      </c>
      <c r="B30" s="4">
        <f>SUM('Half-Cent to County before'!B30:M30)</f>
        <v>428557.05000000005</v>
      </c>
      <c r="C30" s="4">
        <f>'Half-cent County Adj'!N30</f>
        <v>0</v>
      </c>
      <c r="D30" s="4">
        <f>SUM('Half-Cent to City Govs'!B30:M30)</f>
        <v>55572.14</v>
      </c>
      <c r="E30" s="4">
        <f t="shared" si="0"/>
        <v>484129.19000000006</v>
      </c>
      <c r="F30" s="4">
        <f>SUM('Emergency Distribution'!B30:M30)</f>
        <v>810381.67999999993</v>
      </c>
      <c r="G30" s="4">
        <f>SUM('Supplemental Distribution'!B30:M30)</f>
        <v>22216.159999999996</v>
      </c>
      <c r="H30" s="4">
        <f>SUM('Fiscally Constrained'!B30:M30)</f>
        <v>1048652.1199999999</v>
      </c>
      <c r="I30" s="4">
        <f t="shared" si="1"/>
        <v>2309807.0099999998</v>
      </c>
      <c r="J30" s="5">
        <f t="shared" si="2"/>
        <v>55572.14</v>
      </c>
      <c r="K30" s="5">
        <f t="shared" si="3"/>
        <v>2365379.15</v>
      </c>
    </row>
    <row r="31" spans="1:11" x14ac:dyDescent="0.2">
      <c r="A31" t="s">
        <v>47</v>
      </c>
      <c r="B31" s="4">
        <f>SUM('Half-Cent to County before'!B31:M31)</f>
        <v>101022887.47</v>
      </c>
      <c r="C31" s="4">
        <f>'Half-cent County Adj'!N31</f>
        <v>0</v>
      </c>
      <c r="D31" s="4">
        <f>SUM('Half-Cent to City Govs'!B31:M31)</f>
        <v>5008786.8699999992</v>
      </c>
      <c r="E31" s="4">
        <f t="shared" si="0"/>
        <v>106031674.34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101022887.47</v>
      </c>
      <c r="J31" s="5">
        <f t="shared" si="2"/>
        <v>5008786.8699999992</v>
      </c>
      <c r="K31" s="5">
        <f t="shared" si="3"/>
        <v>106031674.34</v>
      </c>
    </row>
    <row r="32" spans="1:11" x14ac:dyDescent="0.2">
      <c r="A32" t="s">
        <v>48</v>
      </c>
      <c r="B32" s="4">
        <f>SUM('Half-Cent to County before'!B32:M32)</f>
        <v>26991891.16</v>
      </c>
      <c r="C32" s="4">
        <f>'Half-cent County Adj'!N32</f>
        <v>0</v>
      </c>
      <c r="D32" s="4">
        <f>SUM('Half-Cent to City Govs'!B32:M32)</f>
        <v>5137076.5900000008</v>
      </c>
      <c r="E32" s="4">
        <f t="shared" si="0"/>
        <v>32128967.75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26991891.16</v>
      </c>
      <c r="J32" s="5">
        <f t="shared" si="2"/>
        <v>5137076.5900000008</v>
      </c>
      <c r="K32" s="5">
        <f t="shared" si="3"/>
        <v>32128967.75</v>
      </c>
    </row>
    <row r="33" spans="1:11" x14ac:dyDescent="0.2">
      <c r="A33" t="s">
        <v>7</v>
      </c>
      <c r="B33" s="4">
        <f>SUM('Half-Cent to County before'!B33:M33)</f>
        <v>2737529.6900000004</v>
      </c>
      <c r="C33" s="4">
        <f>'Half-cent County Adj'!N33</f>
        <v>0</v>
      </c>
      <c r="D33" s="4">
        <f>SUM('Half-Cent to City Govs'!B33:M33)</f>
        <v>3315112.65</v>
      </c>
      <c r="E33" s="4">
        <f t="shared" si="0"/>
        <v>6052642.3399999999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2737529.6900000004</v>
      </c>
      <c r="J33" s="5">
        <f t="shared" si="2"/>
        <v>3315112.65</v>
      </c>
      <c r="K33" s="5">
        <f t="shared" si="3"/>
        <v>6052642.3399999999</v>
      </c>
    </row>
    <row r="34" spans="1:11" x14ac:dyDescent="0.2">
      <c r="A34" t="s">
        <v>8</v>
      </c>
      <c r="B34" s="4">
        <f>SUM('Half-Cent to County before'!B34:M34)</f>
        <v>748443.99</v>
      </c>
      <c r="C34" s="4">
        <f>'Half-cent County Adj'!N34</f>
        <v>-188266.43999999997</v>
      </c>
      <c r="D34" s="4">
        <f>SUM('Half-Cent to City Govs'!B34:M34)</f>
        <v>320985.23</v>
      </c>
      <c r="E34" s="4">
        <f t="shared" si="0"/>
        <v>881162.78</v>
      </c>
      <c r="F34" s="4">
        <f>SUM('Emergency Distribution'!B34:M34)</f>
        <v>0</v>
      </c>
      <c r="G34" s="4">
        <f>SUM('Supplemental Distribution'!B34:M34)</f>
        <v>20438.829999999998</v>
      </c>
      <c r="H34" s="4">
        <f>SUM('Fiscally Constrained'!B34:M34)</f>
        <v>726304.41</v>
      </c>
      <c r="I34" s="4">
        <f t="shared" si="1"/>
        <v>1306920.79</v>
      </c>
      <c r="J34" s="5">
        <f t="shared" si="2"/>
        <v>320985.23</v>
      </c>
      <c r="K34" s="5">
        <f t="shared" si="3"/>
        <v>1627906.02</v>
      </c>
    </row>
    <row r="35" spans="1:11" x14ac:dyDescent="0.2">
      <c r="A35" t="s">
        <v>9</v>
      </c>
      <c r="B35" s="4">
        <f>SUM('Half-Cent to County before'!B35:M35)</f>
        <v>1558674.7300000002</v>
      </c>
      <c r="C35" s="4">
        <f>'Half-cent County Adj'!N35</f>
        <v>0</v>
      </c>
      <c r="D35" s="4">
        <f>SUM('Half-Cent to City Govs'!B35:M35)</f>
        <v>689499.69</v>
      </c>
      <c r="E35" s="4">
        <f t="shared" si="0"/>
        <v>2248174.42</v>
      </c>
      <c r="F35" s="4">
        <f>SUM('Emergency Distribution'!B35:M35)</f>
        <v>2163264.0099999998</v>
      </c>
      <c r="G35" s="4">
        <f>SUM('Supplemental Distribution'!B35:M35)</f>
        <v>0</v>
      </c>
      <c r="H35" s="4">
        <f>SUM('Fiscally Constrained'!B35:M35)</f>
        <v>1962012.4100000001</v>
      </c>
      <c r="I35" s="4">
        <f t="shared" si="1"/>
        <v>5683951.1500000004</v>
      </c>
      <c r="J35" s="5">
        <f t="shared" si="2"/>
        <v>689499.69</v>
      </c>
      <c r="K35" s="5">
        <f t="shared" si="3"/>
        <v>6373450.8399999999</v>
      </c>
    </row>
    <row r="36" spans="1:11" x14ac:dyDescent="0.2">
      <c r="A36" t="s">
        <v>10</v>
      </c>
      <c r="B36" s="4">
        <f>SUM('Half-Cent to County before'!B36:M36)</f>
        <v>394857.47</v>
      </c>
      <c r="C36" s="4">
        <f>'Half-cent County Adj'!N36</f>
        <v>0</v>
      </c>
      <c r="D36" s="4">
        <f>SUM('Half-Cent to City Govs'!B36:M36)</f>
        <v>71902.439999999988</v>
      </c>
      <c r="E36" s="4">
        <f t="shared" si="0"/>
        <v>466759.91</v>
      </c>
      <c r="F36" s="4">
        <f>SUM('Emergency Distribution'!B36:M36)</f>
        <v>945220.70999999985</v>
      </c>
      <c r="G36" s="4">
        <f>SUM('Supplemental Distribution'!B36:M36)</f>
        <v>0</v>
      </c>
      <c r="H36" s="4">
        <f>SUM('Fiscally Constrained'!B36:M36)</f>
        <v>1311938.0900000001</v>
      </c>
      <c r="I36" s="4">
        <f t="shared" si="1"/>
        <v>2652016.2699999996</v>
      </c>
      <c r="J36" s="5">
        <f t="shared" si="2"/>
        <v>71902.439999999988</v>
      </c>
      <c r="K36" s="5">
        <f t="shared" si="3"/>
        <v>2723918.7099999995</v>
      </c>
    </row>
    <row r="37" spans="1:11" x14ac:dyDescent="0.2">
      <c r="A37" t="s">
        <v>11</v>
      </c>
      <c r="B37" s="4">
        <f>SUM('Half-Cent to County before'!B37:M37)</f>
        <v>269682.26</v>
      </c>
      <c r="C37" s="4">
        <f>'Half-cent County Adj'!N37</f>
        <v>0</v>
      </c>
      <c r="D37" s="4">
        <f>SUM('Half-Cent to City Govs'!B37:M37)</f>
        <v>40409.159999999996</v>
      </c>
      <c r="E37" s="4">
        <f t="shared" si="0"/>
        <v>310091.42</v>
      </c>
      <c r="F37" s="4">
        <f>SUM('Emergency Distribution'!B37:M37)</f>
        <v>710291.78</v>
      </c>
      <c r="G37" s="4">
        <f>SUM('Supplemental Distribution'!B37:M37)</f>
        <v>13235.450000000003</v>
      </c>
      <c r="H37" s="4">
        <f>SUM('Fiscally Constrained'!B37:M37)</f>
        <v>965731.4</v>
      </c>
      <c r="I37" s="4">
        <f t="shared" si="1"/>
        <v>1958940.8900000001</v>
      </c>
      <c r="J37" s="5">
        <f t="shared" si="2"/>
        <v>40409.159999999996</v>
      </c>
      <c r="K37" s="5">
        <f t="shared" si="3"/>
        <v>1999350.05</v>
      </c>
    </row>
    <row r="38" spans="1:11" x14ac:dyDescent="0.2">
      <c r="A38" t="s">
        <v>49</v>
      </c>
      <c r="B38" s="4">
        <f>SUM('Half-Cent to County before'!B38:M38)</f>
        <v>736042.27</v>
      </c>
      <c r="C38" s="4">
        <f>'Half-cent County Adj'!N38</f>
        <v>-214499.28000000003</v>
      </c>
      <c r="D38" s="4">
        <f>SUM('Half-Cent to City Govs'!B38:M38)</f>
        <v>359338.59</v>
      </c>
      <c r="E38" s="4">
        <f t="shared" si="0"/>
        <v>880881.58000000007</v>
      </c>
      <c r="F38" s="4">
        <f>SUM('Emergency Distribution'!B38:M38)</f>
        <v>454359.94999999995</v>
      </c>
      <c r="G38" s="4">
        <f>SUM('Supplemental Distribution'!B38:M38)</f>
        <v>39262.220000000008</v>
      </c>
      <c r="H38" s="4">
        <f>SUM('Fiscally Constrained'!B38:M38)</f>
        <v>1393584.95</v>
      </c>
      <c r="I38" s="4">
        <f t="shared" si="1"/>
        <v>2408750.11</v>
      </c>
      <c r="J38" s="5">
        <f t="shared" si="2"/>
        <v>359338.59</v>
      </c>
      <c r="K38" s="5">
        <f t="shared" si="3"/>
        <v>2768088.6999999997</v>
      </c>
    </row>
    <row r="39" spans="1:11" x14ac:dyDescent="0.2">
      <c r="A39" t="s">
        <v>12</v>
      </c>
      <c r="B39" s="4">
        <f>SUM('Half-Cent to County before'!B39:M39)</f>
        <v>505644.33</v>
      </c>
      <c r="C39" s="4">
        <f>'Half-cent County Adj'!N39</f>
        <v>0</v>
      </c>
      <c r="D39" s="4">
        <f>SUM('Half-Cent to City Govs'!B39:M39)</f>
        <v>153351.18</v>
      </c>
      <c r="E39" s="4">
        <f t="shared" si="0"/>
        <v>658995.51</v>
      </c>
      <c r="F39" s="4">
        <f>SUM('Emergency Distribution'!B39:M39)</f>
        <v>520262.29000000004</v>
      </c>
      <c r="G39" s="4">
        <f>SUM('Supplemental Distribution'!B39:M39)</f>
        <v>34428.479999999996</v>
      </c>
      <c r="H39" s="4">
        <f>SUM('Fiscally Constrained'!B39:M39)</f>
        <v>811305.05</v>
      </c>
      <c r="I39" s="4">
        <f t="shared" si="1"/>
        <v>1871640.1500000001</v>
      </c>
      <c r="J39" s="5">
        <f t="shared" si="2"/>
        <v>153351.18</v>
      </c>
      <c r="K39" s="5">
        <f t="shared" si="3"/>
        <v>2024991.33</v>
      </c>
    </row>
    <row r="40" spans="1:11" x14ac:dyDescent="0.2">
      <c r="A40" t="s">
        <v>13</v>
      </c>
      <c r="B40" s="4">
        <f>SUM('Half-Cent to County before'!B40:M40)</f>
        <v>723142.01000000013</v>
      </c>
      <c r="C40" s="4">
        <f>'Half-cent County Adj'!N40</f>
        <v>0</v>
      </c>
      <c r="D40" s="4">
        <f>SUM('Half-Cent to City Govs'!B40:M40)</f>
        <v>315532.38</v>
      </c>
      <c r="E40" s="4">
        <f t="shared" si="0"/>
        <v>1038674.3900000001</v>
      </c>
      <c r="F40" s="4">
        <f>SUM('Emergency Distribution'!B40:M40)</f>
        <v>1378478.71</v>
      </c>
      <c r="G40" s="4">
        <f>SUM('Supplemental Distribution'!B40:M40)</f>
        <v>0</v>
      </c>
      <c r="H40" s="4">
        <f>SUM('Fiscally Constrained'!B40:M40)</f>
        <v>1112952.7200000002</v>
      </c>
      <c r="I40" s="4">
        <f t="shared" si="1"/>
        <v>3214573.4400000004</v>
      </c>
      <c r="J40" s="5">
        <f t="shared" si="2"/>
        <v>315532.38</v>
      </c>
      <c r="K40" s="5">
        <f t="shared" si="3"/>
        <v>3530105.8200000003</v>
      </c>
    </row>
    <row r="41" spans="1:11" x14ac:dyDescent="0.2">
      <c r="A41" t="s">
        <v>14</v>
      </c>
      <c r="B41" s="4">
        <f>SUM('Half-Cent to County before'!B41:M41)</f>
        <v>1579642.99</v>
      </c>
      <c r="C41" s="4">
        <f>'Half-cent County Adj'!N41</f>
        <v>0</v>
      </c>
      <c r="D41" s="4">
        <f>SUM('Half-Cent to City Govs'!B41:M41)</f>
        <v>570726</v>
      </c>
      <c r="E41" s="4">
        <f t="shared" si="0"/>
        <v>2150368.9900000002</v>
      </c>
      <c r="F41" s="4">
        <f>SUM('Emergency Distribution'!B41:M41)</f>
        <v>1539493.4899999998</v>
      </c>
      <c r="G41" s="4">
        <f>SUM('Supplemental Distribution'!B41:M41)</f>
        <v>0</v>
      </c>
      <c r="H41" s="4">
        <f>SUM('Fiscally Constrained'!B41:M41)</f>
        <v>1223346.8500000001</v>
      </c>
      <c r="I41" s="4">
        <f t="shared" si="1"/>
        <v>4342483.33</v>
      </c>
      <c r="J41" s="5">
        <f t="shared" si="2"/>
        <v>570726</v>
      </c>
      <c r="K41" s="5">
        <f t="shared" si="3"/>
        <v>4913209.33</v>
      </c>
    </row>
    <row r="42" spans="1:11" x14ac:dyDescent="0.2">
      <c r="A42" t="s">
        <v>50</v>
      </c>
      <c r="B42" s="4">
        <f>SUM('Half-Cent to County before'!B42:M42)</f>
        <v>10016930.32</v>
      </c>
      <c r="C42" s="4">
        <f>'Half-cent County Adj'!N42</f>
        <v>0</v>
      </c>
      <c r="D42" s="4">
        <f>SUM('Half-Cent to City Govs'!B42:M42)</f>
        <v>453062.60999999993</v>
      </c>
      <c r="E42" s="4">
        <f t="shared" si="0"/>
        <v>10469992.93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10016930.32</v>
      </c>
      <c r="J42" s="5">
        <f t="shared" si="2"/>
        <v>453062.60999999993</v>
      </c>
      <c r="K42" s="5">
        <f t="shared" si="3"/>
        <v>10469992.93</v>
      </c>
    </row>
    <row r="43" spans="1:11" x14ac:dyDescent="0.2">
      <c r="A43" t="s">
        <v>15</v>
      </c>
      <c r="B43" s="4">
        <f>SUM('Half-Cent to County before'!B43:M43)</f>
        <v>5058266.1100000003</v>
      </c>
      <c r="C43" s="4">
        <f>'Half-cent County Adj'!N43</f>
        <v>0</v>
      </c>
      <c r="D43" s="4">
        <f>SUM('Half-Cent to City Govs'!B43:M43)</f>
        <v>1334005.6999999997</v>
      </c>
      <c r="E43" s="4">
        <f t="shared" si="0"/>
        <v>6392271.8100000005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4349595.8600000003</v>
      </c>
      <c r="I43" s="4">
        <f t="shared" si="1"/>
        <v>9407861.9700000007</v>
      </c>
      <c r="J43" s="5">
        <f t="shared" si="2"/>
        <v>1334005.6999999997</v>
      </c>
      <c r="K43" s="5">
        <f t="shared" si="3"/>
        <v>10741867.67</v>
      </c>
    </row>
    <row r="44" spans="1:11" x14ac:dyDescent="0.2">
      <c r="A44" t="s">
        <v>51</v>
      </c>
      <c r="B44" s="4">
        <f>SUM('Half-Cent to County before'!B44:M44)</f>
        <v>112734632.20999998</v>
      </c>
      <c r="C44" s="4">
        <f>'Half-cent County Adj'!N44</f>
        <v>0</v>
      </c>
      <c r="D44" s="4">
        <f>SUM('Half-Cent to City Govs'!B44:M44)</f>
        <v>39965324.219999999</v>
      </c>
      <c r="E44" s="4">
        <f t="shared" si="0"/>
        <v>152699956.42999998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112734632.20999998</v>
      </c>
      <c r="J44" s="5">
        <f t="shared" si="2"/>
        <v>39965324.219999999</v>
      </c>
      <c r="K44" s="5">
        <f t="shared" si="3"/>
        <v>152699956.42999998</v>
      </c>
    </row>
    <row r="45" spans="1:11" x14ac:dyDescent="0.2">
      <c r="A45" t="s">
        <v>16</v>
      </c>
      <c r="B45" s="4">
        <f>SUM('Half-Cent to County before'!B45:M45)</f>
        <v>401950.87</v>
      </c>
      <c r="C45" s="4">
        <f>'Half-cent County Adj'!N45</f>
        <v>0</v>
      </c>
      <c r="D45" s="4">
        <f>SUM('Half-Cent to City Govs'!B45:M45)</f>
        <v>95293.4</v>
      </c>
      <c r="E45" s="4">
        <f t="shared" si="0"/>
        <v>497244.27</v>
      </c>
      <c r="F45" s="4">
        <f>SUM('Emergency Distribution'!B45:M45)</f>
        <v>1090772.2400000002</v>
      </c>
      <c r="G45" s="4">
        <f>SUM('Supplemental Distribution'!B45:M45)</f>
        <v>20546.589999999993</v>
      </c>
      <c r="H45" s="4">
        <f>SUM('Fiscally Constrained'!B45:M45)</f>
        <v>1397123.12</v>
      </c>
      <c r="I45" s="4">
        <f t="shared" si="1"/>
        <v>2910392.8200000003</v>
      </c>
      <c r="J45" s="5">
        <f t="shared" si="2"/>
        <v>95293.4</v>
      </c>
      <c r="K45" s="5">
        <f t="shared" si="3"/>
        <v>3005686.22</v>
      </c>
    </row>
    <row r="46" spans="1:11" x14ac:dyDescent="0.2">
      <c r="A46" t="s">
        <v>52</v>
      </c>
      <c r="B46" s="4">
        <f>SUM('Half-Cent to County before'!B46:M46)</f>
        <v>10120794.27</v>
      </c>
      <c r="C46" s="4">
        <f>'Half-cent County Adj'!N46</f>
        <v>-1646677.2000000002</v>
      </c>
      <c r="D46" s="4">
        <f>SUM('Half-Cent to City Govs'!B46:M46)</f>
        <v>3851725.9299999997</v>
      </c>
      <c r="E46" s="4">
        <f t="shared" si="0"/>
        <v>12325843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8474117.0700000003</v>
      </c>
      <c r="J46" s="5">
        <f t="shared" si="2"/>
        <v>3851725.9299999997</v>
      </c>
      <c r="K46" s="5">
        <f t="shared" si="3"/>
        <v>12325843</v>
      </c>
    </row>
    <row r="47" spans="1:11" x14ac:dyDescent="0.2">
      <c r="A47" t="s">
        <v>17</v>
      </c>
      <c r="B47" s="4">
        <f>SUM('Half-Cent to County before'!B47:M47)</f>
        <v>2198272.56</v>
      </c>
      <c r="C47" s="4">
        <f>'Half-cent County Adj'!N47</f>
        <v>0</v>
      </c>
      <c r="D47" s="4">
        <f>SUM('Half-Cent to City Govs'!B47:M47)</f>
        <v>825560.95</v>
      </c>
      <c r="E47" s="4">
        <f t="shared" si="0"/>
        <v>3023833.51</v>
      </c>
      <c r="F47" s="4">
        <f>SUM('Emergency Distribution'!B47:M47)</f>
        <v>1558828.98</v>
      </c>
      <c r="G47" s="4">
        <f>SUM('Supplemental Distribution'!B47:M47)</f>
        <v>99138.469999999987</v>
      </c>
      <c r="H47" s="4">
        <f>SUM('Fiscally Constrained'!B47:M47)</f>
        <v>1607930.89</v>
      </c>
      <c r="I47" s="4">
        <f t="shared" si="1"/>
        <v>5464170.9000000004</v>
      </c>
      <c r="J47" s="5">
        <f t="shared" si="2"/>
        <v>825560.95</v>
      </c>
      <c r="K47" s="5">
        <f t="shared" si="3"/>
        <v>6289731.8500000006</v>
      </c>
    </row>
    <row r="48" spans="1:11" x14ac:dyDescent="0.2">
      <c r="A48" t="s">
        <v>18</v>
      </c>
      <c r="B48" s="4">
        <f>SUM('Half-Cent to County before'!B48:M48)</f>
        <v>1152713.6499999999</v>
      </c>
      <c r="C48" s="4">
        <f>'Half-cent County Adj'!N48</f>
        <v>-219715.43999999997</v>
      </c>
      <c r="D48" s="4">
        <f>SUM('Half-Cent to City Govs'!B48:M48)</f>
        <v>220105.09999999998</v>
      </c>
      <c r="E48" s="4">
        <f t="shared" si="0"/>
        <v>1153103.31</v>
      </c>
      <c r="F48" s="4">
        <f>SUM('Emergency Distribution'!B48:M48)</f>
        <v>0</v>
      </c>
      <c r="G48" s="4">
        <f>SUM('Supplemental Distribution'!B48:M48)</f>
        <v>14379.89</v>
      </c>
      <c r="H48" s="4">
        <f>SUM('Fiscally Constrained'!B48:M48)</f>
        <v>1196332.0899999999</v>
      </c>
      <c r="I48" s="4">
        <f t="shared" si="1"/>
        <v>2143710.19</v>
      </c>
      <c r="J48" s="5">
        <f t="shared" si="2"/>
        <v>220105.09999999998</v>
      </c>
      <c r="K48" s="5">
        <f t="shared" si="3"/>
        <v>2363815.29</v>
      </c>
    </row>
    <row r="49" spans="1:11" x14ac:dyDescent="0.2">
      <c r="A49" t="s">
        <v>19</v>
      </c>
      <c r="B49" s="4">
        <f>SUM('Half-Cent to County before'!B49:M49)</f>
        <v>143519.57999999999</v>
      </c>
      <c r="C49" s="4">
        <f>'Half-cent County Adj'!N49</f>
        <v>0</v>
      </c>
      <c r="D49" s="4">
        <f>SUM('Half-Cent to City Govs'!B49:M49)</f>
        <v>26298.07</v>
      </c>
      <c r="E49" s="4">
        <f t="shared" si="0"/>
        <v>169817.65</v>
      </c>
      <c r="F49" s="4">
        <f>SUM('Emergency Distribution'!B49:M49)</f>
        <v>406751.7</v>
      </c>
      <c r="G49" s="4">
        <f>SUM('Supplemental Distribution'!B49:M49)</f>
        <v>18769.270000000004</v>
      </c>
      <c r="H49" s="4">
        <f>SUM('Fiscally Constrained'!B49:M49)</f>
        <v>913859.2699999999</v>
      </c>
      <c r="I49" s="4">
        <f t="shared" si="1"/>
        <v>1482899.8199999998</v>
      </c>
      <c r="J49" s="5">
        <f t="shared" si="2"/>
        <v>26298.07</v>
      </c>
      <c r="K49" s="5">
        <f t="shared" si="3"/>
        <v>1509197.89</v>
      </c>
    </row>
    <row r="50" spans="1:11" x14ac:dyDescent="0.2">
      <c r="A50" t="s">
        <v>53</v>
      </c>
      <c r="B50" s="4">
        <f>SUM('Half-Cent to County before'!B50:M50)</f>
        <v>16862849.909999996</v>
      </c>
      <c r="C50" s="4">
        <f>'Half-cent County Adj'!N50</f>
        <v>0</v>
      </c>
      <c r="D50" s="4">
        <f>SUM('Half-Cent to City Govs'!B50:M50)</f>
        <v>10604070.640000001</v>
      </c>
      <c r="E50" s="4">
        <f t="shared" si="0"/>
        <v>27466920.549999997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16862849.909999996</v>
      </c>
      <c r="J50" s="5">
        <f t="shared" si="2"/>
        <v>10604070.640000001</v>
      </c>
      <c r="K50" s="5">
        <f t="shared" si="3"/>
        <v>27466920.549999997</v>
      </c>
    </row>
    <row r="51" spans="1:11" x14ac:dyDescent="0.2">
      <c r="A51" t="s">
        <v>54</v>
      </c>
      <c r="B51" s="4">
        <f>SUM('Half-Cent to County before'!B51:M51)</f>
        <v>51313438.489999995</v>
      </c>
      <c r="C51" s="4">
        <f>'Half-cent County Adj'!N51</f>
        <v>0</v>
      </c>
      <c r="D51" s="4">
        <f>SUM('Half-Cent to City Govs'!B51:M51)</f>
        <v>30664451.710000001</v>
      </c>
      <c r="E51" s="4">
        <f t="shared" si="0"/>
        <v>81977890.199999988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51313438.489999995</v>
      </c>
      <c r="J51" s="5">
        <f t="shared" si="2"/>
        <v>30664451.710000001</v>
      </c>
      <c r="K51" s="5">
        <f t="shared" si="3"/>
        <v>81977890.199999988</v>
      </c>
    </row>
    <row r="52" spans="1:11" x14ac:dyDescent="0.2">
      <c r="A52" t="s">
        <v>55</v>
      </c>
      <c r="B52" s="4">
        <f>SUM('Half-Cent to County before'!B52:M52)</f>
        <v>13261218.310000001</v>
      </c>
      <c r="C52" s="4">
        <f>'Half-cent County Adj'!N52</f>
        <v>0</v>
      </c>
      <c r="D52" s="4">
        <f>SUM('Half-Cent to City Govs'!B52:M52)</f>
        <v>11166307.069999998</v>
      </c>
      <c r="E52" s="4">
        <f t="shared" si="0"/>
        <v>24427525.379999999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13261218.310000001</v>
      </c>
      <c r="J52" s="5">
        <f t="shared" si="2"/>
        <v>11166307.069999998</v>
      </c>
      <c r="K52" s="5">
        <f t="shared" si="3"/>
        <v>24427525.379999999</v>
      </c>
    </row>
    <row r="53" spans="1:11" x14ac:dyDescent="0.2">
      <c r="A53" t="s">
        <v>20</v>
      </c>
      <c r="B53" s="4">
        <f>SUM('Half-Cent to County before'!B53:M53)</f>
        <v>1691867.9200000002</v>
      </c>
      <c r="C53" s="4">
        <f>'Half-cent County Adj'!N53</f>
        <v>-730679.88</v>
      </c>
      <c r="D53" s="4">
        <f>SUM('Half-Cent to City Govs'!B53:M53)</f>
        <v>421944.17</v>
      </c>
      <c r="E53" s="4">
        <f t="shared" si="0"/>
        <v>1383132.2100000002</v>
      </c>
      <c r="F53" s="4">
        <f>SUM('Emergency Distribution'!B53:M53)</f>
        <v>1674953.8000000003</v>
      </c>
      <c r="G53" s="4">
        <f>SUM('Supplemental Distribution'!B53:M53)</f>
        <v>0</v>
      </c>
      <c r="H53" s="4">
        <f>SUM('Fiscally Constrained'!B53:M53)</f>
        <v>1939219.0899999999</v>
      </c>
      <c r="I53" s="4">
        <f t="shared" si="1"/>
        <v>4575360.93</v>
      </c>
      <c r="J53" s="5">
        <f t="shared" si="2"/>
        <v>421944.17</v>
      </c>
      <c r="K53" s="5">
        <f t="shared" si="3"/>
        <v>4997305.0999999996</v>
      </c>
    </row>
    <row r="54" spans="1:11" x14ac:dyDescent="0.2">
      <c r="A54" t="s">
        <v>21</v>
      </c>
      <c r="B54" s="4">
        <f>SUM('Half-Cent to County before'!B54:M54)</f>
        <v>142514.44</v>
      </c>
      <c r="C54" s="4">
        <f>'Half-cent County Adj'!N54</f>
        <v>-125282.79000000002</v>
      </c>
      <c r="D54" s="4">
        <f>SUM('Half-Cent to City Govs'!B54:M54)</f>
        <v>19971.810000000001</v>
      </c>
      <c r="E54" s="4">
        <f t="shared" si="0"/>
        <v>37203.459999999977</v>
      </c>
      <c r="F54" s="4">
        <f>SUM('Emergency Distribution'!B54:M54)</f>
        <v>433106.05000000005</v>
      </c>
      <c r="G54" s="4">
        <f>SUM('Supplemental Distribution'!B54:M54)</f>
        <v>22270.040000000005</v>
      </c>
      <c r="H54" s="4">
        <f>SUM('Fiscally Constrained'!B54:M54)</f>
        <v>866498.77</v>
      </c>
      <c r="I54" s="4">
        <f t="shared" si="1"/>
        <v>1339106.51</v>
      </c>
      <c r="J54" s="5">
        <f t="shared" si="2"/>
        <v>19971.810000000001</v>
      </c>
      <c r="K54" s="5">
        <f t="shared" si="3"/>
        <v>1359078.32</v>
      </c>
    </row>
    <row r="55" spans="1:11" x14ac:dyDescent="0.2">
      <c r="A55" t="s">
        <v>22</v>
      </c>
      <c r="B55" s="4">
        <f>SUM('Half-Cent to County before'!B55:M55)</f>
        <v>454128.35000000009</v>
      </c>
      <c r="C55" s="4">
        <f>'Half-cent County Adj'!N55</f>
        <v>0</v>
      </c>
      <c r="D55" s="4">
        <f>SUM('Half-Cent to City Govs'!B55:M55)</f>
        <v>114187.86</v>
      </c>
      <c r="E55" s="4">
        <f t="shared" si="0"/>
        <v>568316.21000000008</v>
      </c>
      <c r="F55" s="4">
        <f>SUM('Emergency Distribution'!B55:M55)</f>
        <v>965337.62999999989</v>
      </c>
      <c r="G55" s="4">
        <f>SUM('Supplemental Distribution'!B55:M55)</f>
        <v>22525.88</v>
      </c>
      <c r="H55" s="4">
        <f>SUM('Fiscally Constrained'!B55:M55)</f>
        <v>1175451.1199999999</v>
      </c>
      <c r="I55" s="4">
        <f t="shared" si="1"/>
        <v>2617442.9799999995</v>
      </c>
      <c r="J55" s="5">
        <f t="shared" si="2"/>
        <v>114187.86</v>
      </c>
      <c r="K55" s="5">
        <f t="shared" si="3"/>
        <v>2731630.8399999994</v>
      </c>
    </row>
    <row r="56" spans="1:11" x14ac:dyDescent="0.2">
      <c r="A56" t="s">
        <v>56</v>
      </c>
      <c r="B56" s="4">
        <f>SUM('Half-Cent to County before'!B56:M56)</f>
        <v>26575787.420000002</v>
      </c>
      <c r="C56" s="4">
        <f>'Half-cent County Adj'!N56</f>
        <v>0</v>
      </c>
      <c r="D56" s="4">
        <f>SUM('Half-Cent to City Govs'!B56:M56)</f>
        <v>5982540.0499999998</v>
      </c>
      <c r="E56" s="4">
        <f t="shared" si="0"/>
        <v>32558327.470000003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26575787.420000002</v>
      </c>
      <c r="J56" s="5">
        <f t="shared" si="2"/>
        <v>5982540.0499999998</v>
      </c>
      <c r="K56" s="5">
        <f t="shared" si="3"/>
        <v>32558327.470000003</v>
      </c>
    </row>
    <row r="57" spans="1:11" x14ac:dyDescent="0.2">
      <c r="A57" t="s">
        <v>23</v>
      </c>
      <c r="B57" s="4">
        <f>SUM('Half-Cent to County before'!B57:M57)</f>
        <v>23234329.710000001</v>
      </c>
      <c r="C57" s="4">
        <f>'Half-cent County Adj'!N57</f>
        <v>0</v>
      </c>
      <c r="D57" s="4">
        <f>SUM('Half-Cent to City Govs'!B57:M57)</f>
        <v>4875079.8299999991</v>
      </c>
      <c r="E57" s="4">
        <f t="shared" si="0"/>
        <v>28109409.539999999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23234329.710000001</v>
      </c>
      <c r="J57" s="5">
        <f t="shared" si="2"/>
        <v>4875079.8299999991</v>
      </c>
      <c r="K57" s="5">
        <f t="shared" si="3"/>
        <v>28109409.539999999</v>
      </c>
    </row>
    <row r="58" spans="1:11" x14ac:dyDescent="0.2">
      <c r="A58" t="s">
        <v>24</v>
      </c>
      <c r="B58" s="4">
        <f>SUM('Half-Cent to County before'!B58:M58)</f>
        <v>15886612.050000001</v>
      </c>
      <c r="C58" s="4">
        <f>'Half-cent County Adj'!N58</f>
        <v>0</v>
      </c>
      <c r="D58" s="4">
        <f>SUM('Half-Cent to City Govs'!B58:M58)</f>
        <v>2892457.41</v>
      </c>
      <c r="E58" s="4">
        <f t="shared" si="0"/>
        <v>18779069.460000001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15886612.050000001</v>
      </c>
      <c r="J58" s="5">
        <f t="shared" si="2"/>
        <v>2892457.41</v>
      </c>
      <c r="K58" s="5">
        <f t="shared" si="3"/>
        <v>18779069.460000001</v>
      </c>
    </row>
    <row r="59" spans="1:11" x14ac:dyDescent="0.2">
      <c r="A59" t="s">
        <v>57</v>
      </c>
      <c r="B59" s="4">
        <f>SUM('Half-Cent to County before'!B59:M59)</f>
        <v>12104312.65</v>
      </c>
      <c r="C59" s="4">
        <f>'Half-cent County Adj'!N59</f>
        <v>-709209.36000000034</v>
      </c>
      <c r="D59" s="4">
        <f>SUM('Half-Cent to City Govs'!B59:M59)</f>
        <v>7808179.6400000006</v>
      </c>
      <c r="E59" s="4">
        <f t="shared" si="0"/>
        <v>19203282.93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11395103.289999999</v>
      </c>
      <c r="J59" s="5">
        <f t="shared" si="2"/>
        <v>7808179.6400000006</v>
      </c>
      <c r="K59" s="5">
        <f t="shared" si="3"/>
        <v>19203282.93</v>
      </c>
    </row>
    <row r="60" spans="1:11" x14ac:dyDescent="0.2">
      <c r="A60" t="s">
        <v>58</v>
      </c>
      <c r="B60" s="4">
        <f>SUM('Half-Cent to County before'!B60:M60)</f>
        <v>5363752.5899999989</v>
      </c>
      <c r="C60" s="4">
        <f>'Half-cent County Adj'!N60</f>
        <v>0</v>
      </c>
      <c r="D60" s="4">
        <f>SUM('Half-Cent to City Govs'!B60:M60)</f>
        <v>1205609.75</v>
      </c>
      <c r="E60" s="4">
        <f t="shared" si="0"/>
        <v>6569362.3399999989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5363752.5899999989</v>
      </c>
      <c r="J60" s="5">
        <f t="shared" si="2"/>
        <v>1205609.75</v>
      </c>
      <c r="K60" s="5">
        <f t="shared" si="3"/>
        <v>6569362.3399999989</v>
      </c>
    </row>
    <row r="61" spans="1:11" x14ac:dyDescent="0.2">
      <c r="A61" t="s">
        <v>59</v>
      </c>
      <c r="B61" s="4">
        <f>SUM('Half-Cent to County before'!B61:M61)</f>
        <v>17035254.34</v>
      </c>
      <c r="C61" s="4">
        <f>'Half-cent County Adj'!N61</f>
        <v>0</v>
      </c>
      <c r="D61" s="4">
        <f>SUM('Half-Cent to City Govs'!B61:M61)</f>
        <v>8602938.8300000001</v>
      </c>
      <c r="E61" s="4">
        <f t="shared" si="0"/>
        <v>25638193.170000002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17035254.34</v>
      </c>
      <c r="J61" s="5">
        <f t="shared" si="2"/>
        <v>8602938.8300000001</v>
      </c>
      <c r="K61" s="5">
        <f t="shared" si="3"/>
        <v>25638193.170000002</v>
      </c>
    </row>
    <row r="62" spans="1:11" x14ac:dyDescent="0.2">
      <c r="A62" t="s">
        <v>25</v>
      </c>
      <c r="B62" s="4">
        <f>SUM('Half-Cent to County before'!B62:M62)</f>
        <v>2590728.4599999995</v>
      </c>
      <c r="C62" s="4">
        <f>'Half-cent County Adj'!N62</f>
        <v>0</v>
      </c>
      <c r="D62" s="4">
        <f>SUM('Half-Cent to City Govs'!B62:M62)</f>
        <v>391538.63</v>
      </c>
      <c r="E62" s="4">
        <f t="shared" si="0"/>
        <v>2982267.0899999994</v>
      </c>
      <c r="F62" s="4">
        <f>SUM('Emergency Distribution'!B62:M62)</f>
        <v>0</v>
      </c>
      <c r="G62" s="4">
        <f>SUM('Supplemental Distribution'!B62:M62)</f>
        <v>0</v>
      </c>
      <c r="H62" s="4">
        <f>SUM('Fiscally Constrained'!B62:M62)</f>
        <v>1655995.3599999999</v>
      </c>
      <c r="I62" s="4">
        <f t="shared" si="1"/>
        <v>4246723.8199999994</v>
      </c>
      <c r="J62" s="5">
        <f t="shared" si="2"/>
        <v>391538.63</v>
      </c>
      <c r="K62" s="5">
        <f t="shared" si="3"/>
        <v>4638262.4499999993</v>
      </c>
    </row>
    <row r="63" spans="1:11" x14ac:dyDescent="0.2">
      <c r="A63" t="s">
        <v>60</v>
      </c>
      <c r="B63" s="4">
        <f>SUM('Half-Cent to County before'!B63:M63)</f>
        <v>194595618.54000002</v>
      </c>
      <c r="C63" s="4">
        <f>'Half-cent County Adj'!N63</f>
        <v>0</v>
      </c>
      <c r="D63" s="4">
        <f>SUM('Half-Cent to City Govs'!B63:M63)</f>
        <v>80967338.390000001</v>
      </c>
      <c r="E63" s="4">
        <f t="shared" si="0"/>
        <v>275562956.93000001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194595618.54000002</v>
      </c>
      <c r="J63" s="5">
        <f t="shared" si="2"/>
        <v>80967338.390000001</v>
      </c>
      <c r="K63" s="5">
        <f t="shared" si="3"/>
        <v>275562956.93000001</v>
      </c>
    </row>
    <row r="64" spans="1:11" x14ac:dyDescent="0.2">
      <c r="A64" t="s">
        <v>61</v>
      </c>
      <c r="B64" s="4">
        <f>SUM('Half-Cent to County before'!B64:M64)</f>
        <v>22941061.090000004</v>
      </c>
      <c r="C64" s="4">
        <f>'Half-cent County Adj'!N64</f>
        <v>0</v>
      </c>
      <c r="D64" s="4">
        <f>SUM('Half-Cent to City Govs'!B64:M64)</f>
        <v>8846711.7499999981</v>
      </c>
      <c r="E64" s="4">
        <f t="shared" si="0"/>
        <v>31787772.840000004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22941061.090000004</v>
      </c>
      <c r="J64" s="5">
        <f t="shared" si="2"/>
        <v>8846711.7499999981</v>
      </c>
      <c r="K64" s="5">
        <f t="shared" si="3"/>
        <v>31787772.840000004</v>
      </c>
    </row>
    <row r="65" spans="1:11" x14ac:dyDescent="0.2">
      <c r="A65" t="s">
        <v>62</v>
      </c>
      <c r="B65" s="4">
        <f>SUM('Half-Cent to County before'!B65:M65)</f>
        <v>92511337.670000002</v>
      </c>
      <c r="C65" s="4">
        <f>'Half-cent County Adj'!N65</f>
        <v>0</v>
      </c>
      <c r="D65" s="4">
        <f>SUM('Half-Cent to City Govs'!B65:M65)</f>
        <v>63936739.379999995</v>
      </c>
      <c r="E65" s="4">
        <f t="shared" si="0"/>
        <v>156448077.05000001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92511337.670000002</v>
      </c>
      <c r="J65" s="5">
        <f t="shared" si="2"/>
        <v>63936739.379999995</v>
      </c>
      <c r="K65" s="5">
        <f t="shared" si="3"/>
        <v>156448077.05000001</v>
      </c>
    </row>
    <row r="66" spans="1:11" x14ac:dyDescent="0.2">
      <c r="A66" t="s">
        <v>26</v>
      </c>
      <c r="B66" s="4">
        <f>SUM('Half-Cent to County before'!B66:M66)</f>
        <v>33042131.289999999</v>
      </c>
      <c r="C66" s="4">
        <f>'Half-cent County Adj'!N66</f>
        <v>-6992717.04</v>
      </c>
      <c r="D66" s="4">
        <f>SUM('Half-Cent to City Govs'!B66:M66)</f>
        <v>2962224.85</v>
      </c>
      <c r="E66" s="4">
        <f t="shared" si="0"/>
        <v>29011639.100000001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26049414.25</v>
      </c>
      <c r="J66" s="5">
        <f t="shared" si="2"/>
        <v>2962224.85</v>
      </c>
      <c r="K66" s="5">
        <f t="shared" si="3"/>
        <v>29011639.100000001</v>
      </c>
    </row>
    <row r="67" spans="1:11" x14ac:dyDescent="0.2">
      <c r="A67" t="s">
        <v>63</v>
      </c>
      <c r="B67" s="4">
        <f>SUM('Half-Cent to County before'!B67:M67)</f>
        <v>47827451.479999989</v>
      </c>
      <c r="C67" s="4">
        <f>'Half-cent County Adj'!N67</f>
        <v>-12853072.559999995</v>
      </c>
      <c r="D67" s="4">
        <f>SUM('Half-Cent to City Govs'!B67:M67)</f>
        <v>44711818.210000008</v>
      </c>
      <c r="E67" s="4">
        <f t="shared" si="0"/>
        <v>79686197.129999995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34974378.919999994</v>
      </c>
      <c r="J67" s="5">
        <f t="shared" si="2"/>
        <v>44711818.210000008</v>
      </c>
      <c r="K67" s="5">
        <f t="shared" si="3"/>
        <v>79686197.129999995</v>
      </c>
    </row>
    <row r="68" spans="1:11" x14ac:dyDescent="0.2">
      <c r="A68" t="s">
        <v>64</v>
      </c>
      <c r="B68" s="4">
        <f>SUM('Half-Cent to County before'!B68:M68)</f>
        <v>37963456.670000002</v>
      </c>
      <c r="C68" s="4">
        <f>'Half-cent County Adj'!N68</f>
        <v>0</v>
      </c>
      <c r="D68" s="4">
        <f>SUM('Half-Cent to City Govs'!B68:M68)</f>
        <v>16760430.34</v>
      </c>
      <c r="E68" s="4">
        <f t="shared" si="0"/>
        <v>54723887.010000005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37963456.670000002</v>
      </c>
      <c r="J68" s="5">
        <f t="shared" si="2"/>
        <v>16760430.34</v>
      </c>
      <c r="K68" s="5">
        <f t="shared" si="3"/>
        <v>54723887.010000005</v>
      </c>
    </row>
    <row r="69" spans="1:11" x14ac:dyDescent="0.2">
      <c r="A69" t="s">
        <v>65</v>
      </c>
      <c r="B69" s="4">
        <f>SUM('Half-Cent to County before'!B69:M69)</f>
        <v>3146651.43</v>
      </c>
      <c r="C69" s="4">
        <f>'Half-cent County Adj'!N69</f>
        <v>0</v>
      </c>
      <c r="D69" s="4">
        <f>SUM('Half-Cent to City Govs'!B69:M69)</f>
        <v>703203.23</v>
      </c>
      <c r="E69" s="4">
        <f t="shared" si="0"/>
        <v>3849854.66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3229119.3899999992</v>
      </c>
      <c r="I69" s="4">
        <f t="shared" si="1"/>
        <v>6375770.8199999994</v>
      </c>
      <c r="J69" s="5">
        <f t="shared" si="2"/>
        <v>703203.23</v>
      </c>
      <c r="K69" s="5">
        <f t="shared" si="3"/>
        <v>7078974.0499999989</v>
      </c>
    </row>
    <row r="70" spans="1:11" x14ac:dyDescent="0.2">
      <c r="A70" t="s">
        <v>66</v>
      </c>
      <c r="B70" s="4">
        <f>SUM('Half-Cent to County before'!B70:M70)</f>
        <v>19870766.100000001</v>
      </c>
      <c r="C70" s="4">
        <f>'Half-cent County Adj'!N70</f>
        <v>0</v>
      </c>
      <c r="D70" s="4">
        <f>SUM('Half-Cent to City Govs'!B70:M70)</f>
        <v>1843946.1799999997</v>
      </c>
      <c r="E70" s="4">
        <f t="shared" si="0"/>
        <v>21714712.280000001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19870766.100000001</v>
      </c>
      <c r="J70" s="5">
        <f t="shared" si="2"/>
        <v>1843946.1799999997</v>
      </c>
      <c r="K70" s="5">
        <f t="shared" si="3"/>
        <v>21714712.280000001</v>
      </c>
    </row>
    <row r="71" spans="1:11" x14ac:dyDescent="0.2">
      <c r="A71" t="s">
        <v>67</v>
      </c>
      <c r="B71" s="4">
        <f>SUM('Half-Cent to County before'!B71:M71)</f>
        <v>10089717.460000001</v>
      </c>
      <c r="C71" s="4">
        <f>'Half-cent County Adj'!N71</f>
        <v>0</v>
      </c>
      <c r="D71" s="4">
        <f>SUM('Half-Cent to City Govs'!B71:M71)</f>
        <v>10213349.500000002</v>
      </c>
      <c r="E71" s="4">
        <f t="shared" si="0"/>
        <v>20303066.960000001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10089717.460000001</v>
      </c>
      <c r="J71" s="5">
        <f t="shared" si="2"/>
        <v>10213349.500000002</v>
      </c>
      <c r="K71" s="5">
        <f t="shared" si="3"/>
        <v>20303066.960000001</v>
      </c>
    </row>
    <row r="72" spans="1:11" x14ac:dyDescent="0.2">
      <c r="A72" t="s">
        <v>68</v>
      </c>
      <c r="B72" s="4">
        <f>SUM('Half-Cent to County before'!B72:M72)</f>
        <v>8498638.3000000007</v>
      </c>
      <c r="C72" s="4">
        <f>'Half-cent County Adj'!N72</f>
        <v>0</v>
      </c>
      <c r="D72" s="4">
        <f>SUM('Half-Cent to City Govs'!B72:M72)</f>
        <v>874493.01</v>
      </c>
      <c r="E72" s="4">
        <f t="shared" si="0"/>
        <v>9373131.3100000005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8498638.3000000007</v>
      </c>
      <c r="J72" s="5">
        <f t="shared" si="2"/>
        <v>874493.01</v>
      </c>
      <c r="K72" s="5">
        <f t="shared" si="3"/>
        <v>9373131.3100000005</v>
      </c>
    </row>
    <row r="73" spans="1:11" x14ac:dyDescent="0.2">
      <c r="A73" t="s">
        <v>69</v>
      </c>
      <c r="B73" s="4">
        <f>SUM('Half-Cent to County before'!B73:M73)</f>
        <v>34074496.890000001</v>
      </c>
      <c r="C73" s="4">
        <f>'Half-cent County Adj'!N73</f>
        <v>0</v>
      </c>
      <c r="D73" s="4">
        <f>SUM('Half-Cent to City Govs'!B73:M73)</f>
        <v>14131033.890000001</v>
      </c>
      <c r="E73" s="4">
        <f t="shared" si="0"/>
        <v>48205530.780000001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34074496.890000001</v>
      </c>
      <c r="J73" s="5">
        <f t="shared" si="2"/>
        <v>14131033.890000001</v>
      </c>
      <c r="K73" s="5">
        <f t="shared" si="3"/>
        <v>48205530.780000001</v>
      </c>
    </row>
    <row r="74" spans="1:11" x14ac:dyDescent="0.2">
      <c r="A74" t="s">
        <v>70</v>
      </c>
      <c r="B74" s="4">
        <f>SUM('Half-Cent to County before'!B74:M74)</f>
        <v>26289751.41</v>
      </c>
      <c r="C74" s="4">
        <f>'Half-cent County Adj'!N74</f>
        <v>0</v>
      </c>
      <c r="D74" s="4">
        <f>SUM('Half-Cent to City Govs'!B74:M74)</f>
        <v>16562443.689999998</v>
      </c>
      <c r="E74" s="4">
        <f t="shared" si="0"/>
        <v>42852195.099999994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26289751.41</v>
      </c>
      <c r="J74" s="5">
        <f t="shared" si="2"/>
        <v>16562443.689999998</v>
      </c>
      <c r="K74" s="5">
        <f t="shared" si="3"/>
        <v>42852195.099999994</v>
      </c>
    </row>
    <row r="75" spans="1:11" x14ac:dyDescent="0.2">
      <c r="A75" t="s">
        <v>27</v>
      </c>
      <c r="B75" s="4">
        <f>SUM('Half-Cent to County before'!B75:M75)</f>
        <v>7869446.8200000003</v>
      </c>
      <c r="C75" s="4">
        <f>'Half-cent County Adj'!N75</f>
        <v>-826814.52</v>
      </c>
      <c r="D75" s="4">
        <f>SUM('Half-Cent to City Govs'!B75:M75)</f>
        <v>983543.64</v>
      </c>
      <c r="E75" s="4">
        <f t="shared" si="0"/>
        <v>8026175.9400000004</v>
      </c>
      <c r="F75" s="4">
        <f>SUM('Emergency Distribution'!B75:M75)</f>
        <v>0</v>
      </c>
      <c r="G75" s="4">
        <f>SUM('Supplemental Distribution'!B75:M75)</f>
        <v>0</v>
      </c>
      <c r="H75" s="4">
        <f>SUM('Fiscally Constrained'!B75:M75)</f>
        <v>0</v>
      </c>
      <c r="I75" s="4">
        <f t="shared" si="1"/>
        <v>7042632.3000000007</v>
      </c>
      <c r="J75" s="5">
        <f t="shared" si="2"/>
        <v>983543.64</v>
      </c>
      <c r="K75" s="5">
        <f t="shared" si="3"/>
        <v>8026175.9400000004</v>
      </c>
    </row>
    <row r="76" spans="1:11" x14ac:dyDescent="0.2">
      <c r="A76" t="s">
        <v>71</v>
      </c>
      <c r="B76" s="4">
        <f>SUM('Half-Cent to County before'!B76:M76)</f>
        <v>1949092.2700000003</v>
      </c>
      <c r="C76" s="4">
        <f>'Half-cent County Adj'!N76</f>
        <v>0</v>
      </c>
      <c r="D76" s="4">
        <f>SUM('Half-Cent to City Govs'!B76:M76)</f>
        <v>372488.77999999997</v>
      </c>
      <c r="E76" s="4">
        <f t="shared" si="0"/>
        <v>2321581.0500000003</v>
      </c>
      <c r="F76" s="4">
        <f>SUM('Emergency Distribution'!B76:M76)</f>
        <v>1516290.3</v>
      </c>
      <c r="G76" s="4">
        <f>SUM('Supplemental Distribution'!B76:M76)</f>
        <v>0</v>
      </c>
      <c r="H76" s="4">
        <f>SUM('Fiscally Constrained'!B76:M76)</f>
        <v>1897589.0899999999</v>
      </c>
      <c r="I76" s="4">
        <f t="shared" si="1"/>
        <v>5362971.66</v>
      </c>
      <c r="J76" s="5">
        <f t="shared" si="2"/>
        <v>372488.77999999997</v>
      </c>
      <c r="K76" s="5">
        <f t="shared" si="3"/>
        <v>5735460.4400000004</v>
      </c>
    </row>
    <row r="77" spans="1:11" x14ac:dyDescent="0.2">
      <c r="A77" t="s">
        <v>28</v>
      </c>
      <c r="B77" s="4">
        <f>SUM('Half-Cent to County before'!B77:M77)</f>
        <v>1134201.99</v>
      </c>
      <c r="C77" s="4">
        <f>'Half-cent County Adj'!N77</f>
        <v>0</v>
      </c>
      <c r="D77" s="4">
        <f>SUM('Half-Cent to City Govs'!B77:M77)</f>
        <v>451018.42000000004</v>
      </c>
      <c r="E77" s="4">
        <f t="shared" si="0"/>
        <v>1585220.4100000001</v>
      </c>
      <c r="F77" s="4">
        <f>SUM('Emergency Distribution'!B77:M77)</f>
        <v>587431.68999999994</v>
      </c>
      <c r="G77" s="4">
        <f>SUM('Supplemental Distribution'!B77:M77)</f>
        <v>32705.039999999997</v>
      </c>
      <c r="H77" s="4">
        <f>SUM('Fiscally Constrained'!B77:M77)</f>
        <v>1017549.72</v>
      </c>
      <c r="I77" s="4">
        <f t="shared" si="1"/>
        <v>2771888.44</v>
      </c>
      <c r="J77" s="5">
        <f t="shared" si="2"/>
        <v>451018.42000000004</v>
      </c>
      <c r="K77" s="5">
        <f t="shared" si="3"/>
        <v>3222906.86</v>
      </c>
    </row>
    <row r="78" spans="1:11" x14ac:dyDescent="0.2">
      <c r="A78" t="s">
        <v>29</v>
      </c>
      <c r="B78" s="4">
        <f>SUM('Half-Cent to County before'!B78:M78)</f>
        <v>300582.02</v>
      </c>
      <c r="C78" s="4">
        <f>'Half-cent County Adj'!N78</f>
        <v>0</v>
      </c>
      <c r="D78" s="4">
        <f>SUM('Half-Cent to City Govs'!B78:M78)</f>
        <v>72550.509999999995</v>
      </c>
      <c r="E78" s="4">
        <f t="shared" si="0"/>
        <v>373132.53</v>
      </c>
      <c r="F78" s="4">
        <f>SUM('Emergency Distribution'!B78:M78)</f>
        <v>561416.66</v>
      </c>
      <c r="G78" s="4">
        <f>SUM('Supplemental Distribution'!B78:M78)</f>
        <v>70176.49000000002</v>
      </c>
      <c r="H78" s="4">
        <f>SUM('Fiscally Constrained'!B78:M78)</f>
        <v>1284576.1300000001</v>
      </c>
      <c r="I78" s="4">
        <f t="shared" si="1"/>
        <v>2216751.3000000003</v>
      </c>
      <c r="J78" s="5">
        <f t="shared" si="2"/>
        <v>72550.509999999995</v>
      </c>
      <c r="K78" s="5">
        <f t="shared" si="3"/>
        <v>2289301.81</v>
      </c>
    </row>
    <row r="79" spans="1:11" x14ac:dyDescent="0.2">
      <c r="A79" t="s">
        <v>72</v>
      </c>
      <c r="B79" s="4">
        <f>SUM('Half-Cent to County before'!B79:M79)</f>
        <v>22295928.659999996</v>
      </c>
      <c r="C79" s="4">
        <f>'Half-cent County Adj'!N79</f>
        <v>0</v>
      </c>
      <c r="D79" s="4">
        <f>SUM('Half-Cent to City Govs'!B79:M79)</f>
        <v>23567005.569999997</v>
      </c>
      <c r="E79" s="4">
        <f t="shared" si="0"/>
        <v>45862934.229999989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22295928.659999996</v>
      </c>
      <c r="J79" s="5">
        <f t="shared" si="2"/>
        <v>23567005.569999997</v>
      </c>
      <c r="K79" s="5">
        <f t="shared" si="3"/>
        <v>45862934.229999989</v>
      </c>
    </row>
    <row r="80" spans="1:11" x14ac:dyDescent="0.2">
      <c r="A80" t="s">
        <v>73</v>
      </c>
      <c r="B80" s="4">
        <f>SUM('Half-Cent to County before'!B80:M80)</f>
        <v>1168529.95</v>
      </c>
      <c r="C80" s="4">
        <f>'Half-cent County Adj'!N80</f>
        <v>0</v>
      </c>
      <c r="D80" s="4">
        <f>SUM('Half-Cent to City Govs'!B80:M80)</f>
        <v>30391.309999999998</v>
      </c>
      <c r="E80" s="4">
        <f t="shared" si="0"/>
        <v>1198921.26</v>
      </c>
      <c r="F80" s="4">
        <f>SUM('Emergency Distribution'!B80:M80)</f>
        <v>1251253.77</v>
      </c>
      <c r="G80" s="4">
        <f>SUM('Supplemental Distribution'!B80:M80)</f>
        <v>37875.380000000005</v>
      </c>
      <c r="H80" s="4">
        <f>SUM('Fiscally Constrained'!B80:M80)</f>
        <v>1785383.57</v>
      </c>
      <c r="I80" s="4">
        <f t="shared" si="1"/>
        <v>4243042.67</v>
      </c>
      <c r="J80" s="5">
        <f t="shared" si="2"/>
        <v>30391.309999999998</v>
      </c>
      <c r="K80" s="5">
        <f t="shared" si="3"/>
        <v>4273433.9799999995</v>
      </c>
    </row>
    <row r="81" spans="1:11" x14ac:dyDescent="0.2">
      <c r="A81" t="s">
        <v>74</v>
      </c>
      <c r="B81" s="4">
        <f>SUM('Half-Cent to County before'!B81:M81)</f>
        <v>11553405.339999998</v>
      </c>
      <c r="C81" s="4">
        <f>'Half-cent County Adj'!N81</f>
        <v>0</v>
      </c>
      <c r="D81" s="4">
        <f>SUM('Half-Cent to City Govs'!B81:M81)</f>
        <v>1774532.72</v>
      </c>
      <c r="E81" s="4">
        <f>SUM(B81:D81)</f>
        <v>13327938.059999999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11553405.339999998</v>
      </c>
      <c r="J81" s="5">
        <f>D81</f>
        <v>1774532.72</v>
      </c>
      <c r="K81" s="5">
        <f>SUM(I81:J81)</f>
        <v>13327938.059999999</v>
      </c>
    </row>
    <row r="82" spans="1:11" x14ac:dyDescent="0.2">
      <c r="A82" t="s">
        <v>30</v>
      </c>
      <c r="B82" s="4">
        <f>SUM('Half-Cent to County before'!B82:M82)</f>
        <v>925910.77</v>
      </c>
      <c r="C82" s="4">
        <f>'Half-cent County Adj'!N82</f>
        <v>-435391.92000000016</v>
      </c>
      <c r="D82" s="4">
        <f>SUM('Half-Cent to City Govs'!B82:M82)</f>
        <v>226000.97999999998</v>
      </c>
      <c r="E82" s="4">
        <f>SUM(B82:D82)</f>
        <v>716519.82999999984</v>
      </c>
      <c r="F82" s="4">
        <f>SUM('Emergency Distribution'!B82:M82)</f>
        <v>1040541.4400000001</v>
      </c>
      <c r="G82" s="4">
        <f>SUM('Supplemental Distribution'!B82:M82)</f>
        <v>30819.96</v>
      </c>
      <c r="H82" s="4">
        <f>SUM('Fiscally Constrained'!B82:M82)</f>
        <v>1254634.6000000001</v>
      </c>
      <c r="I82" s="4">
        <f>SUM(B82+C82+F82+G82+H82)</f>
        <v>2816514.85</v>
      </c>
      <c r="J82" s="5">
        <f>D82</f>
        <v>226000.97999999998</v>
      </c>
      <c r="K82" s="5">
        <f>SUM(I82:J82)</f>
        <v>3042515.83</v>
      </c>
    </row>
    <row r="83" spans="1:11" x14ac:dyDescent="0.2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x14ac:dyDescent="0.2">
      <c r="A84" t="s">
        <v>31</v>
      </c>
      <c r="B84" s="4">
        <f t="shared" ref="B84:K84" si="4">SUM(B16:B82)</f>
        <v>1451328606.2</v>
      </c>
      <c r="C84" s="4">
        <f t="shared" si="4"/>
        <v>-42136890.149999999</v>
      </c>
      <c r="D84" s="4">
        <f t="shared" si="4"/>
        <v>740182335.35999978</v>
      </c>
      <c r="E84" s="4">
        <f t="shared" si="4"/>
        <v>2149374051.4099994</v>
      </c>
      <c r="F84" s="4">
        <f t="shared" si="4"/>
        <v>23750667.540000003</v>
      </c>
      <c r="G84" s="4">
        <f t="shared" si="4"/>
        <v>592958</v>
      </c>
      <c r="H84" s="4">
        <f t="shared" si="4"/>
        <v>44043642.400000013</v>
      </c>
      <c r="I84" s="4">
        <f t="shared" si="4"/>
        <v>1477578983.9900005</v>
      </c>
      <c r="J84" s="4">
        <f t="shared" si="4"/>
        <v>740182335.35999978</v>
      </c>
      <c r="K84" s="4">
        <f t="shared" si="4"/>
        <v>2217761319.3499999</v>
      </c>
    </row>
    <row r="86" spans="1:11" x14ac:dyDescent="0.2">
      <c r="A86" s="3"/>
    </row>
  </sheetData>
  <mergeCells count="6">
    <mergeCell ref="A3:L3"/>
    <mergeCell ref="A6:L6"/>
    <mergeCell ref="A7:L7"/>
    <mergeCell ref="I9:K9"/>
    <mergeCell ref="A5:L5"/>
    <mergeCell ref="A4:L4"/>
  </mergeCells>
  <phoneticPr fontId="0" type="noConversion"/>
  <pageMargins left="0.25" right="0.25" top="0.5" bottom="0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S230"/>
  <sheetViews>
    <sheetView workbookViewId="0">
      <pane ySplit="13" topLeftCell="A14" activePane="bottomLeft" state="frozen"/>
      <selection pane="bottomLeft" activeCell="F16" sqref="F16:M82"/>
    </sheetView>
  </sheetViews>
  <sheetFormatPr defaultRowHeight="12.75" x14ac:dyDescent="0.2"/>
  <cols>
    <col min="1" max="1" width="16.1640625" bestFit="1" customWidth="1"/>
    <col min="2" max="13" width="11.1640625" bestFit="1" customWidth="1"/>
    <col min="14" max="14" width="12.6640625" bestFit="1" customWidth="1"/>
  </cols>
  <sheetData>
    <row r="1" spans="1:14" x14ac:dyDescent="0.2">
      <c r="A1" t="str">
        <f>'SFY 18-19'!A1</f>
        <v>VALIDATED TAX RECEIPTS DATA FOR: JULY 2018 thru June 2019</v>
      </c>
      <c r="N1" t="s">
        <v>75</v>
      </c>
    </row>
    <row r="2" spans="1:14" ht="12.75" hidden="1" customHeight="1" x14ac:dyDescent="0.2"/>
    <row r="3" spans="1:14" x14ac:dyDescent="0.2">
      <c r="D3" s="6"/>
      <c r="E3" s="6"/>
      <c r="F3" s="6"/>
      <c r="G3" s="6"/>
      <c r="H3" s="6"/>
    </row>
    <row r="4" spans="1:14" x14ac:dyDescent="0.2">
      <c r="A4" s="27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hidden="1" customHeight="1" x14ac:dyDescent="0.2"/>
    <row r="10" spans="1:14" ht="12.75" hidden="1" customHeight="1" x14ac:dyDescent="0.2"/>
    <row r="11" spans="1:14" hidden="1" x14ac:dyDescent="0.2"/>
    <row r="13" spans="1:14" ht="13.5" customHeight="1" x14ac:dyDescent="0.2">
      <c r="B13" s="1">
        <v>43282</v>
      </c>
      <c r="C13" s="1">
        <f>DATE(YEAR(B13),MONTH(B13)+1,DAY(1))</f>
        <v>43313</v>
      </c>
      <c r="D13" s="1">
        <f t="shared" ref="D13:M13" si="0">DATE(YEAR(C13),MONTH(C13)+1,DAY(1))</f>
        <v>43344</v>
      </c>
      <c r="E13" s="1">
        <f t="shared" si="0"/>
        <v>43374</v>
      </c>
      <c r="F13" s="1">
        <f t="shared" si="0"/>
        <v>43405</v>
      </c>
      <c r="G13" s="1">
        <f t="shared" si="0"/>
        <v>43435</v>
      </c>
      <c r="H13" s="1">
        <f t="shared" si="0"/>
        <v>43466</v>
      </c>
      <c r="I13" s="1">
        <f t="shared" si="0"/>
        <v>43497</v>
      </c>
      <c r="J13" s="1">
        <f t="shared" si="0"/>
        <v>43525</v>
      </c>
      <c r="K13" s="1">
        <f t="shared" si="0"/>
        <v>43556</v>
      </c>
      <c r="L13" s="1">
        <f t="shared" si="0"/>
        <v>43586</v>
      </c>
      <c r="M13" s="1">
        <f t="shared" si="0"/>
        <v>43617</v>
      </c>
      <c r="N13" s="24" t="s">
        <v>104</v>
      </c>
    </row>
    <row r="14" spans="1:14" x14ac:dyDescent="0.2">
      <c r="A14" t="s">
        <v>0</v>
      </c>
    </row>
    <row r="15" spans="1:14" x14ac:dyDescent="0.2">
      <c r="A15" t="s">
        <v>1</v>
      </c>
      <c r="B15" s="8"/>
      <c r="C15" s="8"/>
      <c r="D15" s="8"/>
      <c r="E15" s="8"/>
    </row>
    <row r="16" spans="1:14" x14ac:dyDescent="0.2">
      <c r="A16" t="s">
        <v>38</v>
      </c>
      <c r="B16" s="8">
        <v>1053045.3899999999</v>
      </c>
      <c r="C16" s="8">
        <v>1067569.3700000001</v>
      </c>
      <c r="D16" s="8">
        <v>1048624.8899999999</v>
      </c>
      <c r="E16" s="8">
        <v>1064610.7</v>
      </c>
      <c r="F16" s="8">
        <v>1071925.8500000001</v>
      </c>
      <c r="G16" s="8">
        <v>1078016.8999999999</v>
      </c>
      <c r="H16" s="8">
        <v>1071799.3899999999</v>
      </c>
      <c r="I16" s="22">
        <v>1197099.05</v>
      </c>
      <c r="J16" s="5">
        <v>1106753.75</v>
      </c>
      <c r="K16" s="5">
        <v>1041755.45</v>
      </c>
      <c r="L16" s="8">
        <v>1160126.7</v>
      </c>
      <c r="M16" s="21">
        <v>1108052.52</v>
      </c>
      <c r="N16" s="5">
        <f>SUM(B16:M16)</f>
        <v>13069379.959999997</v>
      </c>
    </row>
    <row r="17" spans="1:19" x14ac:dyDescent="0.2">
      <c r="A17" t="s">
        <v>39</v>
      </c>
      <c r="B17" s="8">
        <v>83295.460000000006</v>
      </c>
      <c r="C17" s="8">
        <v>80666.69</v>
      </c>
      <c r="D17" s="8">
        <v>78693.17</v>
      </c>
      <c r="E17" s="8">
        <v>75559.31</v>
      </c>
      <c r="F17" s="8">
        <v>79297.06</v>
      </c>
      <c r="G17" s="8">
        <v>74416.929999999993</v>
      </c>
      <c r="H17" s="8">
        <v>78142.850000000006</v>
      </c>
      <c r="I17" s="22">
        <v>84877.86</v>
      </c>
      <c r="J17" s="5">
        <v>71807.87</v>
      </c>
      <c r="K17" s="5">
        <v>75956.899999999994</v>
      </c>
      <c r="L17" s="8">
        <v>90103.95</v>
      </c>
      <c r="M17" s="21">
        <v>77555.759999999995</v>
      </c>
      <c r="N17" s="5">
        <f t="shared" ref="N17:N80" si="1">SUM(B17:M17)</f>
        <v>950373.80999999994</v>
      </c>
    </row>
    <row r="18" spans="1:19" x14ac:dyDescent="0.2">
      <c r="A18" t="s">
        <v>40</v>
      </c>
      <c r="B18" s="8">
        <v>1246679.77</v>
      </c>
      <c r="C18" s="8">
        <v>1525114.27</v>
      </c>
      <c r="D18" s="8">
        <v>1575274.57</v>
      </c>
      <c r="E18" s="8">
        <v>1170266.6299999999</v>
      </c>
      <c r="F18" s="8">
        <v>844981.44</v>
      </c>
      <c r="G18" s="8">
        <v>810876.19</v>
      </c>
      <c r="H18" s="8">
        <v>1232204.43</v>
      </c>
      <c r="I18" s="22">
        <v>1222226.57</v>
      </c>
      <c r="J18" s="5">
        <v>1149523.3799999999</v>
      </c>
      <c r="K18" s="5">
        <v>1105283.02</v>
      </c>
      <c r="L18" s="8">
        <v>1427943.06</v>
      </c>
      <c r="M18" s="21">
        <v>1284132.47</v>
      </c>
      <c r="N18" s="5">
        <f t="shared" si="1"/>
        <v>14594505.800000001</v>
      </c>
    </row>
    <row r="19" spans="1:19" x14ac:dyDescent="0.2">
      <c r="A19" t="s">
        <v>2</v>
      </c>
      <c r="B19" s="8">
        <v>95832.43</v>
      </c>
      <c r="C19" s="8">
        <v>104246.99</v>
      </c>
      <c r="D19" s="8">
        <v>77647.960000000006</v>
      </c>
      <c r="E19" s="8">
        <v>107688.86</v>
      </c>
      <c r="F19" s="8">
        <v>101898.53</v>
      </c>
      <c r="G19" s="8">
        <v>98742.76</v>
      </c>
      <c r="H19" s="8">
        <v>97927.87</v>
      </c>
      <c r="I19" s="22">
        <v>126590.09</v>
      </c>
      <c r="J19" s="5">
        <v>80836.87</v>
      </c>
      <c r="K19" s="5">
        <v>85970.94</v>
      </c>
      <c r="L19" s="8">
        <v>102832.84</v>
      </c>
      <c r="M19" s="21">
        <v>97759.14</v>
      </c>
      <c r="N19" s="5">
        <f t="shared" si="1"/>
        <v>1177975.28</v>
      </c>
    </row>
    <row r="20" spans="1:19" x14ac:dyDescent="0.2">
      <c r="A20" t="s">
        <v>41</v>
      </c>
      <c r="B20" s="8">
        <v>2264860.25</v>
      </c>
      <c r="C20" s="8">
        <v>2348912.27</v>
      </c>
      <c r="D20" s="8">
        <v>2310743.46</v>
      </c>
      <c r="E20" s="8">
        <v>2226037.9</v>
      </c>
      <c r="F20" s="8">
        <v>2220306.4700000002</v>
      </c>
      <c r="G20" s="8">
        <v>2188567.19</v>
      </c>
      <c r="H20" s="8">
        <v>2245830.84</v>
      </c>
      <c r="I20" s="22">
        <v>2575172.5699999998</v>
      </c>
      <c r="J20" s="5">
        <v>2202871.69</v>
      </c>
      <c r="K20" s="5">
        <v>2214342.2000000002</v>
      </c>
      <c r="L20" s="8">
        <v>2586061.5</v>
      </c>
      <c r="M20" s="21">
        <v>2361501.41</v>
      </c>
      <c r="N20" s="5">
        <f t="shared" si="1"/>
        <v>27745207.75</v>
      </c>
    </row>
    <row r="21" spans="1:19" x14ac:dyDescent="0.2">
      <c r="A21" t="s">
        <v>42</v>
      </c>
      <c r="B21" s="8">
        <v>6993832.5599999996</v>
      </c>
      <c r="C21" s="8">
        <v>7092653.6500000004</v>
      </c>
      <c r="D21" s="8">
        <v>6941202.8799999999</v>
      </c>
      <c r="E21" s="8">
        <v>6673089.25</v>
      </c>
      <c r="F21" s="8">
        <v>6890387.7800000003</v>
      </c>
      <c r="G21" s="8">
        <v>6882673.79</v>
      </c>
      <c r="H21" s="8">
        <v>7174566.8099999996</v>
      </c>
      <c r="I21" s="22">
        <v>8344636.2999999998</v>
      </c>
      <c r="J21" s="5">
        <v>6984017.6600000001</v>
      </c>
      <c r="K21" s="5">
        <v>6867257.8200000003</v>
      </c>
      <c r="L21" s="8">
        <v>7871959.4299999997</v>
      </c>
      <c r="M21" s="21">
        <v>7309726.8300000001</v>
      </c>
      <c r="N21" s="5">
        <f t="shared" si="1"/>
        <v>86026004.760000005</v>
      </c>
    </row>
    <row r="22" spans="1:19" x14ac:dyDescent="0.2">
      <c r="A22" t="s">
        <v>3</v>
      </c>
      <c r="B22" s="8">
        <v>25840.69</v>
      </c>
      <c r="C22" s="8">
        <v>32203.21</v>
      </c>
      <c r="D22" s="8">
        <v>25492.76</v>
      </c>
      <c r="E22" s="8">
        <v>22384.28</v>
      </c>
      <c r="F22" s="8">
        <v>17204.349999999999</v>
      </c>
      <c r="G22" s="8">
        <v>23689</v>
      </c>
      <c r="H22" s="8">
        <v>39758.6</v>
      </c>
      <c r="I22" s="22">
        <v>36420.44</v>
      </c>
      <c r="J22" s="5">
        <v>32529.15</v>
      </c>
      <c r="K22" s="5">
        <v>31269.75</v>
      </c>
      <c r="L22" s="8">
        <v>34507.74</v>
      </c>
      <c r="M22" s="21">
        <v>33008.04</v>
      </c>
      <c r="N22" s="5">
        <f t="shared" si="1"/>
        <v>354308.00999999995</v>
      </c>
    </row>
    <row r="23" spans="1:19" x14ac:dyDescent="0.2">
      <c r="A23" t="s">
        <v>43</v>
      </c>
      <c r="B23" s="8">
        <v>1212258.67</v>
      </c>
      <c r="C23" s="8">
        <v>1171795.6499999999</v>
      </c>
      <c r="D23" s="8">
        <v>1111084.7</v>
      </c>
      <c r="E23" s="8">
        <v>1069895.3799999999</v>
      </c>
      <c r="F23" s="8">
        <v>1138117.4099999999</v>
      </c>
      <c r="G23" s="8">
        <v>1251563.21</v>
      </c>
      <c r="H23" s="8">
        <v>1283809.78</v>
      </c>
      <c r="I23" s="22">
        <v>1596546.34</v>
      </c>
      <c r="J23" s="5">
        <v>1310175.8</v>
      </c>
      <c r="K23" s="5">
        <v>1296049.1000000001</v>
      </c>
      <c r="L23" s="8">
        <v>1437113.5</v>
      </c>
      <c r="M23" s="21">
        <v>1270418.71</v>
      </c>
      <c r="N23" s="5">
        <f t="shared" si="1"/>
        <v>15148828.25</v>
      </c>
    </row>
    <row r="24" spans="1:19" x14ac:dyDescent="0.2">
      <c r="A24" t="s">
        <v>44</v>
      </c>
      <c r="B24" s="8">
        <v>722742.03</v>
      </c>
      <c r="C24" s="8">
        <v>726867.86</v>
      </c>
      <c r="D24" s="8">
        <v>723385.32</v>
      </c>
      <c r="E24" s="8">
        <v>689262.84</v>
      </c>
      <c r="F24" s="8">
        <v>699940.03</v>
      </c>
      <c r="G24" s="8">
        <v>737384.64</v>
      </c>
      <c r="H24" s="8">
        <v>745682.36</v>
      </c>
      <c r="I24" s="22">
        <v>817468.54</v>
      </c>
      <c r="J24" s="5">
        <v>735270.94</v>
      </c>
      <c r="K24" s="5">
        <v>841110.29</v>
      </c>
      <c r="L24" s="8">
        <v>950400.4</v>
      </c>
      <c r="M24" s="21">
        <v>759073.17</v>
      </c>
      <c r="N24" s="5">
        <f t="shared" si="1"/>
        <v>9148588.4199999999</v>
      </c>
    </row>
    <row r="25" spans="1:19" x14ac:dyDescent="0.2">
      <c r="A25" t="s">
        <v>45</v>
      </c>
      <c r="B25" s="8">
        <v>924516.21</v>
      </c>
      <c r="C25" s="8">
        <v>955179.02</v>
      </c>
      <c r="D25" s="8">
        <v>922807.04</v>
      </c>
      <c r="E25" s="8">
        <v>875339.12</v>
      </c>
      <c r="F25" s="8">
        <v>896578.12</v>
      </c>
      <c r="G25" s="8">
        <v>899811.38</v>
      </c>
      <c r="H25" s="8">
        <v>919602.43</v>
      </c>
      <c r="I25" s="22">
        <v>1062186.2</v>
      </c>
      <c r="J25" s="5">
        <v>867253.56</v>
      </c>
      <c r="K25" s="5">
        <v>920980.77</v>
      </c>
      <c r="L25" s="8">
        <v>1020987.12</v>
      </c>
      <c r="M25" s="21">
        <v>982677</v>
      </c>
      <c r="N25" s="5">
        <f t="shared" si="1"/>
        <v>11247917.969999999</v>
      </c>
    </row>
    <row r="26" spans="1:19" x14ac:dyDescent="0.2">
      <c r="A26" t="s">
        <v>46</v>
      </c>
      <c r="B26" s="8">
        <v>3295248.84</v>
      </c>
      <c r="C26" s="8">
        <v>3192676.76</v>
      </c>
      <c r="D26" s="8">
        <v>3030203.05</v>
      </c>
      <c r="E26" s="8">
        <v>2960344</v>
      </c>
      <c r="F26" s="8">
        <v>3194873.91</v>
      </c>
      <c r="G26" s="8">
        <v>3654840.61</v>
      </c>
      <c r="H26" s="8">
        <v>4027295.59</v>
      </c>
      <c r="I26" s="22">
        <v>4794621.57</v>
      </c>
      <c r="J26" s="5">
        <v>4389458.4800000004</v>
      </c>
      <c r="K26" s="5">
        <v>4443075.57</v>
      </c>
      <c r="L26" s="8">
        <v>4855212.8099999996</v>
      </c>
      <c r="M26" s="21">
        <v>4115315.66</v>
      </c>
      <c r="N26" s="5">
        <f t="shared" si="1"/>
        <v>45953166.849999994</v>
      </c>
    </row>
    <row r="27" spans="1:19" x14ac:dyDescent="0.2">
      <c r="A27" t="s">
        <v>4</v>
      </c>
      <c r="B27" s="8">
        <v>416202.72</v>
      </c>
      <c r="C27" s="8">
        <v>442356.29</v>
      </c>
      <c r="D27" s="8">
        <v>431208.4</v>
      </c>
      <c r="E27" s="8">
        <v>413317.61</v>
      </c>
      <c r="F27" s="8">
        <v>421212.43</v>
      </c>
      <c r="G27" s="8">
        <v>412456.09</v>
      </c>
      <c r="H27" s="8">
        <v>416916.3</v>
      </c>
      <c r="I27" s="22">
        <v>465085.92</v>
      </c>
      <c r="J27" s="5">
        <v>404679.8</v>
      </c>
      <c r="K27" s="5">
        <v>419704.05</v>
      </c>
      <c r="L27" s="8">
        <v>467078.32</v>
      </c>
      <c r="M27" s="21">
        <v>440435.87</v>
      </c>
      <c r="N27" s="5">
        <f t="shared" si="1"/>
        <v>5150653.8</v>
      </c>
    </row>
    <row r="28" spans="1:19" x14ac:dyDescent="0.2">
      <c r="A28" t="s">
        <v>94</v>
      </c>
      <c r="B28" s="8">
        <v>14029846.49</v>
      </c>
      <c r="C28" s="8">
        <v>14030761.380000001</v>
      </c>
      <c r="D28" s="8">
        <v>13968175.060000001</v>
      </c>
      <c r="E28" s="8">
        <v>13629726.16</v>
      </c>
      <c r="F28" s="8">
        <v>13618460.210000001</v>
      </c>
      <c r="G28" s="8">
        <v>14039369.41</v>
      </c>
      <c r="H28" s="8">
        <v>14798069.34</v>
      </c>
      <c r="I28" s="8">
        <v>17503068.98</v>
      </c>
      <c r="J28" s="5">
        <v>14478167.67</v>
      </c>
      <c r="K28" s="5">
        <v>14381820.189999999</v>
      </c>
      <c r="L28" s="8">
        <v>16059913.720000001</v>
      </c>
      <c r="M28" s="21">
        <v>14910026.130000001</v>
      </c>
      <c r="N28" s="5">
        <f t="shared" si="1"/>
        <v>175447404.74000001</v>
      </c>
    </row>
    <row r="29" spans="1:19" x14ac:dyDescent="0.2">
      <c r="A29" t="s">
        <v>5</v>
      </c>
      <c r="B29" s="8">
        <v>99293.1</v>
      </c>
      <c r="C29" s="8">
        <v>97085.68</v>
      </c>
      <c r="D29" s="8">
        <v>92568.82</v>
      </c>
      <c r="E29" s="8">
        <v>86254.54</v>
      </c>
      <c r="F29" s="8">
        <v>94210.22</v>
      </c>
      <c r="G29" s="8">
        <v>97498.64</v>
      </c>
      <c r="H29" s="8">
        <v>97454.1</v>
      </c>
      <c r="I29" s="8">
        <v>102590.5</v>
      </c>
      <c r="J29" s="5">
        <v>109400.22</v>
      </c>
      <c r="K29" s="5">
        <v>119641.82</v>
      </c>
      <c r="L29" s="8">
        <v>120188.39</v>
      </c>
      <c r="M29" s="21">
        <v>109058.99</v>
      </c>
      <c r="N29" s="5">
        <f t="shared" si="1"/>
        <v>1225245.0199999998</v>
      </c>
      <c r="Q29" s="11"/>
      <c r="R29" s="10"/>
      <c r="S29" s="9"/>
    </row>
    <row r="30" spans="1:19" x14ac:dyDescent="0.2">
      <c r="A30" t="s">
        <v>6</v>
      </c>
      <c r="B30" s="8">
        <v>40916.85</v>
      </c>
      <c r="C30" s="8">
        <v>40556.29</v>
      </c>
      <c r="D30" s="8">
        <v>35606.11</v>
      </c>
      <c r="E30" s="8">
        <v>35273.99</v>
      </c>
      <c r="F30" s="8">
        <v>36076.1</v>
      </c>
      <c r="G30" s="8">
        <v>37605.370000000003</v>
      </c>
      <c r="H30" s="8">
        <v>31510.61</v>
      </c>
      <c r="I30" s="8">
        <v>32327.86</v>
      </c>
      <c r="J30" s="5">
        <v>33706.589999999997</v>
      </c>
      <c r="K30" s="5">
        <v>32089.96</v>
      </c>
      <c r="L30" s="8">
        <v>39109.300000000003</v>
      </c>
      <c r="M30" s="21">
        <v>33778.019999999997</v>
      </c>
      <c r="N30" s="5">
        <f t="shared" si="1"/>
        <v>428557.05000000005</v>
      </c>
      <c r="Q30" s="11"/>
      <c r="R30" s="10"/>
      <c r="S30" s="9"/>
    </row>
    <row r="31" spans="1:19" x14ac:dyDescent="0.2">
      <c r="A31" t="s">
        <v>47</v>
      </c>
      <c r="B31" s="8">
        <v>8311039.1600000001</v>
      </c>
      <c r="C31" s="8">
        <v>8489660.8200000003</v>
      </c>
      <c r="D31" s="8">
        <v>8306206.46</v>
      </c>
      <c r="E31" s="8">
        <v>8165100.46</v>
      </c>
      <c r="F31" s="8">
        <v>8279852.4900000002</v>
      </c>
      <c r="G31" s="8">
        <v>8320445.3499999996</v>
      </c>
      <c r="H31" s="8">
        <v>8200174.75</v>
      </c>
      <c r="I31" s="8">
        <v>9625083.6600000001</v>
      </c>
      <c r="J31" s="5">
        <v>7791262.5199999996</v>
      </c>
      <c r="K31" s="5">
        <v>7851060.7999999998</v>
      </c>
      <c r="L31" s="8">
        <v>9120877.6199999992</v>
      </c>
      <c r="M31" s="21">
        <v>8562123.3800000008</v>
      </c>
      <c r="N31" s="5">
        <f t="shared" si="1"/>
        <v>101022887.47</v>
      </c>
      <c r="Q31" s="11"/>
      <c r="R31" s="10"/>
      <c r="S31" s="9"/>
    </row>
    <row r="32" spans="1:19" x14ac:dyDescent="0.2">
      <c r="A32" t="s">
        <v>48</v>
      </c>
      <c r="B32" s="8">
        <v>2412248.56</v>
      </c>
      <c r="C32" s="8">
        <v>2453577.54</v>
      </c>
      <c r="D32" s="8">
        <v>2349745.54</v>
      </c>
      <c r="E32" s="8">
        <v>2106940.5299999998</v>
      </c>
      <c r="F32" s="8">
        <v>2028425.02</v>
      </c>
      <c r="G32" s="8">
        <v>2185058.2999999998</v>
      </c>
      <c r="H32" s="8">
        <v>2234139.6800000002</v>
      </c>
      <c r="I32" s="8">
        <v>2368535.62</v>
      </c>
      <c r="J32" s="5">
        <v>2024729.21</v>
      </c>
      <c r="K32" s="5">
        <v>2082246.16</v>
      </c>
      <c r="L32" s="8">
        <v>2481928.36</v>
      </c>
      <c r="M32" s="21">
        <v>2264316.64</v>
      </c>
      <c r="N32" s="5">
        <f t="shared" si="1"/>
        <v>26991891.16</v>
      </c>
      <c r="Q32" s="11"/>
      <c r="R32" s="10"/>
      <c r="S32" s="9"/>
    </row>
    <row r="33" spans="1:19" x14ac:dyDescent="0.2">
      <c r="A33" t="s">
        <v>7</v>
      </c>
      <c r="B33" s="8">
        <v>215746.61</v>
      </c>
      <c r="C33" s="8">
        <v>240274.8</v>
      </c>
      <c r="D33" s="8">
        <v>234777.82</v>
      </c>
      <c r="E33" s="8">
        <v>210190.97</v>
      </c>
      <c r="F33" s="8">
        <v>209406.99</v>
      </c>
      <c r="G33" s="8">
        <v>209588.75</v>
      </c>
      <c r="H33" s="8">
        <v>223487.31</v>
      </c>
      <c r="I33" s="8">
        <v>251777.76</v>
      </c>
      <c r="J33" s="5">
        <v>214904.63</v>
      </c>
      <c r="K33" s="5">
        <v>220872.7</v>
      </c>
      <c r="L33" s="8">
        <v>262048.4</v>
      </c>
      <c r="M33" s="21">
        <v>244452.95</v>
      </c>
      <c r="N33" s="5">
        <f t="shared" si="1"/>
        <v>2737529.6900000004</v>
      </c>
      <c r="Q33" s="11"/>
      <c r="R33" s="10"/>
      <c r="S33" s="9"/>
    </row>
    <row r="34" spans="1:19" x14ac:dyDescent="0.2">
      <c r="A34" t="s">
        <v>8</v>
      </c>
      <c r="B34" s="8">
        <v>73215.91</v>
      </c>
      <c r="C34" s="8">
        <v>107167.62</v>
      </c>
      <c r="D34" s="8">
        <v>95370.87</v>
      </c>
      <c r="E34" s="8">
        <v>60042.99</v>
      </c>
      <c r="F34" s="8">
        <v>45668.1</v>
      </c>
      <c r="G34" s="8">
        <v>38807.629999999997</v>
      </c>
      <c r="H34" s="8">
        <v>54236.38</v>
      </c>
      <c r="I34" s="8">
        <v>46750.61</v>
      </c>
      <c r="J34" s="5">
        <v>45475.64</v>
      </c>
      <c r="K34" s="5">
        <v>47522.74</v>
      </c>
      <c r="L34" s="8">
        <v>76264.61</v>
      </c>
      <c r="M34" s="21">
        <v>57920.89</v>
      </c>
      <c r="N34" s="5">
        <f t="shared" si="1"/>
        <v>748443.99</v>
      </c>
      <c r="Q34" s="11"/>
      <c r="R34" s="10"/>
      <c r="S34" s="9"/>
    </row>
    <row r="35" spans="1:19" x14ac:dyDescent="0.2">
      <c r="A35" t="s">
        <v>9</v>
      </c>
      <c r="B35" s="8">
        <v>116647.54</v>
      </c>
      <c r="C35" s="8">
        <v>132530.13</v>
      </c>
      <c r="D35" s="8">
        <v>113396.56</v>
      </c>
      <c r="E35" s="8">
        <v>112121.52</v>
      </c>
      <c r="F35" s="8">
        <v>107826.11</v>
      </c>
      <c r="G35" s="8">
        <v>121667.77</v>
      </c>
      <c r="H35" s="8">
        <v>150103.19</v>
      </c>
      <c r="I35" s="8">
        <v>161122.82999999999</v>
      </c>
      <c r="J35" s="5">
        <v>132868.91</v>
      </c>
      <c r="K35" s="5">
        <v>124037.57</v>
      </c>
      <c r="L35" s="8">
        <v>140650.54999999999</v>
      </c>
      <c r="M35" s="21">
        <v>145702.04999999999</v>
      </c>
      <c r="N35" s="5">
        <f t="shared" si="1"/>
        <v>1558674.7300000002</v>
      </c>
      <c r="Q35" s="11"/>
      <c r="R35" s="10"/>
      <c r="S35" s="9"/>
    </row>
    <row r="36" spans="1:19" x14ac:dyDescent="0.2">
      <c r="A36" t="s">
        <v>10</v>
      </c>
      <c r="B36" s="8">
        <v>33777.89</v>
      </c>
      <c r="C36" s="8">
        <v>39210.11</v>
      </c>
      <c r="D36" s="8">
        <v>33427.46</v>
      </c>
      <c r="E36" s="8">
        <v>31550.9</v>
      </c>
      <c r="F36" s="8">
        <v>29657.87</v>
      </c>
      <c r="G36" s="8">
        <v>28494.63</v>
      </c>
      <c r="H36" s="8">
        <v>31170.720000000001</v>
      </c>
      <c r="I36" s="8">
        <v>30979.07</v>
      </c>
      <c r="J36" s="5">
        <v>31617.77</v>
      </c>
      <c r="K36" s="5">
        <v>32306.91</v>
      </c>
      <c r="L36" s="8">
        <v>39072.76</v>
      </c>
      <c r="M36" s="21">
        <v>33591.379999999997</v>
      </c>
      <c r="N36" s="5">
        <f t="shared" si="1"/>
        <v>394857.47</v>
      </c>
      <c r="Q36" s="11"/>
      <c r="R36" s="10"/>
      <c r="S36" s="9"/>
    </row>
    <row r="37" spans="1:19" x14ac:dyDescent="0.2">
      <c r="A37" t="s">
        <v>11</v>
      </c>
      <c r="B37" s="8">
        <v>25291.88</v>
      </c>
      <c r="C37" s="8">
        <v>33396.959999999999</v>
      </c>
      <c r="D37" s="8">
        <v>17738.419999999998</v>
      </c>
      <c r="E37" s="8">
        <v>21541.21</v>
      </c>
      <c r="F37" s="8">
        <v>19406.78</v>
      </c>
      <c r="G37" s="8">
        <v>21309.41</v>
      </c>
      <c r="H37" s="8">
        <v>17764.71</v>
      </c>
      <c r="I37" s="8">
        <v>19771.3</v>
      </c>
      <c r="J37" s="5">
        <v>19602.63</v>
      </c>
      <c r="K37" s="5">
        <v>22571.69</v>
      </c>
      <c r="L37" s="8">
        <v>28031.52</v>
      </c>
      <c r="M37" s="21">
        <v>23255.75</v>
      </c>
      <c r="N37" s="5">
        <f t="shared" si="1"/>
        <v>269682.26</v>
      </c>
      <c r="Q37" s="11"/>
      <c r="R37" s="10"/>
      <c r="S37" s="9"/>
    </row>
    <row r="38" spans="1:19" x14ac:dyDescent="0.2">
      <c r="A38" t="s">
        <v>49</v>
      </c>
      <c r="B38" s="8">
        <v>62499.95</v>
      </c>
      <c r="C38" s="8">
        <v>91953.94</v>
      </c>
      <c r="D38" s="8">
        <v>86607.12</v>
      </c>
      <c r="E38" s="8">
        <v>55991.53</v>
      </c>
      <c r="F38" s="8">
        <v>38997.64</v>
      </c>
      <c r="G38" s="8">
        <v>39454.239999999998</v>
      </c>
      <c r="H38" s="8">
        <v>61479.86</v>
      </c>
      <c r="I38" s="8">
        <v>73244.41</v>
      </c>
      <c r="J38" s="5">
        <v>57776.09</v>
      </c>
      <c r="K38" s="5">
        <v>48800.41</v>
      </c>
      <c r="L38" s="8">
        <v>61719.39</v>
      </c>
      <c r="M38" s="21">
        <v>57517.69</v>
      </c>
      <c r="N38" s="5">
        <f t="shared" si="1"/>
        <v>736042.27</v>
      </c>
      <c r="Q38" s="11"/>
      <c r="R38" s="10"/>
      <c r="S38" s="9"/>
    </row>
    <row r="39" spans="1:19" x14ac:dyDescent="0.2">
      <c r="A39" t="s">
        <v>12</v>
      </c>
      <c r="B39" s="8">
        <v>29870.9</v>
      </c>
      <c r="C39" s="8">
        <v>37514.129999999997</v>
      </c>
      <c r="D39" s="8">
        <v>51880.79</v>
      </c>
      <c r="E39" s="8">
        <v>58388.59</v>
      </c>
      <c r="F39" s="8">
        <v>32201.46</v>
      </c>
      <c r="G39" s="8">
        <v>67844.509999999995</v>
      </c>
      <c r="H39" s="8">
        <v>44106.97</v>
      </c>
      <c r="I39" s="8">
        <v>45647.44</v>
      </c>
      <c r="J39" s="5">
        <v>35033.82</v>
      </c>
      <c r="K39" s="5">
        <v>29376.07</v>
      </c>
      <c r="L39" s="8">
        <v>35866.83</v>
      </c>
      <c r="M39" s="21">
        <v>37912.82</v>
      </c>
      <c r="N39" s="5">
        <f t="shared" si="1"/>
        <v>505644.33</v>
      </c>
      <c r="Q39" s="11"/>
      <c r="R39" s="10"/>
      <c r="S39" s="9"/>
    </row>
    <row r="40" spans="1:19" x14ac:dyDescent="0.2">
      <c r="A40" t="s">
        <v>13</v>
      </c>
      <c r="B40" s="5">
        <v>57936.09</v>
      </c>
      <c r="C40" s="8">
        <v>58285.09</v>
      </c>
      <c r="D40" s="8">
        <v>55404.37</v>
      </c>
      <c r="E40" s="8">
        <v>52618.59</v>
      </c>
      <c r="F40" s="8">
        <v>58174.51</v>
      </c>
      <c r="G40" s="8">
        <v>65885.119999999995</v>
      </c>
      <c r="H40" s="8">
        <v>60001.08</v>
      </c>
      <c r="I40" s="8">
        <v>65079.29</v>
      </c>
      <c r="J40" s="5">
        <v>56968.62</v>
      </c>
      <c r="K40" s="5">
        <v>68384.91</v>
      </c>
      <c r="L40" s="8">
        <v>64549.05</v>
      </c>
      <c r="M40" s="21">
        <v>59855.29</v>
      </c>
      <c r="N40" s="5">
        <f t="shared" si="1"/>
        <v>723142.01000000013</v>
      </c>
      <c r="Q40" s="11"/>
      <c r="R40" s="10"/>
      <c r="S40" s="9"/>
    </row>
    <row r="41" spans="1:19" x14ac:dyDescent="0.2">
      <c r="A41" t="s">
        <v>14</v>
      </c>
      <c r="B41" s="5">
        <v>121668.79</v>
      </c>
      <c r="C41" s="8">
        <v>134120.12</v>
      </c>
      <c r="D41" s="8">
        <v>118700.12</v>
      </c>
      <c r="E41" s="8">
        <v>123212.86</v>
      </c>
      <c r="F41" s="8">
        <v>127714.65</v>
      </c>
      <c r="G41" s="8">
        <v>122907.86</v>
      </c>
      <c r="H41" s="8">
        <v>129199.78</v>
      </c>
      <c r="I41" s="8">
        <v>141003.17000000001</v>
      </c>
      <c r="J41" s="5">
        <v>139286.46</v>
      </c>
      <c r="K41" s="5">
        <v>136684.81</v>
      </c>
      <c r="L41" s="8">
        <v>152146.35999999999</v>
      </c>
      <c r="M41" s="21">
        <v>132998.01</v>
      </c>
      <c r="N41" s="5">
        <f t="shared" si="1"/>
        <v>1579642.99</v>
      </c>
      <c r="Q41" s="11"/>
      <c r="R41" s="10"/>
      <c r="S41" s="9"/>
    </row>
    <row r="42" spans="1:19" x14ac:dyDescent="0.2">
      <c r="A42" t="s">
        <v>50</v>
      </c>
      <c r="B42" s="5">
        <v>795636.4</v>
      </c>
      <c r="C42" s="8">
        <v>846745.75</v>
      </c>
      <c r="D42" s="8">
        <v>799952.22</v>
      </c>
      <c r="E42" s="8">
        <v>759320</v>
      </c>
      <c r="F42" s="8">
        <v>794027.9</v>
      </c>
      <c r="G42" s="8">
        <v>816519.35</v>
      </c>
      <c r="H42" s="8">
        <v>849919.82</v>
      </c>
      <c r="I42" s="8">
        <v>931742.94</v>
      </c>
      <c r="J42" s="5">
        <v>814165.6</v>
      </c>
      <c r="K42" s="5">
        <v>820953.4</v>
      </c>
      <c r="L42" s="8">
        <v>924501.6</v>
      </c>
      <c r="M42" s="21">
        <v>863445.34</v>
      </c>
      <c r="N42" s="5">
        <f t="shared" si="1"/>
        <v>10016930.32</v>
      </c>
      <c r="Q42" s="11"/>
      <c r="R42" s="10"/>
      <c r="S42" s="9"/>
    </row>
    <row r="43" spans="1:19" x14ac:dyDescent="0.2">
      <c r="A43" t="s">
        <v>15</v>
      </c>
      <c r="B43" s="5">
        <v>407716.76</v>
      </c>
      <c r="C43" s="8">
        <v>406413.44</v>
      </c>
      <c r="D43" s="8">
        <v>388663.08</v>
      </c>
      <c r="E43" s="8">
        <v>360066.52</v>
      </c>
      <c r="F43" s="8">
        <v>382746.53</v>
      </c>
      <c r="G43" s="8">
        <v>399026.06</v>
      </c>
      <c r="H43" s="8">
        <v>414326.02</v>
      </c>
      <c r="I43" s="8">
        <v>469373.86</v>
      </c>
      <c r="J43" s="5">
        <v>435235.87</v>
      </c>
      <c r="K43" s="5">
        <v>448146.97</v>
      </c>
      <c r="L43" s="8">
        <v>507642.28</v>
      </c>
      <c r="M43" s="21">
        <v>438908.72</v>
      </c>
      <c r="N43" s="5">
        <f t="shared" si="1"/>
        <v>5058266.1100000003</v>
      </c>
      <c r="Q43" s="11"/>
      <c r="R43" s="10"/>
      <c r="S43" s="9"/>
    </row>
    <row r="44" spans="1:19" x14ac:dyDescent="0.2">
      <c r="A44" t="s">
        <v>51</v>
      </c>
      <c r="B44" s="5">
        <v>8953419.4000000004</v>
      </c>
      <c r="C44" s="8">
        <v>9166583.8300000001</v>
      </c>
      <c r="D44" s="8">
        <v>8916821.8499999996</v>
      </c>
      <c r="E44" s="8">
        <v>8893955.3399999999</v>
      </c>
      <c r="F44" s="8">
        <v>9305600.8200000003</v>
      </c>
      <c r="G44" s="8">
        <v>9308805.9499999993</v>
      </c>
      <c r="H44" s="8">
        <v>9359750.6500000004</v>
      </c>
      <c r="I44" s="8">
        <v>10882544.560000001</v>
      </c>
      <c r="J44" s="5">
        <v>8872523.5299999993</v>
      </c>
      <c r="K44" s="5">
        <v>9090341.1799999997</v>
      </c>
      <c r="L44" s="8">
        <v>10489549.779999999</v>
      </c>
      <c r="M44" s="21">
        <v>9494735.3200000003</v>
      </c>
      <c r="N44" s="5">
        <f t="shared" si="1"/>
        <v>112734632.20999998</v>
      </c>
    </row>
    <row r="45" spans="1:19" x14ac:dyDescent="0.2">
      <c r="A45" t="s">
        <v>16</v>
      </c>
      <c r="B45" s="5">
        <v>28554.6</v>
      </c>
      <c r="C45" s="8">
        <v>34028.93</v>
      </c>
      <c r="D45" s="8">
        <v>34862.15</v>
      </c>
      <c r="E45" s="8">
        <v>28471.65</v>
      </c>
      <c r="F45" s="8">
        <v>21026.43</v>
      </c>
      <c r="G45" s="8">
        <v>30858.19</v>
      </c>
      <c r="H45" s="8">
        <v>37236.31</v>
      </c>
      <c r="I45" s="8">
        <v>35581.980000000003</v>
      </c>
      <c r="J45" s="5">
        <v>37601.870000000003</v>
      </c>
      <c r="K45" s="5">
        <v>34822.67</v>
      </c>
      <c r="L45" s="8">
        <v>44174.13</v>
      </c>
      <c r="M45" s="21">
        <v>34731.96</v>
      </c>
      <c r="N45" s="5">
        <f t="shared" si="1"/>
        <v>401950.87</v>
      </c>
    </row>
    <row r="46" spans="1:19" x14ac:dyDescent="0.2">
      <c r="A46" t="s">
        <v>52</v>
      </c>
      <c r="B46" s="5">
        <v>754454.36</v>
      </c>
      <c r="C46" s="8">
        <v>787833.37</v>
      </c>
      <c r="D46" s="8">
        <v>720126.2</v>
      </c>
      <c r="E46" s="8">
        <v>767623.61</v>
      </c>
      <c r="F46" s="8">
        <v>800360.95999999996</v>
      </c>
      <c r="G46" s="8">
        <v>796208.44</v>
      </c>
      <c r="H46" s="8">
        <v>860091.59</v>
      </c>
      <c r="I46" s="8">
        <v>1067365.69</v>
      </c>
      <c r="J46" s="5">
        <v>834680.71</v>
      </c>
      <c r="K46" s="5">
        <v>858024.42</v>
      </c>
      <c r="L46" s="8">
        <v>982072.96</v>
      </c>
      <c r="M46" s="21">
        <v>891951.96</v>
      </c>
      <c r="N46" s="5">
        <f t="shared" si="1"/>
        <v>10120794.27</v>
      </c>
    </row>
    <row r="47" spans="1:19" x14ac:dyDescent="0.2">
      <c r="A47" t="s">
        <v>17</v>
      </c>
      <c r="B47" s="5">
        <v>166279.54999999999</v>
      </c>
      <c r="C47" s="8">
        <v>175221.96</v>
      </c>
      <c r="D47" s="8">
        <v>167750.65</v>
      </c>
      <c r="E47" s="8">
        <v>144964.81</v>
      </c>
      <c r="F47" s="8">
        <v>137111.81</v>
      </c>
      <c r="G47" s="8">
        <v>150300.66</v>
      </c>
      <c r="H47" s="8">
        <v>243898.38</v>
      </c>
      <c r="I47" s="8">
        <v>217845.75</v>
      </c>
      <c r="J47" s="5">
        <v>192490.4</v>
      </c>
      <c r="K47" s="5">
        <v>187599.67</v>
      </c>
      <c r="L47" s="8">
        <v>213902.07</v>
      </c>
      <c r="M47" s="21">
        <v>200906.85</v>
      </c>
      <c r="N47" s="5">
        <f t="shared" si="1"/>
        <v>2198272.56</v>
      </c>
    </row>
    <row r="48" spans="1:19" x14ac:dyDescent="0.2">
      <c r="A48" t="s">
        <v>18</v>
      </c>
      <c r="B48" s="5">
        <v>85480.2</v>
      </c>
      <c r="C48" s="8">
        <v>113807.07</v>
      </c>
      <c r="D48" s="8">
        <v>95584.03</v>
      </c>
      <c r="E48" s="8">
        <v>107426</v>
      </c>
      <c r="F48" s="8">
        <v>95443.39</v>
      </c>
      <c r="G48" s="8">
        <v>78549.009999999995</v>
      </c>
      <c r="H48" s="8">
        <v>82548.23</v>
      </c>
      <c r="I48" s="8">
        <v>127860.23</v>
      </c>
      <c r="J48" s="5">
        <v>116089.9</v>
      </c>
      <c r="K48" s="5">
        <v>63468.46</v>
      </c>
      <c r="L48" s="8">
        <v>99408.76</v>
      </c>
      <c r="M48" s="21">
        <v>87048.37</v>
      </c>
      <c r="N48" s="5">
        <f t="shared" si="1"/>
        <v>1152713.6499999999</v>
      </c>
    </row>
    <row r="49" spans="1:14" x14ac:dyDescent="0.2">
      <c r="A49" t="s">
        <v>19</v>
      </c>
      <c r="B49" s="5">
        <v>12318.6</v>
      </c>
      <c r="C49" s="8">
        <v>11022.61</v>
      </c>
      <c r="D49" s="8">
        <v>11088.78</v>
      </c>
      <c r="E49" s="8">
        <v>13221.29</v>
      </c>
      <c r="F49" s="8">
        <v>12436.28</v>
      </c>
      <c r="G49" s="8">
        <v>12154.55</v>
      </c>
      <c r="H49" s="8">
        <v>10911.4</v>
      </c>
      <c r="I49" s="8">
        <v>11253.3</v>
      </c>
      <c r="J49" s="5">
        <v>11061.71</v>
      </c>
      <c r="K49" s="5">
        <v>11346.16</v>
      </c>
      <c r="L49" s="8">
        <v>14287.56</v>
      </c>
      <c r="M49" s="21">
        <v>12417.34</v>
      </c>
      <c r="N49" s="5">
        <f t="shared" si="1"/>
        <v>143519.57999999999</v>
      </c>
    </row>
    <row r="50" spans="1:14" x14ac:dyDescent="0.2">
      <c r="A50" t="s">
        <v>53</v>
      </c>
      <c r="B50" s="5">
        <v>1377244.67</v>
      </c>
      <c r="C50" s="8">
        <v>1381395.07</v>
      </c>
      <c r="D50" s="8">
        <v>1351508.42</v>
      </c>
      <c r="E50" s="8">
        <v>1306102.8700000001</v>
      </c>
      <c r="F50" s="8">
        <v>1323971.06</v>
      </c>
      <c r="G50" s="8">
        <v>1381508.43</v>
      </c>
      <c r="H50" s="8">
        <v>1405794.83</v>
      </c>
      <c r="I50" s="8">
        <v>1571795.53</v>
      </c>
      <c r="J50" s="5">
        <v>1367249.78</v>
      </c>
      <c r="K50" s="5">
        <v>1374768.52</v>
      </c>
      <c r="L50" s="8">
        <v>1579625.34</v>
      </c>
      <c r="M50" s="21">
        <v>1441885.39</v>
      </c>
      <c r="N50" s="5">
        <f t="shared" si="1"/>
        <v>16862849.909999996</v>
      </c>
    </row>
    <row r="51" spans="1:14" x14ac:dyDescent="0.2">
      <c r="A51" t="s">
        <v>54</v>
      </c>
      <c r="B51" s="5">
        <v>3993596.89</v>
      </c>
      <c r="C51" s="8">
        <v>3974300.7</v>
      </c>
      <c r="D51" s="8">
        <v>3807791.77</v>
      </c>
      <c r="E51" s="8">
        <v>3562032.25</v>
      </c>
      <c r="F51" s="8">
        <v>3637437.99</v>
      </c>
      <c r="G51" s="8">
        <v>3997977.95</v>
      </c>
      <c r="H51" s="8">
        <v>4341515.1100000003</v>
      </c>
      <c r="I51" s="8">
        <v>4877444.93</v>
      </c>
      <c r="J51" s="5">
        <v>4505327.45</v>
      </c>
      <c r="K51" s="5">
        <v>4698076.96</v>
      </c>
      <c r="L51" s="8">
        <v>5330619.66</v>
      </c>
      <c r="M51" s="21">
        <v>4587316.83</v>
      </c>
      <c r="N51" s="5">
        <f t="shared" si="1"/>
        <v>51313438.489999995</v>
      </c>
    </row>
    <row r="52" spans="1:14" x14ac:dyDescent="0.2">
      <c r="A52" t="s">
        <v>55</v>
      </c>
      <c r="B52" s="5">
        <v>1048315.29</v>
      </c>
      <c r="C52" s="8">
        <v>1091817.81</v>
      </c>
      <c r="D52" s="8">
        <v>1072418.78</v>
      </c>
      <c r="E52" s="8">
        <v>1031935.3</v>
      </c>
      <c r="F52" s="8">
        <v>1050115.8899999999</v>
      </c>
      <c r="G52" s="8">
        <v>1096750.8600000001</v>
      </c>
      <c r="H52" s="8">
        <v>1135880.6200000001</v>
      </c>
      <c r="I52" s="8">
        <v>1253149.17</v>
      </c>
      <c r="J52" s="5">
        <v>1054469.3700000001</v>
      </c>
      <c r="K52" s="5">
        <v>1084239.76</v>
      </c>
      <c r="L52" s="8">
        <v>1212353.3799999999</v>
      </c>
      <c r="M52" s="21">
        <v>1129772.08</v>
      </c>
      <c r="N52" s="5">
        <f t="shared" si="1"/>
        <v>13261218.310000001</v>
      </c>
    </row>
    <row r="53" spans="1:14" x14ac:dyDescent="0.2">
      <c r="A53" t="s">
        <v>20</v>
      </c>
      <c r="B53" s="5">
        <v>138608.74</v>
      </c>
      <c r="C53" s="8">
        <v>140607.31</v>
      </c>
      <c r="D53" s="8">
        <v>139557.42000000001</v>
      </c>
      <c r="E53" s="8">
        <v>130951.1</v>
      </c>
      <c r="F53" s="8">
        <v>139676.16</v>
      </c>
      <c r="G53" s="8">
        <v>137063.46</v>
      </c>
      <c r="H53" s="8">
        <v>139481.53</v>
      </c>
      <c r="I53" s="8">
        <v>151744.32000000001</v>
      </c>
      <c r="J53" s="5">
        <v>132093.31</v>
      </c>
      <c r="K53" s="5">
        <v>136872.82999999999</v>
      </c>
      <c r="L53" s="8">
        <v>162588.73000000001</v>
      </c>
      <c r="M53" s="21">
        <v>142623.01</v>
      </c>
      <c r="N53" s="5">
        <f t="shared" si="1"/>
        <v>1691867.9200000002</v>
      </c>
    </row>
    <row r="54" spans="1:14" x14ac:dyDescent="0.2">
      <c r="A54" t="s">
        <v>21</v>
      </c>
      <c r="B54" s="5">
        <v>11956.2</v>
      </c>
      <c r="C54" s="8">
        <v>11254.34</v>
      </c>
      <c r="D54" s="8">
        <v>13481.07</v>
      </c>
      <c r="E54" s="8">
        <v>10681.38</v>
      </c>
      <c r="F54" s="8">
        <v>8334.5300000000007</v>
      </c>
      <c r="G54" s="8">
        <v>11969.23</v>
      </c>
      <c r="H54" s="8">
        <v>11653.19</v>
      </c>
      <c r="I54" s="8">
        <v>13965.11</v>
      </c>
      <c r="J54" s="5">
        <v>11862.73</v>
      </c>
      <c r="K54" s="5">
        <v>11816.87</v>
      </c>
      <c r="L54" s="8">
        <v>13046.53</v>
      </c>
      <c r="M54" s="21">
        <v>12493.26</v>
      </c>
      <c r="N54" s="5">
        <f t="shared" si="1"/>
        <v>142514.44</v>
      </c>
    </row>
    <row r="55" spans="1:14" x14ac:dyDescent="0.2">
      <c r="A55" t="s">
        <v>22</v>
      </c>
      <c r="B55" s="5">
        <v>38136.5</v>
      </c>
      <c r="C55" s="8">
        <v>43408.34</v>
      </c>
      <c r="D55" s="8">
        <v>38139.279999999999</v>
      </c>
      <c r="E55" s="8">
        <v>36175.31</v>
      </c>
      <c r="F55" s="8">
        <v>37499.480000000003</v>
      </c>
      <c r="G55" s="8">
        <v>37412.32</v>
      </c>
      <c r="H55" s="8">
        <v>36492.11</v>
      </c>
      <c r="I55" s="8">
        <v>39750.82</v>
      </c>
      <c r="J55" s="5">
        <v>34877.39</v>
      </c>
      <c r="K55" s="5">
        <v>34445.160000000003</v>
      </c>
      <c r="L55" s="8">
        <v>38242.82</v>
      </c>
      <c r="M55" s="21">
        <v>39548.82</v>
      </c>
      <c r="N55" s="5">
        <f t="shared" si="1"/>
        <v>454128.35000000009</v>
      </c>
    </row>
    <row r="56" spans="1:14" x14ac:dyDescent="0.2">
      <c r="A56" t="s">
        <v>56</v>
      </c>
      <c r="B56" s="5">
        <v>2276673.7200000002</v>
      </c>
      <c r="C56" s="8">
        <v>2121760.75</v>
      </c>
      <c r="D56" s="8">
        <v>2112739.98</v>
      </c>
      <c r="E56" s="8">
        <v>1940930.05</v>
      </c>
      <c r="F56" s="8">
        <v>1983923.69</v>
      </c>
      <c r="G56" s="8">
        <v>2082735.73</v>
      </c>
      <c r="H56" s="8">
        <v>2312774.65</v>
      </c>
      <c r="I56" s="8">
        <v>2344556.2999999998</v>
      </c>
      <c r="J56" s="5">
        <v>2178807.29</v>
      </c>
      <c r="K56" s="5">
        <v>2287323.0099999998</v>
      </c>
      <c r="L56" s="8">
        <v>2616771.58</v>
      </c>
      <c r="M56" s="21">
        <v>2316790.67</v>
      </c>
      <c r="N56" s="5">
        <f t="shared" si="1"/>
        <v>26575787.420000002</v>
      </c>
    </row>
    <row r="57" spans="1:14" x14ac:dyDescent="0.2">
      <c r="A57" t="s">
        <v>23</v>
      </c>
      <c r="B57" s="5">
        <v>1880612.64</v>
      </c>
      <c r="C57" s="8">
        <v>1909330.28</v>
      </c>
      <c r="D57" s="8">
        <v>1837482.28</v>
      </c>
      <c r="E57" s="8">
        <v>1826785.2</v>
      </c>
      <c r="F57" s="8">
        <v>1832583.4</v>
      </c>
      <c r="G57" s="8">
        <v>1919425.04</v>
      </c>
      <c r="H57" s="8">
        <v>1910572.31</v>
      </c>
      <c r="I57" s="8">
        <v>2159293.39</v>
      </c>
      <c r="J57" s="5">
        <v>1861315.28</v>
      </c>
      <c r="K57" s="5">
        <v>1891915.97</v>
      </c>
      <c r="L57" s="8">
        <v>2201031.8199999998</v>
      </c>
      <c r="M57" s="21">
        <v>2003982.1</v>
      </c>
      <c r="N57" s="5">
        <f t="shared" si="1"/>
        <v>23234329.710000001</v>
      </c>
    </row>
    <row r="58" spans="1:14" x14ac:dyDescent="0.2">
      <c r="A58" t="s">
        <v>24</v>
      </c>
      <c r="B58" s="5">
        <v>1260197.3400000001</v>
      </c>
      <c r="C58" s="8">
        <v>1276643.5900000001</v>
      </c>
      <c r="D58" s="8">
        <v>1260841.43</v>
      </c>
      <c r="E58" s="8">
        <v>1206686.1200000001</v>
      </c>
      <c r="F58" s="8">
        <v>1224464.03</v>
      </c>
      <c r="G58" s="8">
        <v>1270954.1100000001</v>
      </c>
      <c r="H58" s="8">
        <v>1362137.4</v>
      </c>
      <c r="I58" s="8">
        <v>1509017.18</v>
      </c>
      <c r="J58" s="5">
        <v>1309737.3600000001</v>
      </c>
      <c r="K58" s="5">
        <v>1304666.26</v>
      </c>
      <c r="L58" s="8">
        <v>1504014.65</v>
      </c>
      <c r="M58" s="21">
        <v>1397252.58</v>
      </c>
      <c r="N58" s="5">
        <f t="shared" si="1"/>
        <v>15886612.050000001</v>
      </c>
    </row>
    <row r="59" spans="1:14" x14ac:dyDescent="0.2">
      <c r="A59" t="s">
        <v>57</v>
      </c>
      <c r="B59" s="5">
        <v>896682.1</v>
      </c>
      <c r="C59" s="8">
        <v>971761.75</v>
      </c>
      <c r="D59" s="8">
        <v>980361.87</v>
      </c>
      <c r="E59" s="8">
        <v>839101.89</v>
      </c>
      <c r="F59" s="8">
        <v>723841.23</v>
      </c>
      <c r="G59" s="8">
        <v>911971.28</v>
      </c>
      <c r="H59" s="8">
        <v>902248.47</v>
      </c>
      <c r="I59" s="8">
        <v>1081154.98</v>
      </c>
      <c r="J59" s="5">
        <v>1087973.08</v>
      </c>
      <c r="K59" s="5">
        <v>1175504.05</v>
      </c>
      <c r="L59" s="8">
        <v>1362799.34</v>
      </c>
      <c r="M59" s="21">
        <v>1170912.6100000001</v>
      </c>
      <c r="N59" s="5">
        <f t="shared" si="1"/>
        <v>12104312.65</v>
      </c>
    </row>
    <row r="60" spans="1:14" x14ac:dyDescent="0.2">
      <c r="A60" t="s">
        <v>58</v>
      </c>
      <c r="B60" s="5">
        <v>462454.84</v>
      </c>
      <c r="C60" s="8">
        <v>496508.21</v>
      </c>
      <c r="D60" s="8">
        <v>494918.24</v>
      </c>
      <c r="E60" s="8">
        <v>385747.29</v>
      </c>
      <c r="F60" s="8">
        <v>438453.91</v>
      </c>
      <c r="G60" s="8">
        <v>427979.59</v>
      </c>
      <c r="H60" s="8">
        <v>402031.42</v>
      </c>
      <c r="I60" s="8">
        <v>446695.61</v>
      </c>
      <c r="J60" s="5">
        <v>396135.49</v>
      </c>
      <c r="K60" s="5">
        <v>413409.1</v>
      </c>
      <c r="L60" s="8">
        <v>512390.81</v>
      </c>
      <c r="M60" s="21">
        <v>487028.08</v>
      </c>
      <c r="N60" s="5">
        <f t="shared" si="1"/>
        <v>5363752.5899999989</v>
      </c>
    </row>
    <row r="61" spans="1:14" x14ac:dyDescent="0.2">
      <c r="A61" t="s">
        <v>59</v>
      </c>
      <c r="B61" s="5">
        <v>1496813.85</v>
      </c>
      <c r="C61" s="8">
        <v>1777783.07</v>
      </c>
      <c r="D61" s="8">
        <v>1826937.03</v>
      </c>
      <c r="E61" s="8">
        <v>1411093.74</v>
      </c>
      <c r="F61" s="8">
        <v>1321286</v>
      </c>
      <c r="G61" s="8">
        <v>1343547.54</v>
      </c>
      <c r="H61" s="8">
        <v>1234699.77</v>
      </c>
      <c r="I61" s="8">
        <v>1283764.1100000001</v>
      </c>
      <c r="J61" s="5">
        <v>1144972.47</v>
      </c>
      <c r="K61" s="5">
        <v>1182955.79</v>
      </c>
      <c r="L61" s="8">
        <v>1538168.86</v>
      </c>
      <c r="M61" s="21">
        <v>1473232.11</v>
      </c>
      <c r="N61" s="5">
        <f t="shared" si="1"/>
        <v>17035254.34</v>
      </c>
    </row>
    <row r="62" spans="1:14" x14ac:dyDescent="0.2">
      <c r="A62" t="s">
        <v>25</v>
      </c>
      <c r="B62" s="5">
        <v>213009.59</v>
      </c>
      <c r="C62" s="8">
        <v>213059.42</v>
      </c>
      <c r="D62" s="8">
        <v>203458.8</v>
      </c>
      <c r="E62" s="8">
        <v>189132.71</v>
      </c>
      <c r="F62" s="8">
        <v>208666.71</v>
      </c>
      <c r="G62" s="8">
        <v>206814.07999999999</v>
      </c>
      <c r="H62" s="8">
        <v>210105.19</v>
      </c>
      <c r="I62" s="8">
        <v>241093.48</v>
      </c>
      <c r="J62" s="5">
        <v>225583.17</v>
      </c>
      <c r="K62" s="5">
        <v>228957.03</v>
      </c>
      <c r="L62" s="8">
        <v>231926.84</v>
      </c>
      <c r="M62" s="21">
        <v>218921.44</v>
      </c>
      <c r="N62" s="5">
        <f t="shared" si="1"/>
        <v>2590728.4599999995</v>
      </c>
    </row>
    <row r="63" spans="1:14" x14ac:dyDescent="0.2">
      <c r="A63" t="s">
        <v>60</v>
      </c>
      <c r="B63" s="5">
        <v>15083818.189999999</v>
      </c>
      <c r="C63" s="8">
        <v>16520571.48</v>
      </c>
      <c r="D63" s="8">
        <v>15713127.25</v>
      </c>
      <c r="E63" s="8">
        <v>14775127.560000001</v>
      </c>
      <c r="F63" s="8">
        <v>15263766.220000001</v>
      </c>
      <c r="G63" s="8">
        <v>16109775.98</v>
      </c>
      <c r="H63" s="8">
        <v>16581291.689999999</v>
      </c>
      <c r="I63" s="8">
        <v>17879133.02</v>
      </c>
      <c r="J63" s="5">
        <v>15637298.1</v>
      </c>
      <c r="K63" s="5">
        <v>15703201.800000001</v>
      </c>
      <c r="L63" s="8">
        <v>18765848.710000001</v>
      </c>
      <c r="M63" s="21">
        <v>16562658.539999999</v>
      </c>
      <c r="N63" s="5">
        <f t="shared" si="1"/>
        <v>194595618.54000002</v>
      </c>
    </row>
    <row r="64" spans="1:14" x14ac:dyDescent="0.2">
      <c r="A64" t="s">
        <v>61</v>
      </c>
      <c r="B64" s="5">
        <v>1813792.93</v>
      </c>
      <c r="C64" s="8">
        <v>1946791.51</v>
      </c>
      <c r="D64" s="8">
        <v>1919276.87</v>
      </c>
      <c r="E64" s="8">
        <v>1716890.85</v>
      </c>
      <c r="F64" s="8">
        <v>1720650.17</v>
      </c>
      <c r="G64" s="8">
        <v>1804440.44</v>
      </c>
      <c r="H64" s="8">
        <v>1849067.88</v>
      </c>
      <c r="I64" s="8">
        <v>2094649.55</v>
      </c>
      <c r="J64" s="5">
        <v>1860458.56</v>
      </c>
      <c r="K64" s="5">
        <v>1889625.09</v>
      </c>
      <c r="L64" s="8">
        <v>2300595.96</v>
      </c>
      <c r="M64" s="21">
        <v>2024821.28</v>
      </c>
      <c r="N64" s="5">
        <f t="shared" si="1"/>
        <v>22941061.090000004</v>
      </c>
    </row>
    <row r="65" spans="1:14" x14ac:dyDescent="0.2">
      <c r="A65" t="s">
        <v>62</v>
      </c>
      <c r="B65" s="5">
        <v>7293696.04</v>
      </c>
      <c r="C65" s="8">
        <v>7197092.8499999996</v>
      </c>
      <c r="D65" s="8">
        <v>6993547.5700000003</v>
      </c>
      <c r="E65" s="8">
        <v>6835509.4800000004</v>
      </c>
      <c r="F65" s="8">
        <v>7012502.6600000001</v>
      </c>
      <c r="G65" s="8">
        <v>7596845.2400000002</v>
      </c>
      <c r="H65" s="8">
        <v>7795936.0899999999</v>
      </c>
      <c r="I65" s="8">
        <v>9369239.6799999997</v>
      </c>
      <c r="J65" s="5">
        <v>7918025.8499999996</v>
      </c>
      <c r="K65" s="5">
        <v>7729349.7400000002</v>
      </c>
      <c r="L65" s="8">
        <v>8726385.4900000002</v>
      </c>
      <c r="M65" s="21">
        <v>8043206.9800000004</v>
      </c>
      <c r="N65" s="5">
        <f t="shared" si="1"/>
        <v>92511337.670000002</v>
      </c>
    </row>
    <row r="66" spans="1:14" x14ac:dyDescent="0.2">
      <c r="A66" t="s">
        <v>26</v>
      </c>
      <c r="B66" s="5">
        <v>2683814.67</v>
      </c>
      <c r="C66" s="8">
        <v>2626040.1</v>
      </c>
      <c r="D66" s="8">
        <v>2618858.42</v>
      </c>
      <c r="E66" s="8">
        <v>2511741.1</v>
      </c>
      <c r="F66" s="8">
        <v>2592580.2799999998</v>
      </c>
      <c r="G66" s="8">
        <v>2647816.65</v>
      </c>
      <c r="H66" s="8">
        <v>2717138.34</v>
      </c>
      <c r="I66" s="8">
        <v>3180200.18</v>
      </c>
      <c r="J66" s="5">
        <v>2735740.96</v>
      </c>
      <c r="K66" s="5">
        <v>2814946.58</v>
      </c>
      <c r="L66" s="8">
        <v>3073341.18</v>
      </c>
      <c r="M66" s="21">
        <v>2839912.83</v>
      </c>
      <c r="N66" s="5">
        <f t="shared" si="1"/>
        <v>33042131.289999999</v>
      </c>
    </row>
    <row r="67" spans="1:14" x14ac:dyDescent="0.2">
      <c r="A67" t="s">
        <v>63</v>
      </c>
      <c r="B67" s="5">
        <v>3978593.57</v>
      </c>
      <c r="C67" s="8">
        <v>4071529.35</v>
      </c>
      <c r="D67" s="8">
        <v>3874226.91</v>
      </c>
      <c r="E67" s="8">
        <v>3629251.91</v>
      </c>
      <c r="F67" s="8">
        <v>3674294.13</v>
      </c>
      <c r="G67" s="8">
        <v>3840029.56</v>
      </c>
      <c r="H67" s="8">
        <v>3795461.58</v>
      </c>
      <c r="I67" s="8">
        <v>4509149.5</v>
      </c>
      <c r="J67" s="5">
        <v>3770261.83</v>
      </c>
      <c r="K67" s="5">
        <v>3873402.1</v>
      </c>
      <c r="L67" s="8">
        <v>4561484.5199999996</v>
      </c>
      <c r="M67" s="21">
        <v>4249766.5199999996</v>
      </c>
      <c r="N67" s="5">
        <f t="shared" si="1"/>
        <v>47827451.479999989</v>
      </c>
    </row>
    <row r="68" spans="1:14" x14ac:dyDescent="0.2">
      <c r="A68" t="s">
        <v>64</v>
      </c>
      <c r="B68" s="5">
        <v>3084248.81</v>
      </c>
      <c r="C68" s="8">
        <v>2839910.49</v>
      </c>
      <c r="D68" s="8">
        <v>3089454.02</v>
      </c>
      <c r="E68" s="8">
        <v>2834546.59</v>
      </c>
      <c r="F68" s="8">
        <v>2942708.6</v>
      </c>
      <c r="G68" s="8">
        <v>3095905.33</v>
      </c>
      <c r="H68" s="8">
        <v>2981522.3</v>
      </c>
      <c r="I68" s="8">
        <v>3461240.22</v>
      </c>
      <c r="J68" s="5">
        <v>4324845.16</v>
      </c>
      <c r="K68" s="5">
        <v>2030280.7</v>
      </c>
      <c r="L68" s="8">
        <v>3509746.13</v>
      </c>
      <c r="M68" s="21">
        <v>3769048.32</v>
      </c>
      <c r="N68" s="5">
        <f t="shared" si="1"/>
        <v>37963456.670000002</v>
      </c>
    </row>
    <row r="69" spans="1:14" x14ac:dyDescent="0.2">
      <c r="A69" t="s">
        <v>65</v>
      </c>
      <c r="B69" s="5">
        <v>268646.53000000003</v>
      </c>
      <c r="C69" s="8">
        <v>285434.65000000002</v>
      </c>
      <c r="D69" s="8">
        <v>291643.84999999998</v>
      </c>
      <c r="E69" s="8">
        <v>248968.12</v>
      </c>
      <c r="F69" s="8">
        <v>244855.66</v>
      </c>
      <c r="G69" s="8">
        <v>247417.87</v>
      </c>
      <c r="H69" s="8">
        <v>240057.49</v>
      </c>
      <c r="I69" s="8">
        <v>271887.71000000002</v>
      </c>
      <c r="J69" s="5">
        <v>248274.98</v>
      </c>
      <c r="K69" s="5">
        <v>251471.93</v>
      </c>
      <c r="L69" s="8">
        <v>288673.52</v>
      </c>
      <c r="M69" s="21">
        <v>259319.12</v>
      </c>
      <c r="N69" s="5">
        <f t="shared" si="1"/>
        <v>3146651.43</v>
      </c>
    </row>
    <row r="70" spans="1:14" x14ac:dyDescent="0.2">
      <c r="A70" t="s">
        <v>66</v>
      </c>
      <c r="B70" s="5">
        <v>1780349.01</v>
      </c>
      <c r="C70" s="8">
        <v>1671529.8</v>
      </c>
      <c r="D70" s="8">
        <v>1686106.16</v>
      </c>
      <c r="E70" s="8">
        <v>1492216.26</v>
      </c>
      <c r="F70" s="8">
        <v>1552532.75</v>
      </c>
      <c r="G70" s="8">
        <v>1523513.96</v>
      </c>
      <c r="H70" s="8">
        <v>1490046.64</v>
      </c>
      <c r="I70" s="8">
        <v>1849796.23</v>
      </c>
      <c r="J70" s="5">
        <v>1521641.21</v>
      </c>
      <c r="K70" s="5">
        <v>1580631.23</v>
      </c>
      <c r="L70" s="8">
        <v>1959811.12</v>
      </c>
      <c r="M70" s="21">
        <v>1762591.73</v>
      </c>
      <c r="N70" s="5">
        <f t="shared" si="1"/>
        <v>19870766.100000001</v>
      </c>
    </row>
    <row r="71" spans="1:14" x14ac:dyDescent="0.2">
      <c r="A71" t="s">
        <v>67</v>
      </c>
      <c r="B71" s="5">
        <v>785535.29</v>
      </c>
      <c r="C71" s="8">
        <v>813158.09</v>
      </c>
      <c r="D71" s="8">
        <v>792684.75</v>
      </c>
      <c r="E71" s="8">
        <v>796889.76</v>
      </c>
      <c r="F71" s="8">
        <v>787284.04</v>
      </c>
      <c r="G71" s="8">
        <v>857589.11</v>
      </c>
      <c r="H71" s="8">
        <v>828638.03</v>
      </c>
      <c r="I71" s="8">
        <v>931492.97</v>
      </c>
      <c r="J71" s="5">
        <v>831764.65</v>
      </c>
      <c r="K71" s="5">
        <v>842610.97</v>
      </c>
      <c r="L71" s="8">
        <v>939046.74</v>
      </c>
      <c r="M71" s="21">
        <v>883023.06</v>
      </c>
      <c r="N71" s="5">
        <f t="shared" si="1"/>
        <v>10089717.460000001</v>
      </c>
    </row>
    <row r="72" spans="1:14" x14ac:dyDescent="0.2">
      <c r="A72" t="s">
        <v>68</v>
      </c>
      <c r="B72" s="5">
        <v>725727.58</v>
      </c>
      <c r="C72" s="8">
        <v>781920.52</v>
      </c>
      <c r="D72" s="8">
        <v>774329.91</v>
      </c>
      <c r="E72" s="8">
        <v>668987.37</v>
      </c>
      <c r="F72" s="8">
        <v>667264.34</v>
      </c>
      <c r="G72" s="8">
        <v>690051.92</v>
      </c>
      <c r="H72" s="8">
        <v>654905.39</v>
      </c>
      <c r="I72" s="8">
        <v>724745.16</v>
      </c>
      <c r="J72" s="5">
        <v>650845.27</v>
      </c>
      <c r="K72" s="5">
        <v>657981.03</v>
      </c>
      <c r="L72" s="8">
        <v>776283.68</v>
      </c>
      <c r="M72" s="21">
        <v>725596.13</v>
      </c>
      <c r="N72" s="5">
        <f t="shared" si="1"/>
        <v>8498638.3000000007</v>
      </c>
    </row>
    <row r="73" spans="1:14" x14ac:dyDescent="0.2">
      <c r="A73" t="s">
        <v>69</v>
      </c>
      <c r="B73" s="5">
        <v>2768300.02</v>
      </c>
      <c r="C73" s="8">
        <v>2687091.75</v>
      </c>
      <c r="D73" s="8">
        <v>2531105.66</v>
      </c>
      <c r="E73" s="8">
        <v>2384826.37</v>
      </c>
      <c r="F73" s="8">
        <v>2467998.81</v>
      </c>
      <c r="G73" s="8">
        <v>2637920.21</v>
      </c>
      <c r="H73" s="8">
        <v>2676070.84</v>
      </c>
      <c r="I73" s="8">
        <v>3416397.59</v>
      </c>
      <c r="J73" s="5">
        <v>2990991.51</v>
      </c>
      <c r="K73" s="5">
        <v>3002953.21</v>
      </c>
      <c r="L73" s="8">
        <v>3506458.38</v>
      </c>
      <c r="M73" s="21">
        <v>3004382.54</v>
      </c>
      <c r="N73" s="5">
        <f t="shared" si="1"/>
        <v>34074496.890000001</v>
      </c>
    </row>
    <row r="74" spans="1:14" x14ac:dyDescent="0.2">
      <c r="A74" t="s">
        <v>70</v>
      </c>
      <c r="B74" s="5">
        <v>2389829.5</v>
      </c>
      <c r="C74" s="8">
        <v>2225782.9300000002</v>
      </c>
      <c r="D74" s="8">
        <v>2120452.15</v>
      </c>
      <c r="E74" s="8">
        <v>2085996.59</v>
      </c>
      <c r="F74" s="8">
        <v>2114614.71</v>
      </c>
      <c r="G74" s="8">
        <v>2160187.31</v>
      </c>
      <c r="H74" s="8">
        <v>2164117.06</v>
      </c>
      <c r="I74" s="8">
        <v>2459857.5099999998</v>
      </c>
      <c r="J74" s="5">
        <v>2012970.3</v>
      </c>
      <c r="K74" s="5">
        <v>2059100.96</v>
      </c>
      <c r="L74" s="8">
        <v>2343514.44</v>
      </c>
      <c r="M74" s="21">
        <v>2153327.9500000002</v>
      </c>
      <c r="N74" s="5">
        <f t="shared" si="1"/>
        <v>26289751.41</v>
      </c>
    </row>
    <row r="75" spans="1:14" x14ac:dyDescent="0.2">
      <c r="A75" t="s">
        <v>27</v>
      </c>
      <c r="B75" s="5">
        <v>770260.97</v>
      </c>
      <c r="C75" s="8">
        <v>593589.66</v>
      </c>
      <c r="D75" s="8">
        <v>543839.06000000006</v>
      </c>
      <c r="E75" s="8">
        <v>566268.19999999995</v>
      </c>
      <c r="F75" s="8">
        <v>573603.06000000006</v>
      </c>
      <c r="G75" s="8">
        <v>820142.37</v>
      </c>
      <c r="H75" s="8">
        <v>664271.13</v>
      </c>
      <c r="I75" s="8">
        <v>647221.47</v>
      </c>
      <c r="J75" s="5">
        <v>701703.7</v>
      </c>
      <c r="K75" s="5">
        <v>639912.25</v>
      </c>
      <c r="L75" s="8">
        <v>717742.58</v>
      </c>
      <c r="M75" s="21">
        <v>630892.37</v>
      </c>
      <c r="N75" s="5">
        <f t="shared" si="1"/>
        <v>7869446.8200000003</v>
      </c>
    </row>
    <row r="76" spans="1:14" x14ac:dyDescent="0.2">
      <c r="A76" t="s">
        <v>71</v>
      </c>
      <c r="B76" s="5">
        <v>167276.04</v>
      </c>
      <c r="C76" s="8">
        <v>170126.1</v>
      </c>
      <c r="D76" s="8">
        <v>154092.93</v>
      </c>
      <c r="E76" s="8">
        <v>153049.25</v>
      </c>
      <c r="F76" s="8">
        <v>165682.12</v>
      </c>
      <c r="G76" s="8">
        <v>149579.01</v>
      </c>
      <c r="H76" s="8">
        <v>162304</v>
      </c>
      <c r="I76" s="8">
        <v>174620.44</v>
      </c>
      <c r="J76" s="5">
        <v>148257.85</v>
      </c>
      <c r="K76" s="5">
        <v>161039.25</v>
      </c>
      <c r="L76" s="8">
        <v>178980.22</v>
      </c>
      <c r="M76" s="21">
        <v>164085.06</v>
      </c>
      <c r="N76" s="5">
        <f t="shared" si="1"/>
        <v>1949092.2700000003</v>
      </c>
    </row>
    <row r="77" spans="1:14" x14ac:dyDescent="0.2">
      <c r="A77" t="s">
        <v>28</v>
      </c>
      <c r="B77" s="5">
        <v>93246.720000000001</v>
      </c>
      <c r="C77" s="8">
        <v>91835.1</v>
      </c>
      <c r="D77" s="8">
        <v>117098.52</v>
      </c>
      <c r="E77" s="8">
        <v>87067.199999999997</v>
      </c>
      <c r="F77" s="8">
        <v>77859.350000000006</v>
      </c>
      <c r="G77" s="8">
        <v>88004.01</v>
      </c>
      <c r="H77" s="8">
        <v>83093.25</v>
      </c>
      <c r="I77" s="8">
        <v>94046.51</v>
      </c>
      <c r="J77" s="5">
        <v>92596.59</v>
      </c>
      <c r="K77" s="5">
        <v>75748.89</v>
      </c>
      <c r="L77" s="8">
        <v>121165.92</v>
      </c>
      <c r="M77" s="21">
        <v>112439.93</v>
      </c>
      <c r="N77" s="5">
        <f t="shared" si="1"/>
        <v>1134201.99</v>
      </c>
    </row>
    <row r="78" spans="1:14" x14ac:dyDescent="0.2">
      <c r="A78" t="s">
        <v>29</v>
      </c>
      <c r="B78" s="5">
        <v>24442.26</v>
      </c>
      <c r="C78" s="8">
        <v>22360</v>
      </c>
      <c r="D78" s="8">
        <v>20182.27</v>
      </c>
      <c r="E78" s="8">
        <v>29104.79</v>
      </c>
      <c r="F78" s="8">
        <v>29260.25</v>
      </c>
      <c r="G78" s="8">
        <v>29809.759999999998</v>
      </c>
      <c r="H78" s="8">
        <v>25031.97</v>
      </c>
      <c r="I78" s="8">
        <v>22217.55</v>
      </c>
      <c r="J78" s="5">
        <v>22934.28</v>
      </c>
      <c r="K78" s="5">
        <v>25539.17</v>
      </c>
      <c r="L78" s="8">
        <v>26109.52</v>
      </c>
      <c r="M78" s="21">
        <v>23590.2</v>
      </c>
      <c r="N78" s="5">
        <f t="shared" si="1"/>
        <v>300582.02</v>
      </c>
    </row>
    <row r="79" spans="1:14" x14ac:dyDescent="0.2">
      <c r="A79" t="s">
        <v>72</v>
      </c>
      <c r="B79" s="5">
        <v>1813726.49</v>
      </c>
      <c r="C79" s="8">
        <v>1932888.91</v>
      </c>
      <c r="D79" s="8">
        <v>1905025.76</v>
      </c>
      <c r="E79" s="8">
        <v>1731764.09</v>
      </c>
      <c r="F79" s="8">
        <v>1736916.18</v>
      </c>
      <c r="G79" s="8">
        <v>1766377.51</v>
      </c>
      <c r="H79" s="8">
        <v>1750240.02</v>
      </c>
      <c r="I79" s="8">
        <v>1987187.68</v>
      </c>
      <c r="J79" s="5">
        <v>1842799.96</v>
      </c>
      <c r="K79" s="5">
        <v>1849419.43</v>
      </c>
      <c r="L79" s="8">
        <v>2098874.48</v>
      </c>
      <c r="M79" s="21">
        <v>1880708.15</v>
      </c>
      <c r="N79" s="5">
        <f t="shared" si="1"/>
        <v>22295928.659999996</v>
      </c>
    </row>
    <row r="80" spans="1:14" x14ac:dyDescent="0.2">
      <c r="A80" t="s">
        <v>73</v>
      </c>
      <c r="B80" s="5">
        <v>97310.77</v>
      </c>
      <c r="C80" s="8">
        <v>104907.64</v>
      </c>
      <c r="D80" s="8">
        <v>99691.45</v>
      </c>
      <c r="E80" s="8">
        <v>92332.4</v>
      </c>
      <c r="F80" s="8">
        <v>88487.82</v>
      </c>
      <c r="G80" s="8">
        <v>89092.95</v>
      </c>
      <c r="H80" s="8">
        <v>93470</v>
      </c>
      <c r="I80" s="8">
        <v>94813.26</v>
      </c>
      <c r="J80" s="5">
        <v>91974.89</v>
      </c>
      <c r="K80" s="5">
        <v>91189.34</v>
      </c>
      <c r="L80" s="8">
        <v>119191.47</v>
      </c>
      <c r="M80" s="21">
        <v>106067.96</v>
      </c>
      <c r="N80" s="5">
        <f t="shared" si="1"/>
        <v>1168529.95</v>
      </c>
    </row>
    <row r="81" spans="1:14" x14ac:dyDescent="0.2">
      <c r="A81" t="s">
        <v>74</v>
      </c>
      <c r="B81" s="5">
        <v>1077337.06</v>
      </c>
      <c r="C81" s="8">
        <v>1539205.35</v>
      </c>
      <c r="D81" s="8">
        <v>1467897.27</v>
      </c>
      <c r="E81" s="8">
        <v>960907.02</v>
      </c>
      <c r="F81" s="8">
        <v>838018.97</v>
      </c>
      <c r="G81" s="8">
        <v>829201.7</v>
      </c>
      <c r="H81" s="8">
        <v>714875.01</v>
      </c>
      <c r="I81" s="8">
        <v>672470.41</v>
      </c>
      <c r="J81" s="5">
        <v>629691.81999999995</v>
      </c>
      <c r="K81" s="5">
        <v>729639.76</v>
      </c>
      <c r="L81" s="8">
        <v>1049790.2</v>
      </c>
      <c r="M81" s="21">
        <v>1044370.77</v>
      </c>
      <c r="N81" s="5">
        <f>SUM(B81:M81)</f>
        <v>11553405.339999998</v>
      </c>
    </row>
    <row r="82" spans="1:14" x14ac:dyDescent="0.2">
      <c r="A82" t="s">
        <v>30</v>
      </c>
      <c r="B82" s="5">
        <v>60464.67</v>
      </c>
      <c r="C82" s="8">
        <v>62761.7</v>
      </c>
      <c r="D82" s="8">
        <v>72822.850000000006</v>
      </c>
      <c r="E82" s="8">
        <v>56898.51</v>
      </c>
      <c r="F82" s="8">
        <v>58223.06</v>
      </c>
      <c r="G82" s="8">
        <v>72637.64</v>
      </c>
      <c r="H82" s="8">
        <v>81764.210000000006</v>
      </c>
      <c r="I82" s="8">
        <v>90268.66</v>
      </c>
      <c r="J82" s="5">
        <v>89753.64</v>
      </c>
      <c r="K82" s="5">
        <v>87230.33</v>
      </c>
      <c r="L82" s="8">
        <v>111723.73</v>
      </c>
      <c r="M82" s="21">
        <v>81361.77</v>
      </c>
      <c r="N82" s="5">
        <f>SUM(B82:M82)</f>
        <v>925910.77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117022934.10000002</v>
      </c>
      <c r="C84" s="5">
        <f t="shared" ref="C84:M84" si="2">SUM(C16:C82)</f>
        <v>119862152.21999997</v>
      </c>
      <c r="D84" s="5">
        <f t="shared" si="2"/>
        <v>116895922.67999999</v>
      </c>
      <c r="E84" s="5">
        <f t="shared" si="2"/>
        <v>110707498.57000005</v>
      </c>
      <c r="F84" s="5">
        <f t="shared" si="2"/>
        <v>112390912.90999998</v>
      </c>
      <c r="G84" s="5">
        <f t="shared" si="2"/>
        <v>116983846.04000002</v>
      </c>
      <c r="H84" s="5">
        <f t="shared" si="2"/>
        <v>120079807.64999998</v>
      </c>
      <c r="I84" s="5">
        <f t="shared" si="2"/>
        <v>137437542.48999998</v>
      </c>
      <c r="J84" s="5">
        <f t="shared" si="2"/>
        <v>119253064.59999998</v>
      </c>
      <c r="K84" s="5">
        <f>SUM(K16:K82)</f>
        <v>117975100.59999999</v>
      </c>
      <c r="L84" s="5">
        <f t="shared" si="2"/>
        <v>137440581.71999994</v>
      </c>
      <c r="M84" s="5">
        <f t="shared" si="2"/>
        <v>125279242.62</v>
      </c>
      <c r="N84" s="5">
        <f>SUM(B84:M84)</f>
        <v>1451328606.1999998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8:N8"/>
    <mergeCell ref="A4:N4"/>
    <mergeCell ref="A5:N5"/>
    <mergeCell ref="A6:N6"/>
    <mergeCell ref="A7:N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workbookViewId="0">
      <pane ySplit="13" topLeftCell="A14" activePane="bottomLeft" state="frozen"/>
      <selection pane="bottomLeft" activeCell="L16" sqref="L16"/>
    </sheetView>
  </sheetViews>
  <sheetFormatPr defaultRowHeight="12.75" x14ac:dyDescent="0.2"/>
  <cols>
    <col min="1" max="1" width="16.1640625" bestFit="1" customWidth="1"/>
    <col min="2" max="3" width="11.1640625" bestFit="1" customWidth="1"/>
    <col min="4" max="8" width="10.1640625" bestFit="1" customWidth="1"/>
    <col min="9" max="9" width="11.1640625" bestFit="1" customWidth="1"/>
    <col min="10" max="11" width="10.1640625" bestFit="1" customWidth="1"/>
    <col min="12" max="12" width="11.1640625" bestFit="1" customWidth="1"/>
    <col min="13" max="13" width="10.1640625" bestFit="1" customWidth="1"/>
    <col min="14" max="14" width="12.6640625" bestFit="1" customWidth="1"/>
  </cols>
  <sheetData>
    <row r="1" spans="1:14" x14ac:dyDescent="0.2">
      <c r="A1" t="str">
        <f>'SFY 18-19'!A1</f>
        <v>VALIDATED TAX RECEIPTS DATA FOR: JULY 2018 thru June 2019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B13" s="1">
        <f>'Half-Cent to County before'!B13</f>
        <v>43282</v>
      </c>
      <c r="C13" s="1">
        <f>'Half-Cent to County before'!C13</f>
        <v>43313</v>
      </c>
      <c r="D13" s="1">
        <f>'Half-Cent to County before'!D13</f>
        <v>43344</v>
      </c>
      <c r="E13" s="1">
        <f>'Half-Cent to County before'!E13</f>
        <v>43374</v>
      </c>
      <c r="F13" s="1">
        <f>'Half-Cent to County before'!F13</f>
        <v>43405</v>
      </c>
      <c r="G13" s="1">
        <f>'Half-Cent to County before'!G13</f>
        <v>43435</v>
      </c>
      <c r="H13" s="1">
        <f>'Half-Cent to County before'!H13</f>
        <v>43466</v>
      </c>
      <c r="I13" s="1">
        <f>'Half-Cent to County before'!I13</f>
        <v>43497</v>
      </c>
      <c r="J13" s="1">
        <f>'Half-Cent to County before'!J13</f>
        <v>43525</v>
      </c>
      <c r="K13" s="1">
        <f>'Half-Cent to County before'!K13</f>
        <v>43556</v>
      </c>
      <c r="L13" s="1">
        <f>'Half-Cent to County before'!L13</f>
        <v>43586</v>
      </c>
      <c r="M13" s="1">
        <f>'Half-Cent to County before'!M13</f>
        <v>43617</v>
      </c>
      <c r="N13" s="1" t="str">
        <f>'Half-Cent to County before'!N13</f>
        <v>SFY18-19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-281292.15999999992</v>
      </c>
      <c r="C16" s="8">
        <v>-281292.16000000015</v>
      </c>
      <c r="D16" s="8">
        <v>-281292.15999999992</v>
      </c>
      <c r="E16" s="8">
        <v>-281292.15999999992</v>
      </c>
      <c r="F16" s="8">
        <v>-281292.15999999997</v>
      </c>
      <c r="G16" s="8">
        <v>-281292.15999999997</v>
      </c>
      <c r="H16" s="8">
        <v>-281292.15999999997</v>
      </c>
      <c r="I16" s="8">
        <v>-281292.15999999997</v>
      </c>
      <c r="J16" s="5">
        <v>-281292.15999999997</v>
      </c>
      <c r="K16">
        <v>-281292.15999999997</v>
      </c>
      <c r="L16" s="8">
        <v>-281292.15999999997</v>
      </c>
      <c r="M16" s="21">
        <v>-281292.15999999997</v>
      </c>
      <c r="N16" s="5">
        <f t="shared" ref="N16:N47" si="0">SUM(B16:M16)</f>
        <v>-3375505.9200000004</v>
      </c>
    </row>
    <row r="17" spans="1:14" x14ac:dyDescent="0.2">
      <c r="A17" t="s">
        <v>39</v>
      </c>
      <c r="B17" s="8">
        <v>-36314.880000000005</v>
      </c>
      <c r="C17" s="8">
        <v>-36314.880000000005</v>
      </c>
      <c r="D17" s="8">
        <v>-36314.879999999997</v>
      </c>
      <c r="E17" s="8">
        <v>-36314.879999999997</v>
      </c>
      <c r="F17" s="8">
        <v>-36314.879999999997</v>
      </c>
      <c r="G17" s="8">
        <v>-36314.879999999997</v>
      </c>
      <c r="H17" s="8">
        <v>-36314.879999999997</v>
      </c>
      <c r="I17" s="8">
        <v>-36314.879999999997</v>
      </c>
      <c r="J17" s="5">
        <v>-36314.879999999997</v>
      </c>
      <c r="K17">
        <v>-36314.879999999997</v>
      </c>
      <c r="L17" s="8">
        <v>-36314.879999999997</v>
      </c>
      <c r="M17" s="21">
        <v>-36314.879999999997</v>
      </c>
      <c r="N17" s="5">
        <f t="shared" si="0"/>
        <v>-435778.56000000006</v>
      </c>
    </row>
    <row r="18" spans="1:14" x14ac:dyDescent="0.2">
      <c r="A18" t="s">
        <v>40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5">
        <v>0</v>
      </c>
      <c r="K18">
        <v>0</v>
      </c>
      <c r="L18" s="8">
        <v>0</v>
      </c>
      <c r="M18" s="21">
        <v>0</v>
      </c>
      <c r="N18" s="5">
        <f t="shared" si="0"/>
        <v>0</v>
      </c>
    </row>
    <row r="19" spans="1:14" x14ac:dyDescent="0.2">
      <c r="A19" t="s">
        <v>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>
        <v>0</v>
      </c>
      <c r="K19">
        <v>0</v>
      </c>
      <c r="L19" s="8">
        <v>0</v>
      </c>
      <c r="M19" s="21">
        <v>0</v>
      </c>
      <c r="N19" s="5">
        <f t="shared" si="0"/>
        <v>0</v>
      </c>
    </row>
    <row r="20" spans="1:14" x14ac:dyDescent="0.2">
      <c r="A20" t="s">
        <v>41</v>
      </c>
      <c r="B20" s="8">
        <v>-586092.6399999999</v>
      </c>
      <c r="C20" s="8">
        <v>-586092.64000000013</v>
      </c>
      <c r="D20" s="8">
        <v>-586092.6399999999</v>
      </c>
      <c r="E20" s="8">
        <v>-586092.6399999999</v>
      </c>
      <c r="F20" s="8">
        <v>-586092.64</v>
      </c>
      <c r="G20" s="8">
        <v>-586092.64</v>
      </c>
      <c r="H20" s="8">
        <v>-586092.64</v>
      </c>
      <c r="I20" s="8">
        <v>-586092.64</v>
      </c>
      <c r="J20" s="5">
        <v>-586092.64</v>
      </c>
      <c r="K20">
        <v>-586092.64</v>
      </c>
      <c r="L20" s="8">
        <v>-586092.64</v>
      </c>
      <c r="M20" s="21">
        <v>-586092.64</v>
      </c>
      <c r="N20" s="5">
        <f t="shared" si="0"/>
        <v>-7033111.6799999988</v>
      </c>
    </row>
    <row r="21" spans="1:14" x14ac:dyDescent="0.2">
      <c r="A21" t="s">
        <v>42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0</v>
      </c>
      <c r="K21">
        <v>0</v>
      </c>
      <c r="L21" s="8">
        <v>0</v>
      </c>
      <c r="M21" s="21">
        <v>0</v>
      </c>
      <c r="N21" s="5">
        <f t="shared" si="0"/>
        <v>0</v>
      </c>
    </row>
    <row r="22" spans="1:14" x14ac:dyDescent="0.2">
      <c r="A22" t="s">
        <v>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>
        <v>0</v>
      </c>
      <c r="L22" s="8">
        <v>0</v>
      </c>
      <c r="M22" s="21">
        <v>0</v>
      </c>
      <c r="N22" s="5">
        <f t="shared" si="0"/>
        <v>0</v>
      </c>
    </row>
    <row r="23" spans="1:14" x14ac:dyDescent="0.2">
      <c r="A23" t="s">
        <v>43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>
        <v>0</v>
      </c>
      <c r="K23">
        <v>0</v>
      </c>
      <c r="L23" s="8">
        <v>0</v>
      </c>
      <c r="M23" s="21">
        <v>0</v>
      </c>
      <c r="N23" s="5">
        <f t="shared" si="0"/>
        <v>0</v>
      </c>
    </row>
    <row r="24" spans="1:14" x14ac:dyDescent="0.2">
      <c r="A24" t="s">
        <v>44</v>
      </c>
      <c r="B24" s="8">
        <v>-173126.12</v>
      </c>
      <c r="C24" s="8">
        <v>-173126.12</v>
      </c>
      <c r="D24" s="8">
        <v>-173126.12</v>
      </c>
      <c r="E24" s="8">
        <v>-173126.12</v>
      </c>
      <c r="F24" s="8">
        <v>-173126.12</v>
      </c>
      <c r="G24" s="8">
        <v>-173126.12</v>
      </c>
      <c r="H24" s="8">
        <v>-173126.12</v>
      </c>
      <c r="I24" s="8">
        <v>-173126.12</v>
      </c>
      <c r="J24" s="5">
        <v>-173126.12</v>
      </c>
      <c r="K24">
        <v>-173126.12</v>
      </c>
      <c r="L24" s="8">
        <v>-173126.12</v>
      </c>
      <c r="M24" s="21">
        <v>-173126.12</v>
      </c>
      <c r="N24" s="5">
        <f t="shared" si="0"/>
        <v>-2077513.4400000004</v>
      </c>
    </row>
    <row r="25" spans="1:14" x14ac:dyDescent="0.2">
      <c r="A25" t="s">
        <v>45</v>
      </c>
      <c r="B25" s="8">
        <v>-189661.29999999993</v>
      </c>
      <c r="C25" s="8">
        <v>-189661.30000000005</v>
      </c>
      <c r="D25" s="8">
        <v>-189661.30000000005</v>
      </c>
      <c r="E25" s="8">
        <v>-189661.30000000005</v>
      </c>
      <c r="F25" s="8">
        <v>-189661.3</v>
      </c>
      <c r="G25" s="8">
        <v>-189661.3</v>
      </c>
      <c r="H25" s="8">
        <v>-189661.3</v>
      </c>
      <c r="I25" s="8">
        <v>-189661.3</v>
      </c>
      <c r="J25" s="5">
        <v>-189661.3</v>
      </c>
      <c r="K25">
        <v>-189661.3</v>
      </c>
      <c r="L25" s="8">
        <v>-189661.3</v>
      </c>
      <c r="M25" s="21">
        <v>-189661.3</v>
      </c>
      <c r="N25" s="5">
        <f t="shared" si="0"/>
        <v>-2275935.6</v>
      </c>
    </row>
    <row r="26" spans="1:14" x14ac:dyDescent="0.2">
      <c r="A26" t="s">
        <v>46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>
        <v>0</v>
      </c>
      <c r="K26">
        <v>0</v>
      </c>
      <c r="L26" s="8">
        <v>0</v>
      </c>
      <c r="M26" s="21">
        <v>0</v>
      </c>
      <c r="N26" s="5">
        <f t="shared" si="0"/>
        <v>0</v>
      </c>
    </row>
    <row r="27" spans="1:14" x14ac:dyDescent="0.2">
      <c r="A27" t="s">
        <v>4</v>
      </c>
      <c r="B27" s="8">
        <v>-117661.12</v>
      </c>
      <c r="C27" s="8">
        <v>-117661.12</v>
      </c>
      <c r="D27" s="8">
        <v>-117661.12</v>
      </c>
      <c r="E27" s="8">
        <v>-117661.12</v>
      </c>
      <c r="F27" s="8">
        <v>-117661.12</v>
      </c>
      <c r="G27" s="8">
        <v>-117661.12</v>
      </c>
      <c r="H27" s="8">
        <v>-117661.12</v>
      </c>
      <c r="I27" s="8">
        <v>-117661.12</v>
      </c>
      <c r="J27" s="5">
        <v>-117661.12</v>
      </c>
      <c r="K27">
        <v>-117661.12</v>
      </c>
      <c r="L27" s="8">
        <v>-117661.12</v>
      </c>
      <c r="M27" s="21">
        <v>-117661.12</v>
      </c>
      <c r="N27" s="5">
        <f t="shared" si="0"/>
        <v>-1411933.4400000004</v>
      </c>
    </row>
    <row r="28" spans="1:14" x14ac:dyDescent="0.2">
      <c r="A28" t="s">
        <v>94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v>0</v>
      </c>
      <c r="K28">
        <v>0</v>
      </c>
      <c r="L28" s="8">
        <v>0</v>
      </c>
      <c r="M28" s="21">
        <v>0</v>
      </c>
      <c r="N28" s="5">
        <f t="shared" si="0"/>
        <v>0</v>
      </c>
    </row>
    <row r="29" spans="1:14" x14ac:dyDescent="0.2">
      <c r="A29" t="s">
        <v>5</v>
      </c>
      <c r="B29" s="8">
        <v>-48732.090000000004</v>
      </c>
      <c r="C29" s="8">
        <v>-48732.09</v>
      </c>
      <c r="D29" s="8">
        <v>-48732.090000000004</v>
      </c>
      <c r="E29" s="8">
        <v>-48732.09</v>
      </c>
      <c r="F29" s="8">
        <v>-48732.09</v>
      </c>
      <c r="G29" s="8">
        <v>-48732.09</v>
      </c>
      <c r="H29" s="8">
        <v>-48732.09</v>
      </c>
      <c r="I29" s="8">
        <v>-48732.09</v>
      </c>
      <c r="J29" s="5">
        <v>-48732.09</v>
      </c>
      <c r="K29">
        <v>-48732.09</v>
      </c>
      <c r="L29" s="8">
        <v>-48732.09</v>
      </c>
      <c r="M29" s="21">
        <v>-48732.09</v>
      </c>
      <c r="N29" s="5">
        <f t="shared" si="0"/>
        <v>-584785.07999999984</v>
      </c>
    </row>
    <row r="30" spans="1:14" x14ac:dyDescent="0.2">
      <c r="A30" t="s">
        <v>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>
        <v>0</v>
      </c>
      <c r="K30">
        <v>0</v>
      </c>
      <c r="L30" s="8">
        <v>0</v>
      </c>
      <c r="M30" s="21">
        <v>0</v>
      </c>
      <c r="N30" s="5">
        <f t="shared" si="0"/>
        <v>0</v>
      </c>
    </row>
    <row r="31" spans="1:14" x14ac:dyDescent="0.2">
      <c r="A31" t="s">
        <v>47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>
        <v>0</v>
      </c>
      <c r="L31" s="8">
        <v>0</v>
      </c>
      <c r="M31" s="21">
        <v>0</v>
      </c>
      <c r="N31" s="5">
        <f t="shared" si="0"/>
        <v>0</v>
      </c>
    </row>
    <row r="32" spans="1:14" x14ac:dyDescent="0.2">
      <c r="A32" t="s">
        <v>48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>
        <v>0</v>
      </c>
      <c r="K32">
        <v>0</v>
      </c>
      <c r="L32" s="8">
        <v>0</v>
      </c>
      <c r="M32" s="21">
        <v>0</v>
      </c>
      <c r="N32" s="5">
        <f t="shared" si="0"/>
        <v>0</v>
      </c>
    </row>
    <row r="33" spans="1:14" x14ac:dyDescent="0.2">
      <c r="A3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v>0</v>
      </c>
      <c r="K33">
        <v>0</v>
      </c>
      <c r="L33" s="8">
        <v>0</v>
      </c>
      <c r="M33" s="21">
        <v>0</v>
      </c>
      <c r="N33" s="5">
        <f t="shared" si="0"/>
        <v>0</v>
      </c>
    </row>
    <row r="34" spans="1:14" x14ac:dyDescent="0.2">
      <c r="A34" t="s">
        <v>8</v>
      </c>
      <c r="B34" s="8">
        <v>-15688.870000000003</v>
      </c>
      <c r="C34" s="8">
        <v>-15688.869999999995</v>
      </c>
      <c r="D34" s="8">
        <v>-15688.869999999995</v>
      </c>
      <c r="E34" s="8">
        <v>-15688.869999999995</v>
      </c>
      <c r="F34" s="8">
        <v>-15688.87</v>
      </c>
      <c r="G34" s="8">
        <v>-15688.87</v>
      </c>
      <c r="H34" s="8">
        <v>-15688.87</v>
      </c>
      <c r="I34" s="8">
        <v>-15688.87</v>
      </c>
      <c r="J34" s="5">
        <v>-15688.87</v>
      </c>
      <c r="K34">
        <v>-15688.87</v>
      </c>
      <c r="L34" s="8">
        <v>-15688.87</v>
      </c>
      <c r="M34" s="21">
        <v>-15688.87</v>
      </c>
      <c r="N34" s="5">
        <f t="shared" si="0"/>
        <v>-188266.43999999997</v>
      </c>
    </row>
    <row r="35" spans="1:14" x14ac:dyDescent="0.2">
      <c r="A35" t="s">
        <v>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5">
        <v>0</v>
      </c>
      <c r="K35">
        <v>0</v>
      </c>
      <c r="L35" s="8">
        <v>0</v>
      </c>
      <c r="M35" s="21">
        <v>0</v>
      </c>
      <c r="N35" s="5">
        <f t="shared" si="0"/>
        <v>0</v>
      </c>
    </row>
    <row r="36" spans="1:14" x14ac:dyDescent="0.2">
      <c r="A36" t="s">
        <v>10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>
        <v>0</v>
      </c>
      <c r="K36">
        <v>0</v>
      </c>
      <c r="L36" s="8">
        <v>0</v>
      </c>
      <c r="M36" s="21">
        <v>0</v>
      </c>
      <c r="N36" s="5">
        <f t="shared" si="0"/>
        <v>0</v>
      </c>
    </row>
    <row r="37" spans="1:14" x14ac:dyDescent="0.2">
      <c r="A37" t="s">
        <v>11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v>0</v>
      </c>
      <c r="K37">
        <v>0</v>
      </c>
      <c r="L37" s="8">
        <v>0</v>
      </c>
      <c r="M37" s="21">
        <v>0</v>
      </c>
      <c r="N37" s="5">
        <f t="shared" si="0"/>
        <v>0</v>
      </c>
    </row>
    <row r="38" spans="1:14" x14ac:dyDescent="0.2">
      <c r="A38" t="s">
        <v>49</v>
      </c>
      <c r="B38" s="8">
        <v>-17874.939999999995</v>
      </c>
      <c r="C38" s="8">
        <v>-17874.940000000002</v>
      </c>
      <c r="D38" s="8">
        <v>-17874.940000000002</v>
      </c>
      <c r="E38" s="8">
        <v>-17874.940000000002</v>
      </c>
      <c r="F38" s="8">
        <v>-17874.939999999999</v>
      </c>
      <c r="G38" s="8">
        <v>-17874.939999999999</v>
      </c>
      <c r="H38" s="8">
        <v>-17874.939999999999</v>
      </c>
      <c r="I38" s="8">
        <v>-17874.939999999999</v>
      </c>
      <c r="J38" s="5">
        <v>-17874.939999999999</v>
      </c>
      <c r="K38">
        <v>-17874.939999999999</v>
      </c>
      <c r="L38" s="8">
        <v>-17874.939999999999</v>
      </c>
      <c r="M38" s="21">
        <v>-17874.939999999999</v>
      </c>
      <c r="N38" s="5">
        <f t="shared" si="0"/>
        <v>-214499.28000000003</v>
      </c>
    </row>
    <row r="39" spans="1:14" x14ac:dyDescent="0.2">
      <c r="A39" t="s">
        <v>12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0</v>
      </c>
      <c r="K39">
        <v>0</v>
      </c>
      <c r="L39" s="8">
        <v>0</v>
      </c>
      <c r="M39" s="21">
        <v>0</v>
      </c>
      <c r="N39" s="5">
        <f t="shared" si="0"/>
        <v>0</v>
      </c>
    </row>
    <row r="40" spans="1:14" x14ac:dyDescent="0.2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v>0</v>
      </c>
      <c r="K40">
        <v>0</v>
      </c>
      <c r="L40" s="8">
        <v>0</v>
      </c>
      <c r="M40" s="21">
        <v>0</v>
      </c>
      <c r="N40" s="5">
        <f t="shared" si="0"/>
        <v>0</v>
      </c>
    </row>
    <row r="41" spans="1:14" x14ac:dyDescent="0.2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0</v>
      </c>
      <c r="K41">
        <v>0</v>
      </c>
      <c r="L41" s="8">
        <v>0</v>
      </c>
      <c r="M41" s="21">
        <v>0</v>
      </c>
      <c r="N41" s="5">
        <f t="shared" si="0"/>
        <v>0</v>
      </c>
    </row>
    <row r="42" spans="1:14" x14ac:dyDescent="0.2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5">
        <v>0</v>
      </c>
      <c r="K42">
        <v>0</v>
      </c>
      <c r="L42" s="8">
        <v>0</v>
      </c>
      <c r="M42" s="21">
        <v>0</v>
      </c>
      <c r="N42" s="5">
        <f t="shared" si="0"/>
        <v>0</v>
      </c>
    </row>
    <row r="43" spans="1:14" x14ac:dyDescent="0.2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v>0</v>
      </c>
      <c r="K43">
        <v>0</v>
      </c>
      <c r="L43" s="8">
        <v>0</v>
      </c>
      <c r="M43" s="21">
        <v>0</v>
      </c>
      <c r="N43" s="5">
        <f t="shared" si="0"/>
        <v>0</v>
      </c>
    </row>
    <row r="44" spans="1:14" x14ac:dyDescent="0.2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5">
        <v>0</v>
      </c>
      <c r="K44">
        <v>0</v>
      </c>
      <c r="L44" s="8">
        <v>0</v>
      </c>
      <c r="M44" s="21">
        <v>0</v>
      </c>
      <c r="N44" s="5">
        <f t="shared" si="0"/>
        <v>0</v>
      </c>
    </row>
    <row r="45" spans="1:14" x14ac:dyDescent="0.2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5">
        <v>0</v>
      </c>
      <c r="K45">
        <v>0</v>
      </c>
      <c r="L45" s="8">
        <v>0</v>
      </c>
      <c r="M45" s="21">
        <v>0</v>
      </c>
      <c r="N45" s="5">
        <f t="shared" si="0"/>
        <v>0</v>
      </c>
    </row>
    <row r="46" spans="1:14" x14ac:dyDescent="0.2">
      <c r="A46" t="s">
        <v>52</v>
      </c>
      <c r="B46" s="5">
        <v>-137223.09999999998</v>
      </c>
      <c r="C46" s="8">
        <v>-137223.09999999998</v>
      </c>
      <c r="D46" s="8">
        <v>-137223.09999999998</v>
      </c>
      <c r="E46" s="8">
        <v>-137223.09999999998</v>
      </c>
      <c r="F46" s="8">
        <v>-137223.1</v>
      </c>
      <c r="G46" s="8">
        <v>-137223.1</v>
      </c>
      <c r="H46" s="8">
        <v>-137223.1</v>
      </c>
      <c r="I46" s="8">
        <v>-137223.1</v>
      </c>
      <c r="J46" s="5">
        <v>-137223.1</v>
      </c>
      <c r="K46">
        <v>-137223.1</v>
      </c>
      <c r="L46" s="8">
        <v>-137223.1</v>
      </c>
      <c r="M46" s="21">
        <v>-137223.1</v>
      </c>
      <c r="N46" s="5">
        <f t="shared" si="0"/>
        <v>-1646677.2000000002</v>
      </c>
    </row>
    <row r="47" spans="1:14" x14ac:dyDescent="0.2">
      <c r="A47" t="s">
        <v>17</v>
      </c>
      <c r="B47" s="5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>
        <v>0</v>
      </c>
      <c r="L47" s="8">
        <v>0</v>
      </c>
      <c r="M47" s="21">
        <v>0</v>
      </c>
      <c r="N47" s="5">
        <f t="shared" si="0"/>
        <v>0</v>
      </c>
    </row>
    <row r="48" spans="1:14" x14ac:dyDescent="0.2">
      <c r="A48" t="s">
        <v>18</v>
      </c>
      <c r="B48" s="5">
        <v>-18309.619999999995</v>
      </c>
      <c r="C48" s="8">
        <v>-18309.62000000001</v>
      </c>
      <c r="D48" s="8">
        <v>-18309.619999999995</v>
      </c>
      <c r="E48" s="8">
        <v>-18309.619999999995</v>
      </c>
      <c r="F48" s="8">
        <v>-18309.62</v>
      </c>
      <c r="G48" s="8">
        <v>-18309.62</v>
      </c>
      <c r="H48" s="8">
        <v>-18309.62</v>
      </c>
      <c r="I48" s="8">
        <v>-18309.62</v>
      </c>
      <c r="J48" s="5">
        <v>-18309.62</v>
      </c>
      <c r="K48">
        <v>-18309.62</v>
      </c>
      <c r="L48" s="8">
        <v>-18309.62</v>
      </c>
      <c r="M48" s="21">
        <v>-18309.62</v>
      </c>
      <c r="N48" s="5">
        <f t="shared" ref="N48:N79" si="1">SUM(B48:M48)</f>
        <v>-219715.43999999997</v>
      </c>
    </row>
    <row r="49" spans="1:14" x14ac:dyDescent="0.2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v>0</v>
      </c>
      <c r="K49">
        <v>0</v>
      </c>
      <c r="L49" s="8">
        <v>0</v>
      </c>
      <c r="M49" s="21">
        <v>0</v>
      </c>
      <c r="N49" s="5">
        <f t="shared" si="1"/>
        <v>0</v>
      </c>
    </row>
    <row r="50" spans="1:14" x14ac:dyDescent="0.2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5">
        <v>0</v>
      </c>
      <c r="K50">
        <v>0</v>
      </c>
      <c r="L50" s="8">
        <v>0</v>
      </c>
      <c r="M50" s="21">
        <v>0</v>
      </c>
      <c r="N50" s="5">
        <f t="shared" si="1"/>
        <v>0</v>
      </c>
    </row>
    <row r="51" spans="1:14" x14ac:dyDescent="0.2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5">
        <v>0</v>
      </c>
      <c r="K51">
        <v>0</v>
      </c>
      <c r="L51" s="8">
        <v>0</v>
      </c>
      <c r="M51" s="21">
        <v>0</v>
      </c>
      <c r="N51" s="5">
        <f t="shared" si="1"/>
        <v>0</v>
      </c>
    </row>
    <row r="52" spans="1:14" x14ac:dyDescent="0.2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>
        <v>0</v>
      </c>
      <c r="L52" s="8">
        <v>0</v>
      </c>
      <c r="M52" s="21">
        <v>0</v>
      </c>
      <c r="N52" s="5">
        <f t="shared" si="1"/>
        <v>0</v>
      </c>
    </row>
    <row r="53" spans="1:14" x14ac:dyDescent="0.2">
      <c r="A53" t="s">
        <v>20</v>
      </c>
      <c r="B53" s="5">
        <v>-60889.989999999991</v>
      </c>
      <c r="C53" s="8">
        <v>-60889.989999999991</v>
      </c>
      <c r="D53" s="8">
        <v>-60889.99000000002</v>
      </c>
      <c r="E53" s="8">
        <v>-60889.990000000005</v>
      </c>
      <c r="F53" s="8">
        <v>-60889.99</v>
      </c>
      <c r="G53" s="8">
        <v>-60889.99</v>
      </c>
      <c r="H53" s="8">
        <v>-60889.99</v>
      </c>
      <c r="I53" s="8">
        <v>-60889.99</v>
      </c>
      <c r="J53" s="5">
        <v>-60889.99</v>
      </c>
      <c r="K53">
        <v>-60889.99</v>
      </c>
      <c r="L53" s="8">
        <v>-60889.99</v>
      </c>
      <c r="M53" s="21">
        <v>-60889.99</v>
      </c>
      <c r="N53" s="5">
        <f t="shared" si="1"/>
        <v>-730679.88</v>
      </c>
    </row>
    <row r="54" spans="1:14" x14ac:dyDescent="0.2">
      <c r="A54" t="s">
        <v>21</v>
      </c>
      <c r="B54" s="5">
        <v>-10631.66</v>
      </c>
      <c r="C54" s="8">
        <v>-10631.66</v>
      </c>
      <c r="D54" s="8">
        <v>-10631.66</v>
      </c>
      <c r="E54" s="8">
        <v>-10631.66</v>
      </c>
      <c r="F54" s="8">
        <v>-8334.5300000000007</v>
      </c>
      <c r="G54" s="8">
        <v>-10631.66</v>
      </c>
      <c r="H54" s="8">
        <v>-10631.66</v>
      </c>
      <c r="I54" s="8">
        <v>-10631.66</v>
      </c>
      <c r="J54" s="5">
        <v>-10631.66</v>
      </c>
      <c r="K54">
        <v>-10631.66</v>
      </c>
      <c r="L54" s="8">
        <v>-10631.66</v>
      </c>
      <c r="M54" s="21">
        <v>-10631.66</v>
      </c>
      <c r="N54" s="5">
        <f t="shared" si="1"/>
        <v>-125282.79000000002</v>
      </c>
    </row>
    <row r="55" spans="1:14" x14ac:dyDescent="0.2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>
        <v>0</v>
      </c>
      <c r="L55" s="8">
        <v>0</v>
      </c>
      <c r="M55" s="21">
        <v>0</v>
      </c>
      <c r="N55" s="5">
        <f t="shared" si="1"/>
        <v>0</v>
      </c>
    </row>
    <row r="56" spans="1:14" x14ac:dyDescent="0.2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>
        <v>0</v>
      </c>
      <c r="L56" s="8">
        <v>0</v>
      </c>
      <c r="M56" s="21">
        <v>0</v>
      </c>
      <c r="N56" s="5">
        <f t="shared" si="1"/>
        <v>0</v>
      </c>
    </row>
    <row r="57" spans="1:14" x14ac:dyDescent="0.2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>
        <v>0</v>
      </c>
      <c r="K57">
        <v>0</v>
      </c>
      <c r="L57" s="8">
        <v>0</v>
      </c>
      <c r="M57" s="21">
        <v>0</v>
      </c>
      <c r="N57" s="5">
        <f t="shared" si="1"/>
        <v>0</v>
      </c>
    </row>
    <row r="58" spans="1:14" x14ac:dyDescent="0.2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>
        <v>0</v>
      </c>
      <c r="L58" s="8">
        <v>0</v>
      </c>
      <c r="M58" s="21">
        <v>0</v>
      </c>
      <c r="N58" s="5">
        <f t="shared" si="1"/>
        <v>0</v>
      </c>
    </row>
    <row r="59" spans="1:14" x14ac:dyDescent="0.2">
      <c r="A59" t="s">
        <v>57</v>
      </c>
      <c r="B59" s="5">
        <v>-59100.780000000028</v>
      </c>
      <c r="C59" s="8">
        <v>-59100.780000000028</v>
      </c>
      <c r="D59" s="8">
        <v>-59100.780000000028</v>
      </c>
      <c r="E59" s="8">
        <v>-59100.780000000028</v>
      </c>
      <c r="F59" s="8">
        <v>-59100.78</v>
      </c>
      <c r="G59" s="8">
        <v>-59100.78</v>
      </c>
      <c r="H59" s="8">
        <v>-59100.78</v>
      </c>
      <c r="I59" s="8">
        <v>-59100.78</v>
      </c>
      <c r="J59" s="5">
        <v>-59100.78</v>
      </c>
      <c r="K59">
        <v>-59100.78</v>
      </c>
      <c r="L59" s="8">
        <v>-59100.78</v>
      </c>
      <c r="M59" s="21">
        <v>-59100.78</v>
      </c>
      <c r="N59" s="5">
        <f t="shared" si="1"/>
        <v>-709209.36000000034</v>
      </c>
    </row>
    <row r="60" spans="1:14" x14ac:dyDescent="0.2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>
        <v>0</v>
      </c>
      <c r="K60">
        <v>0</v>
      </c>
      <c r="L60" s="8">
        <v>0</v>
      </c>
      <c r="M60" s="21">
        <v>0</v>
      </c>
      <c r="N60" s="5">
        <f t="shared" si="1"/>
        <v>0</v>
      </c>
    </row>
    <row r="61" spans="1:14" x14ac:dyDescent="0.2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v>0</v>
      </c>
      <c r="K61">
        <v>0</v>
      </c>
      <c r="L61" s="8">
        <v>0</v>
      </c>
      <c r="M61" s="21">
        <v>0</v>
      </c>
      <c r="N61" s="5">
        <f t="shared" si="1"/>
        <v>0</v>
      </c>
    </row>
    <row r="62" spans="1:14" x14ac:dyDescent="0.2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">
        <v>0</v>
      </c>
      <c r="K62">
        <v>0</v>
      </c>
      <c r="L62" s="8">
        <v>0</v>
      </c>
      <c r="M62" s="21">
        <v>0</v>
      </c>
      <c r="N62" s="5">
        <f t="shared" si="1"/>
        <v>0</v>
      </c>
    </row>
    <row r="63" spans="1:14" x14ac:dyDescent="0.2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v>0</v>
      </c>
      <c r="K63">
        <v>0</v>
      </c>
      <c r="L63" s="8">
        <v>0</v>
      </c>
      <c r="M63" s="21">
        <v>0</v>
      </c>
      <c r="N63" s="5">
        <f t="shared" si="1"/>
        <v>0</v>
      </c>
    </row>
    <row r="64" spans="1:14" x14ac:dyDescent="0.2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v>0</v>
      </c>
      <c r="K64">
        <v>0</v>
      </c>
      <c r="L64" s="8">
        <v>0</v>
      </c>
      <c r="M64" s="21">
        <v>0</v>
      </c>
      <c r="N64" s="5">
        <f t="shared" si="1"/>
        <v>0</v>
      </c>
    </row>
    <row r="65" spans="1:14" x14ac:dyDescent="0.2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">
        <v>0</v>
      </c>
      <c r="K65">
        <v>0</v>
      </c>
      <c r="L65" s="8">
        <v>0</v>
      </c>
      <c r="M65" s="21">
        <v>0</v>
      </c>
      <c r="N65" s="5">
        <f t="shared" si="1"/>
        <v>0</v>
      </c>
    </row>
    <row r="66" spans="1:14" x14ac:dyDescent="0.2">
      <c r="A66" t="s">
        <v>26</v>
      </c>
      <c r="B66" s="5">
        <v>-582726.41999999993</v>
      </c>
      <c r="C66" s="8">
        <v>-582726.42000000016</v>
      </c>
      <c r="D66" s="8">
        <v>-582726.41999999993</v>
      </c>
      <c r="E66" s="8">
        <v>-582726.42000000016</v>
      </c>
      <c r="F66" s="8">
        <v>-582726.42000000004</v>
      </c>
      <c r="G66" s="8">
        <v>-582726.42000000004</v>
      </c>
      <c r="H66" s="8">
        <v>-582726.42000000004</v>
      </c>
      <c r="I66" s="8">
        <v>-582726.42000000004</v>
      </c>
      <c r="J66" s="5">
        <v>-582726.42000000004</v>
      </c>
      <c r="K66">
        <v>-582726.42000000004</v>
      </c>
      <c r="L66" s="8">
        <v>-582726.42000000004</v>
      </c>
      <c r="M66" s="21">
        <v>-582726.42000000004</v>
      </c>
      <c r="N66" s="5">
        <f t="shared" si="1"/>
        <v>-6992717.04</v>
      </c>
    </row>
    <row r="67" spans="1:14" x14ac:dyDescent="0.2">
      <c r="A67" t="s">
        <v>63</v>
      </c>
      <c r="B67" s="5">
        <v>-1071089.3799999999</v>
      </c>
      <c r="C67" s="8">
        <v>-1071089.3799999999</v>
      </c>
      <c r="D67" s="8">
        <v>-1071089.3800000004</v>
      </c>
      <c r="E67" s="8">
        <v>-1071089.3800000004</v>
      </c>
      <c r="F67" s="8">
        <v>-1071089.3799999999</v>
      </c>
      <c r="G67" s="8">
        <v>-1071089.3799999999</v>
      </c>
      <c r="H67" s="8">
        <v>-1071089.3799999999</v>
      </c>
      <c r="I67" s="8">
        <v>-1071089.3799999999</v>
      </c>
      <c r="J67" s="5">
        <v>-1071089.3799999999</v>
      </c>
      <c r="K67">
        <v>-1071089.3799999999</v>
      </c>
      <c r="L67" s="8">
        <v>-1071089.3799999999</v>
      </c>
      <c r="M67" s="21">
        <v>-1071089.3799999999</v>
      </c>
      <c r="N67" s="5">
        <f t="shared" si="1"/>
        <v>-12853072.559999995</v>
      </c>
    </row>
    <row r="68" spans="1:14" x14ac:dyDescent="0.2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5">
        <v>0</v>
      </c>
      <c r="K68">
        <v>0</v>
      </c>
      <c r="L68" s="8">
        <v>0</v>
      </c>
      <c r="M68" s="21">
        <v>0</v>
      </c>
      <c r="N68" s="5">
        <f t="shared" si="1"/>
        <v>0</v>
      </c>
    </row>
    <row r="69" spans="1:14" x14ac:dyDescent="0.2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">
        <v>0</v>
      </c>
      <c r="K69">
        <v>0</v>
      </c>
      <c r="L69" s="8">
        <v>0</v>
      </c>
      <c r="M69" s="21">
        <v>0</v>
      </c>
      <c r="N69" s="5">
        <f t="shared" si="1"/>
        <v>0</v>
      </c>
    </row>
    <row r="70" spans="1:14" x14ac:dyDescent="0.2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v>0</v>
      </c>
      <c r="K70">
        <v>0</v>
      </c>
      <c r="L70" s="8">
        <v>0</v>
      </c>
      <c r="M70" s="21">
        <v>0</v>
      </c>
      <c r="N70" s="5">
        <f t="shared" si="1"/>
        <v>0</v>
      </c>
    </row>
    <row r="71" spans="1:14" x14ac:dyDescent="0.2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5">
        <v>0</v>
      </c>
      <c r="K71">
        <v>0</v>
      </c>
      <c r="L71" s="8">
        <v>0</v>
      </c>
      <c r="M71" s="21">
        <v>0</v>
      </c>
      <c r="N71" s="5">
        <f t="shared" si="1"/>
        <v>0</v>
      </c>
    </row>
    <row r="72" spans="1:14" x14ac:dyDescent="0.2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5">
        <v>0</v>
      </c>
      <c r="K72">
        <v>0</v>
      </c>
      <c r="L72" s="8">
        <v>0</v>
      </c>
      <c r="M72" s="21">
        <v>0</v>
      </c>
      <c r="N72" s="5">
        <f t="shared" si="1"/>
        <v>0</v>
      </c>
    </row>
    <row r="73" spans="1:14" x14ac:dyDescent="0.2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v>0</v>
      </c>
      <c r="K73">
        <v>0</v>
      </c>
      <c r="L73" s="8">
        <v>0</v>
      </c>
      <c r="M73" s="21">
        <v>0</v>
      </c>
      <c r="N73" s="5">
        <f t="shared" si="1"/>
        <v>0</v>
      </c>
    </row>
    <row r="74" spans="1:14" x14ac:dyDescent="0.2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>
        <v>0</v>
      </c>
      <c r="L74" s="8">
        <v>0</v>
      </c>
      <c r="M74" s="21">
        <v>0</v>
      </c>
      <c r="N74" s="5">
        <f t="shared" si="1"/>
        <v>0</v>
      </c>
    </row>
    <row r="75" spans="1:14" x14ac:dyDescent="0.2">
      <c r="A75" t="s">
        <v>27</v>
      </c>
      <c r="B75" s="5">
        <v>-68901.209999999963</v>
      </c>
      <c r="C75" s="8">
        <v>-68901.210000000079</v>
      </c>
      <c r="D75" s="8">
        <v>-68901.210000000079</v>
      </c>
      <c r="E75" s="8">
        <v>-68901.209999999963</v>
      </c>
      <c r="F75" s="8">
        <v>-68901.210000000094</v>
      </c>
      <c r="G75" s="8">
        <v>-68901.210000000006</v>
      </c>
      <c r="H75" s="8">
        <v>-68901.210000000006</v>
      </c>
      <c r="I75" s="8">
        <v>-68901.210000000006</v>
      </c>
      <c r="J75" s="5">
        <v>-68901.210000000006</v>
      </c>
      <c r="K75">
        <v>-68901.210000000006</v>
      </c>
      <c r="L75" s="8">
        <v>-68901.210000000006</v>
      </c>
      <c r="M75" s="21">
        <v>-68901.210000000006</v>
      </c>
      <c r="N75" s="5">
        <f t="shared" si="1"/>
        <v>-826814.52</v>
      </c>
    </row>
    <row r="76" spans="1:14" x14ac:dyDescent="0.2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v>0</v>
      </c>
      <c r="K76">
        <v>0</v>
      </c>
      <c r="L76" s="8">
        <v>0</v>
      </c>
      <c r="M76" s="21">
        <v>0</v>
      </c>
      <c r="N76" s="5">
        <f t="shared" si="1"/>
        <v>0</v>
      </c>
    </row>
    <row r="77" spans="1:14" x14ac:dyDescent="0.2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>
        <v>0</v>
      </c>
      <c r="K77">
        <v>0</v>
      </c>
      <c r="L77" s="8">
        <v>0</v>
      </c>
      <c r="M77" s="21">
        <v>0</v>
      </c>
      <c r="N77" s="5">
        <f t="shared" si="1"/>
        <v>0</v>
      </c>
    </row>
    <row r="78" spans="1:14" x14ac:dyDescent="0.2">
      <c r="A78" t="s">
        <v>29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>
        <v>0</v>
      </c>
      <c r="K78">
        <v>0</v>
      </c>
      <c r="L78" s="8">
        <v>0</v>
      </c>
      <c r="M78" s="21">
        <v>0</v>
      </c>
      <c r="N78" s="5">
        <f t="shared" si="1"/>
        <v>0</v>
      </c>
    </row>
    <row r="79" spans="1:14" x14ac:dyDescent="0.2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0</v>
      </c>
      <c r="K79">
        <v>0</v>
      </c>
      <c r="L79" s="8">
        <v>0</v>
      </c>
      <c r="M79" s="21">
        <v>0</v>
      </c>
      <c r="N79" s="5">
        <f t="shared" si="1"/>
        <v>0</v>
      </c>
    </row>
    <row r="80" spans="1:14" x14ac:dyDescent="0.2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5">
        <v>0</v>
      </c>
      <c r="K80">
        <v>0</v>
      </c>
      <c r="L80" s="8">
        <v>0</v>
      </c>
      <c r="M80" s="21">
        <v>0</v>
      </c>
      <c r="N80" s="5">
        <f t="shared" ref="N80:N82" si="2">SUM(B80:M80)</f>
        <v>0</v>
      </c>
    </row>
    <row r="81" spans="1:14" x14ac:dyDescent="0.2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5">
        <v>0</v>
      </c>
      <c r="K81">
        <v>0</v>
      </c>
      <c r="L81" s="8">
        <v>0</v>
      </c>
      <c r="M81" s="21">
        <v>0</v>
      </c>
      <c r="N81" s="5">
        <f t="shared" si="2"/>
        <v>0</v>
      </c>
    </row>
    <row r="82" spans="1:14" x14ac:dyDescent="0.2">
      <c r="A82" t="s">
        <v>30</v>
      </c>
      <c r="B82" s="5">
        <v>-36282.660000000003</v>
      </c>
      <c r="C82" s="8">
        <v>-36282.659999999996</v>
      </c>
      <c r="D82" s="8">
        <v>-36282.660000000003</v>
      </c>
      <c r="E82" s="8">
        <v>-36282.660000000003</v>
      </c>
      <c r="F82" s="8">
        <v>-36282.660000000003</v>
      </c>
      <c r="G82" s="8">
        <v>-36282.660000000003</v>
      </c>
      <c r="H82" s="8">
        <v>-36282.660000000003</v>
      </c>
      <c r="I82" s="8">
        <v>-36282.660000000003</v>
      </c>
      <c r="J82" s="5">
        <v>-36282.660000000003</v>
      </c>
      <c r="K82">
        <v>-36282.660000000003</v>
      </c>
      <c r="L82" s="8">
        <v>-36282.660000000003</v>
      </c>
      <c r="M82" s="21">
        <v>-36282.660000000003</v>
      </c>
      <c r="N82" s="5">
        <f t="shared" si="2"/>
        <v>-435391.92000000016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L84" si="3">SUM(B16:B82)</f>
        <v>-3511598.9399999995</v>
      </c>
      <c r="C84" s="5">
        <f t="shared" si="3"/>
        <v>-3511598.9400000004</v>
      </c>
      <c r="D84" s="5">
        <f t="shared" si="3"/>
        <v>-3511598.94</v>
      </c>
      <c r="E84" s="5">
        <f t="shared" si="3"/>
        <v>-3511598.9400000004</v>
      </c>
      <c r="F84" s="5">
        <f t="shared" si="3"/>
        <v>-3509301.81</v>
      </c>
      <c r="G84" s="5">
        <f t="shared" si="3"/>
        <v>-3511598.94</v>
      </c>
      <c r="H84" s="5">
        <f t="shared" si="3"/>
        <v>-3511598.94</v>
      </c>
      <c r="I84" s="5">
        <f t="shared" si="3"/>
        <v>-3511598.94</v>
      </c>
      <c r="J84" s="5">
        <f t="shared" si="3"/>
        <v>-3511598.94</v>
      </c>
      <c r="K84" s="5">
        <f t="shared" si="3"/>
        <v>-3511598.94</v>
      </c>
      <c r="L84" s="5">
        <f t="shared" si="3"/>
        <v>-3511598.94</v>
      </c>
      <c r="M84" s="5">
        <f>SUM(M16:M82)</f>
        <v>-3511598.94</v>
      </c>
      <c r="N84" s="5">
        <f>SUM(B84:M84)</f>
        <v>-42136890.149999999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5:N5"/>
    <mergeCell ref="A6:N6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N230"/>
  <sheetViews>
    <sheetView workbookViewId="0">
      <pane ySplit="13" topLeftCell="A14" activePane="bottomLeft" state="frozen"/>
      <selection pane="bottomLeft" activeCell="F16" sqref="F16:M82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1.1640625" bestFit="1" customWidth="1"/>
  </cols>
  <sheetData>
    <row r="1" spans="1:14" x14ac:dyDescent="0.2">
      <c r="A1" t="str">
        <f>'SFY 18-19'!A1</f>
        <v>VALIDATED TAX RECEIPTS DATA FOR: JULY 2018 thru June 2019</v>
      </c>
      <c r="N1" t="s">
        <v>75</v>
      </c>
    </row>
    <row r="2" spans="1:14" hidden="1" x14ac:dyDescent="0.2"/>
    <row r="3" spans="1:14" hidden="1" x14ac:dyDescent="0.2"/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3" spans="1:14" x14ac:dyDescent="0.2">
      <c r="B13" s="1">
        <f>'Half-Cent to County before'!B13</f>
        <v>43282</v>
      </c>
      <c r="C13" s="1">
        <f>'Half-Cent to County before'!C13</f>
        <v>43313</v>
      </c>
      <c r="D13" s="1">
        <f>'Half-Cent to County before'!D13</f>
        <v>43344</v>
      </c>
      <c r="E13" s="1">
        <f>'Half-Cent to County before'!E13</f>
        <v>43374</v>
      </c>
      <c r="F13" s="1">
        <f>'Half-Cent to County before'!F13</f>
        <v>43405</v>
      </c>
      <c r="G13" s="1">
        <f>'Half-Cent to County before'!G13</f>
        <v>43435</v>
      </c>
      <c r="H13" s="1">
        <f>'Half-Cent to County before'!H13</f>
        <v>43466</v>
      </c>
      <c r="I13" s="1">
        <f>'Half-Cent to County before'!I13</f>
        <v>43497</v>
      </c>
      <c r="J13" s="1">
        <f>'Half-Cent to County before'!J13</f>
        <v>43525</v>
      </c>
      <c r="K13" s="1">
        <f>'Half-Cent to County before'!K13</f>
        <v>43556</v>
      </c>
      <c r="L13" s="1">
        <f>'Half-Cent to County before'!L13</f>
        <v>43586</v>
      </c>
      <c r="M13" s="1">
        <f>'Half-Cent to County before'!M13</f>
        <v>43617</v>
      </c>
      <c r="N13" s="1" t="str">
        <f>'Half-Cent to County before'!N13</f>
        <v>SFY18-19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792954.27999999991</v>
      </c>
      <c r="C16" s="8">
        <v>803890.97000000009</v>
      </c>
      <c r="D16" s="8">
        <v>789625.60000000009</v>
      </c>
      <c r="E16" s="8">
        <v>799659.29</v>
      </c>
      <c r="F16" s="8">
        <v>805153.9</v>
      </c>
      <c r="G16" s="20">
        <v>809729.08</v>
      </c>
      <c r="H16" s="5">
        <v>805058.91</v>
      </c>
      <c r="I16" s="20">
        <v>899175.05</v>
      </c>
      <c r="J16" s="5">
        <v>831314.15</v>
      </c>
      <c r="K16" s="20">
        <v>782492.06</v>
      </c>
      <c r="L16" s="20">
        <v>871404.08</v>
      </c>
      <c r="M16" s="20">
        <v>832289.67</v>
      </c>
      <c r="N16" s="5">
        <f>SUM(B16:M16)</f>
        <v>9822747.040000001</v>
      </c>
    </row>
    <row r="17" spans="1:14" x14ac:dyDescent="0.2">
      <c r="A17" t="s">
        <v>39</v>
      </c>
      <c r="B17" s="8">
        <v>25674.63</v>
      </c>
      <c r="C17" s="8">
        <v>24864.36</v>
      </c>
      <c r="D17" s="8">
        <v>24256.04</v>
      </c>
      <c r="E17" s="8">
        <v>23493.03</v>
      </c>
      <c r="F17" s="8">
        <v>24655.17</v>
      </c>
      <c r="G17" s="20">
        <v>23137.83</v>
      </c>
      <c r="H17" s="5">
        <v>24296.3</v>
      </c>
      <c r="I17" s="20">
        <v>26390.36</v>
      </c>
      <c r="J17" s="5">
        <v>22326.62</v>
      </c>
      <c r="K17" s="20">
        <v>23616.639999999999</v>
      </c>
      <c r="L17" s="20">
        <v>28015.27</v>
      </c>
      <c r="M17" s="20">
        <v>24113.759999999998</v>
      </c>
      <c r="N17" s="5">
        <f t="shared" ref="N17:N80" si="0">SUM(B17:M17)</f>
        <v>294840.01</v>
      </c>
    </row>
    <row r="18" spans="1:14" x14ac:dyDescent="0.2">
      <c r="A18" t="s">
        <v>40</v>
      </c>
      <c r="B18" s="8">
        <v>882075.7699999999</v>
      </c>
      <c r="C18" s="8">
        <v>1079079.3099999998</v>
      </c>
      <c r="D18" s="8">
        <v>1114569.72</v>
      </c>
      <c r="E18" s="8">
        <v>825375.63000000012</v>
      </c>
      <c r="F18" s="8">
        <v>595955.73</v>
      </c>
      <c r="G18" s="20">
        <v>571901.67000000004</v>
      </c>
      <c r="H18" s="5">
        <v>869059.65</v>
      </c>
      <c r="I18" s="20">
        <v>862022.39</v>
      </c>
      <c r="J18" s="5">
        <v>810745.67</v>
      </c>
      <c r="K18" s="20">
        <v>779543.43</v>
      </c>
      <c r="L18" s="20">
        <v>1007111.86</v>
      </c>
      <c r="M18" s="20">
        <v>905683.92</v>
      </c>
      <c r="N18" s="5">
        <f t="shared" si="0"/>
        <v>10303124.75</v>
      </c>
    </row>
    <row r="19" spans="1:14" x14ac:dyDescent="0.2">
      <c r="A19" t="s">
        <v>2</v>
      </c>
      <c r="B19" s="8">
        <v>30340.559999999998</v>
      </c>
      <c r="C19" s="8">
        <v>33004.6</v>
      </c>
      <c r="D19" s="8">
        <v>24583.35</v>
      </c>
      <c r="E19" s="8">
        <v>33914.11</v>
      </c>
      <c r="F19" s="8">
        <v>32090.58</v>
      </c>
      <c r="G19" s="20">
        <v>31096.73</v>
      </c>
      <c r="H19" s="5">
        <v>30840.11</v>
      </c>
      <c r="I19" s="20">
        <v>39866.61</v>
      </c>
      <c r="J19" s="5">
        <v>25457.7</v>
      </c>
      <c r="K19" s="20">
        <v>27074.55</v>
      </c>
      <c r="L19" s="20">
        <v>32384.81</v>
      </c>
      <c r="M19" s="20">
        <v>30786.97</v>
      </c>
      <c r="N19" s="5">
        <f t="shared" si="0"/>
        <v>371440.68000000005</v>
      </c>
    </row>
    <row r="20" spans="1:14" x14ac:dyDescent="0.2">
      <c r="A20" t="s">
        <v>41</v>
      </c>
      <c r="B20" s="8">
        <v>1792306.3300000003</v>
      </c>
      <c r="C20" s="8">
        <v>1858821.21</v>
      </c>
      <c r="D20" s="8">
        <v>1828616.1600000001</v>
      </c>
      <c r="E20" s="8">
        <v>1761178.7199999997</v>
      </c>
      <c r="F20" s="8">
        <v>1756644.2</v>
      </c>
      <c r="G20" s="20">
        <v>1731532.93</v>
      </c>
      <c r="H20" s="5">
        <v>1776838.34</v>
      </c>
      <c r="I20" s="20">
        <v>2037404.28</v>
      </c>
      <c r="J20" s="5">
        <v>1742850.27</v>
      </c>
      <c r="K20" s="20">
        <v>1751925.41</v>
      </c>
      <c r="L20" s="20">
        <v>2046019.29</v>
      </c>
      <c r="M20" s="20">
        <v>1868353.66</v>
      </c>
      <c r="N20" s="5">
        <f t="shared" si="0"/>
        <v>21952490.799999997</v>
      </c>
    </row>
    <row r="21" spans="1:14" x14ac:dyDescent="0.2">
      <c r="A21" t="s">
        <v>42</v>
      </c>
      <c r="B21" s="8">
        <v>10366649.739999998</v>
      </c>
      <c r="C21" s="8">
        <v>10513127.880000001</v>
      </c>
      <c r="D21" s="8">
        <v>10288639.080000002</v>
      </c>
      <c r="E21" s="8">
        <v>9890498.7199999988</v>
      </c>
      <c r="F21" s="8">
        <v>10212567.08</v>
      </c>
      <c r="G21" s="20">
        <v>10201133.800000001</v>
      </c>
      <c r="H21" s="5">
        <v>10633762.18</v>
      </c>
      <c r="I21" s="20">
        <v>12367977.02</v>
      </c>
      <c r="J21" s="5">
        <v>10351340.34</v>
      </c>
      <c r="K21" s="20">
        <v>10178285.109999999</v>
      </c>
      <c r="L21" s="20">
        <v>11667400.5</v>
      </c>
      <c r="M21" s="20">
        <v>10834089.140000001</v>
      </c>
      <c r="N21" s="5">
        <f t="shared" si="0"/>
        <v>127505470.58999999</v>
      </c>
    </row>
    <row r="22" spans="1:14" x14ac:dyDescent="0.2">
      <c r="A22" t="s">
        <v>3</v>
      </c>
      <c r="B22" s="8">
        <v>6523.75</v>
      </c>
      <c r="C22" s="8">
        <v>8130.0300000000007</v>
      </c>
      <c r="D22" s="8">
        <v>6435.91</v>
      </c>
      <c r="E22" s="8">
        <v>5547.25</v>
      </c>
      <c r="F22" s="8">
        <v>4263.5600000000004</v>
      </c>
      <c r="G22" s="20">
        <v>5870.57</v>
      </c>
      <c r="H22" s="5">
        <v>9852.92</v>
      </c>
      <c r="I22" s="20">
        <v>9025.67</v>
      </c>
      <c r="J22" s="5">
        <v>8061.33</v>
      </c>
      <c r="K22" s="20">
        <v>7749.23</v>
      </c>
      <c r="L22" s="20">
        <v>8551.66</v>
      </c>
      <c r="M22" s="20">
        <v>8180.01</v>
      </c>
      <c r="N22" s="5">
        <f t="shared" si="0"/>
        <v>88191.89</v>
      </c>
    </row>
    <row r="23" spans="1:14" x14ac:dyDescent="0.2">
      <c r="A23" t="s">
        <v>43</v>
      </c>
      <c r="B23" s="8">
        <v>136581.35</v>
      </c>
      <c r="C23" s="8">
        <v>132022.51</v>
      </c>
      <c r="D23" s="8">
        <v>125182.39999999999</v>
      </c>
      <c r="E23" s="8">
        <v>121998.3</v>
      </c>
      <c r="F23" s="8">
        <v>129777.54</v>
      </c>
      <c r="G23" s="20">
        <v>142713.57</v>
      </c>
      <c r="H23" s="5">
        <v>146390.59</v>
      </c>
      <c r="I23" s="20">
        <v>182051.39</v>
      </c>
      <c r="J23" s="5">
        <v>149397.06</v>
      </c>
      <c r="K23" s="20">
        <v>147786.22</v>
      </c>
      <c r="L23" s="20">
        <v>163871.54999999999</v>
      </c>
      <c r="M23" s="20">
        <v>144863.63</v>
      </c>
      <c r="N23" s="5">
        <f t="shared" si="0"/>
        <v>1722636.1099999999</v>
      </c>
    </row>
    <row r="24" spans="1:14" x14ac:dyDescent="0.2">
      <c r="A24" t="s">
        <v>44</v>
      </c>
      <c r="B24" s="8">
        <v>53871.869999999995</v>
      </c>
      <c r="C24" s="8">
        <v>54179.399999999994</v>
      </c>
      <c r="D24" s="8">
        <v>53919.82</v>
      </c>
      <c r="E24" s="8">
        <v>51173.18</v>
      </c>
      <c r="F24" s="8">
        <v>51965.88</v>
      </c>
      <c r="G24" s="20">
        <v>54745.89</v>
      </c>
      <c r="H24" s="5">
        <v>55361.95</v>
      </c>
      <c r="I24" s="20">
        <v>60691.59</v>
      </c>
      <c r="J24" s="5">
        <v>54588.97</v>
      </c>
      <c r="K24" s="20">
        <v>62446.84</v>
      </c>
      <c r="L24" s="20">
        <v>70560.899999999994</v>
      </c>
      <c r="M24" s="20">
        <v>56356.13</v>
      </c>
      <c r="N24" s="5">
        <f t="shared" si="0"/>
        <v>679862.41999999993</v>
      </c>
    </row>
    <row r="25" spans="1:14" x14ac:dyDescent="0.2">
      <c r="A25" t="s">
        <v>45</v>
      </c>
      <c r="B25" s="8">
        <v>84345.42</v>
      </c>
      <c r="C25" s="8">
        <v>87142.84</v>
      </c>
      <c r="D25" s="8">
        <v>84189.48</v>
      </c>
      <c r="E25" s="8">
        <v>79298.37000000001</v>
      </c>
      <c r="F25" s="8">
        <v>81222.429999999993</v>
      </c>
      <c r="G25" s="20">
        <v>81515.350000000006</v>
      </c>
      <c r="H25" s="5">
        <v>83308.259999999995</v>
      </c>
      <c r="I25" s="20">
        <v>96225.14</v>
      </c>
      <c r="J25" s="5">
        <v>78565.89</v>
      </c>
      <c r="K25" s="20">
        <v>83433.11</v>
      </c>
      <c r="L25" s="20">
        <v>92492.86</v>
      </c>
      <c r="M25" s="20">
        <v>89022.27</v>
      </c>
      <c r="N25" s="5">
        <f t="shared" si="0"/>
        <v>1020761.42</v>
      </c>
    </row>
    <row r="26" spans="1:14" x14ac:dyDescent="0.2">
      <c r="A26" t="s">
        <v>46</v>
      </c>
      <c r="B26" s="8">
        <v>361897.43999999994</v>
      </c>
      <c r="C26" s="8">
        <v>350632.55000000005</v>
      </c>
      <c r="D26" s="8">
        <v>332789.03999999998</v>
      </c>
      <c r="E26" s="8">
        <v>323367.05000000005</v>
      </c>
      <c r="F26" s="8">
        <v>348985.43</v>
      </c>
      <c r="G26" s="20">
        <v>399228.94</v>
      </c>
      <c r="H26" s="5">
        <v>439913.29</v>
      </c>
      <c r="I26" s="20">
        <v>523730.56</v>
      </c>
      <c r="J26" s="5">
        <v>479473.41</v>
      </c>
      <c r="K26" s="20">
        <v>485330.16</v>
      </c>
      <c r="L26" s="20">
        <v>530349.11</v>
      </c>
      <c r="M26" s="20">
        <v>449527.98</v>
      </c>
      <c r="N26" s="5">
        <f t="shared" si="0"/>
        <v>5025224.9600000009</v>
      </c>
    </row>
    <row r="27" spans="1:14" x14ac:dyDescent="0.2">
      <c r="A27" t="s">
        <v>4</v>
      </c>
      <c r="B27" s="8">
        <v>85194.06</v>
      </c>
      <c r="C27" s="8">
        <v>90547.540000000008</v>
      </c>
      <c r="D27" s="8">
        <v>88265.64</v>
      </c>
      <c r="E27" s="8">
        <v>84958.71</v>
      </c>
      <c r="F27" s="8">
        <v>86581.51</v>
      </c>
      <c r="G27" s="20">
        <v>84781.62</v>
      </c>
      <c r="H27" s="5">
        <v>85698.44</v>
      </c>
      <c r="I27" s="20">
        <v>95599.85</v>
      </c>
      <c r="J27" s="5">
        <v>83183.179999999993</v>
      </c>
      <c r="K27" s="20">
        <v>86271.47</v>
      </c>
      <c r="L27" s="20">
        <v>96009.39</v>
      </c>
      <c r="M27" s="20">
        <v>90532.96</v>
      </c>
      <c r="N27" s="5">
        <f t="shared" si="0"/>
        <v>1057624.3700000001</v>
      </c>
    </row>
    <row r="28" spans="1:14" x14ac:dyDescent="0.2">
      <c r="A28" t="s">
        <v>94</v>
      </c>
      <c r="B28" s="8">
        <v>9771332.4799999986</v>
      </c>
      <c r="C28" s="8">
        <v>9771969.6699999962</v>
      </c>
      <c r="D28" s="8">
        <v>9728380.3200000022</v>
      </c>
      <c r="E28" s="8">
        <v>9521880.9699999951</v>
      </c>
      <c r="F28" s="8">
        <v>9514010.4000000004</v>
      </c>
      <c r="G28" s="20">
        <v>9808062.3900000006</v>
      </c>
      <c r="H28" s="5">
        <v>10338098.720000001</v>
      </c>
      <c r="I28" s="20">
        <v>12227842.1</v>
      </c>
      <c r="J28" s="5">
        <v>10114611.82</v>
      </c>
      <c r="K28" s="20">
        <v>10047302.33</v>
      </c>
      <c r="L28" s="20">
        <v>11219637.5</v>
      </c>
      <c r="M28" s="20">
        <v>10416313</v>
      </c>
      <c r="N28" s="5">
        <f t="shared" si="0"/>
        <v>122479441.7</v>
      </c>
    </row>
    <row r="29" spans="1:14" x14ac:dyDescent="0.2">
      <c r="A29" t="s">
        <v>5</v>
      </c>
      <c r="B29" s="8">
        <v>25135.21</v>
      </c>
      <c r="C29" s="8">
        <v>24576.42</v>
      </c>
      <c r="D29" s="8">
        <v>23433.02</v>
      </c>
      <c r="E29" s="8">
        <v>21660.27</v>
      </c>
      <c r="F29" s="8">
        <v>23658.1</v>
      </c>
      <c r="G29" s="20">
        <v>24483.89</v>
      </c>
      <c r="H29" s="5">
        <v>24472.71</v>
      </c>
      <c r="I29" s="20">
        <v>25762.560000000001</v>
      </c>
      <c r="J29" s="5">
        <v>27472.62</v>
      </c>
      <c r="K29" s="20">
        <v>30044.49</v>
      </c>
      <c r="L29" s="20">
        <v>30181.75</v>
      </c>
      <c r="M29" s="20">
        <v>27386.93</v>
      </c>
      <c r="N29" s="5">
        <f t="shared" si="0"/>
        <v>308267.96999999991</v>
      </c>
    </row>
    <row r="30" spans="1:14" x14ac:dyDescent="0.2">
      <c r="A30" t="s">
        <v>6</v>
      </c>
      <c r="B30" s="8">
        <v>5297.51</v>
      </c>
      <c r="C30" s="8">
        <v>5250.82</v>
      </c>
      <c r="D30" s="8">
        <v>4609.93</v>
      </c>
      <c r="E30" s="8">
        <v>4576.7599999999993</v>
      </c>
      <c r="F30" s="8">
        <v>4680.83</v>
      </c>
      <c r="G30" s="20">
        <v>4879.25</v>
      </c>
      <c r="H30" s="5">
        <v>4088.47</v>
      </c>
      <c r="I30" s="20">
        <v>4194.5</v>
      </c>
      <c r="J30" s="5">
        <v>4373.3900000000003</v>
      </c>
      <c r="K30" s="20">
        <v>4163.63</v>
      </c>
      <c r="L30" s="20">
        <v>5074.3900000000003</v>
      </c>
      <c r="M30" s="20">
        <v>4382.66</v>
      </c>
      <c r="N30" s="5">
        <f t="shared" si="0"/>
        <v>55572.14</v>
      </c>
    </row>
    <row r="31" spans="1:14" x14ac:dyDescent="0.2">
      <c r="A31" t="s">
        <v>47</v>
      </c>
      <c r="B31" s="8">
        <v>413671.14</v>
      </c>
      <c r="C31" s="8">
        <v>422561.82</v>
      </c>
      <c r="D31" s="8">
        <v>413430.6</v>
      </c>
      <c r="E31" s="8">
        <v>404310.38</v>
      </c>
      <c r="F31" s="8">
        <v>409992.55</v>
      </c>
      <c r="G31" s="20">
        <v>412002.58</v>
      </c>
      <c r="H31" s="5">
        <v>406047.15</v>
      </c>
      <c r="I31" s="20">
        <v>476604.21</v>
      </c>
      <c r="J31" s="5">
        <v>385799.09</v>
      </c>
      <c r="K31" s="20">
        <v>388760.12</v>
      </c>
      <c r="L31" s="20">
        <v>451637.5</v>
      </c>
      <c r="M31" s="20">
        <v>423969.73</v>
      </c>
      <c r="N31" s="5">
        <f t="shared" si="0"/>
        <v>5008786.8699999992</v>
      </c>
    </row>
    <row r="32" spans="1:14" x14ac:dyDescent="0.2">
      <c r="A32" t="s">
        <v>48</v>
      </c>
      <c r="B32" s="8">
        <v>460637.86</v>
      </c>
      <c r="C32" s="8">
        <v>468529.95999999996</v>
      </c>
      <c r="D32" s="8">
        <v>448702.42</v>
      </c>
      <c r="E32" s="8">
        <v>400500.42</v>
      </c>
      <c r="F32" s="8">
        <v>385575.7</v>
      </c>
      <c r="G32" s="20">
        <v>415349.53</v>
      </c>
      <c r="H32" s="5">
        <v>424679.23</v>
      </c>
      <c r="I32" s="20">
        <v>450226.04</v>
      </c>
      <c r="J32" s="5">
        <v>384873.18</v>
      </c>
      <c r="K32" s="20">
        <v>395806.36</v>
      </c>
      <c r="L32" s="20">
        <v>471780.44</v>
      </c>
      <c r="M32" s="20">
        <v>430415.45</v>
      </c>
      <c r="N32" s="5">
        <f t="shared" si="0"/>
        <v>5137076.5900000008</v>
      </c>
    </row>
    <row r="33" spans="1:14" x14ac:dyDescent="0.2">
      <c r="A33" t="s">
        <v>7</v>
      </c>
      <c r="B33" s="8">
        <v>261720.72999999998</v>
      </c>
      <c r="C33" s="8">
        <v>291475.72000000003</v>
      </c>
      <c r="D33" s="8">
        <v>284807.37</v>
      </c>
      <c r="E33" s="8">
        <v>254389.1</v>
      </c>
      <c r="F33" s="8">
        <v>253440.26</v>
      </c>
      <c r="G33" s="20">
        <v>253660.25</v>
      </c>
      <c r="H33" s="5">
        <v>270481.34000000003</v>
      </c>
      <c r="I33" s="20">
        <v>304720.59000000003</v>
      </c>
      <c r="J33" s="5">
        <v>260093.92</v>
      </c>
      <c r="K33" s="20">
        <v>267316.93</v>
      </c>
      <c r="L33" s="20">
        <v>317150.89</v>
      </c>
      <c r="M33" s="20">
        <v>295855.55</v>
      </c>
      <c r="N33" s="5">
        <f t="shared" si="0"/>
        <v>3315112.65</v>
      </c>
    </row>
    <row r="34" spans="1:14" x14ac:dyDescent="0.2">
      <c r="A34" t="s">
        <v>8</v>
      </c>
      <c r="B34" s="8">
        <v>30358.68</v>
      </c>
      <c r="C34" s="8">
        <v>44436.619999999995</v>
      </c>
      <c r="D34" s="8">
        <v>39545.149999999994</v>
      </c>
      <c r="E34" s="8">
        <v>26248.870000000003</v>
      </c>
      <c r="F34" s="8">
        <v>19964.63</v>
      </c>
      <c r="G34" s="20">
        <v>16965.46</v>
      </c>
      <c r="H34" s="5">
        <v>23710.41</v>
      </c>
      <c r="I34" s="20">
        <v>20437.88</v>
      </c>
      <c r="J34" s="5">
        <v>19880.5</v>
      </c>
      <c r="K34" s="20">
        <v>20775.419999999998</v>
      </c>
      <c r="L34" s="20">
        <v>33340.449999999997</v>
      </c>
      <c r="M34" s="20">
        <v>25321.16</v>
      </c>
      <c r="N34" s="5">
        <f t="shared" si="0"/>
        <v>320985.23</v>
      </c>
    </row>
    <row r="35" spans="1:14" x14ac:dyDescent="0.2">
      <c r="A35" t="s">
        <v>9</v>
      </c>
      <c r="B35" s="8">
        <v>51380.13</v>
      </c>
      <c r="C35" s="8">
        <v>58375.990000000005</v>
      </c>
      <c r="D35" s="8">
        <v>49948.160000000003</v>
      </c>
      <c r="E35" s="8">
        <v>49662.61</v>
      </c>
      <c r="F35" s="8">
        <v>47760</v>
      </c>
      <c r="G35" s="20">
        <v>53890.97</v>
      </c>
      <c r="H35" s="5">
        <v>66486.03</v>
      </c>
      <c r="I35" s="20">
        <v>71367.039999999994</v>
      </c>
      <c r="J35" s="5">
        <v>58852.37</v>
      </c>
      <c r="K35" s="20">
        <v>54940.65</v>
      </c>
      <c r="L35" s="20">
        <v>62299.12</v>
      </c>
      <c r="M35" s="20">
        <v>64536.62</v>
      </c>
      <c r="N35" s="5">
        <f t="shared" si="0"/>
        <v>689499.69</v>
      </c>
    </row>
    <row r="36" spans="1:14" x14ac:dyDescent="0.2">
      <c r="A36" t="s">
        <v>10</v>
      </c>
      <c r="B36" s="8">
        <v>6196.9400000000005</v>
      </c>
      <c r="C36" s="8">
        <v>7193.5499999999993</v>
      </c>
      <c r="D36" s="8">
        <v>6132.6600000000008</v>
      </c>
      <c r="E36" s="8">
        <v>5729.45</v>
      </c>
      <c r="F36" s="8">
        <v>5385.69</v>
      </c>
      <c r="G36" s="20">
        <v>5174.45</v>
      </c>
      <c r="H36" s="5">
        <v>5660.41</v>
      </c>
      <c r="I36" s="20">
        <v>5625.61</v>
      </c>
      <c r="J36" s="5">
        <v>5741.59</v>
      </c>
      <c r="K36" s="20">
        <v>5866.73</v>
      </c>
      <c r="L36" s="20">
        <v>7095.37</v>
      </c>
      <c r="M36" s="20">
        <v>6099.99</v>
      </c>
      <c r="N36" s="5">
        <f t="shared" si="0"/>
        <v>71902.439999999988</v>
      </c>
    </row>
    <row r="37" spans="1:14" x14ac:dyDescent="0.2">
      <c r="A37" t="s">
        <v>11</v>
      </c>
      <c r="B37" s="8">
        <v>3675.41</v>
      </c>
      <c r="C37" s="8">
        <v>4853.24</v>
      </c>
      <c r="D37" s="8">
        <v>2577.7399999999998</v>
      </c>
      <c r="E37" s="8">
        <v>3266.24</v>
      </c>
      <c r="F37" s="8">
        <v>2942.6</v>
      </c>
      <c r="G37" s="20">
        <v>3231.09</v>
      </c>
      <c r="H37" s="5">
        <v>2693.62</v>
      </c>
      <c r="I37" s="20">
        <v>2997.87</v>
      </c>
      <c r="J37" s="5">
        <v>2972.3</v>
      </c>
      <c r="K37" s="20">
        <v>3422.49</v>
      </c>
      <c r="L37" s="20">
        <v>4250.3500000000004</v>
      </c>
      <c r="M37" s="20">
        <v>3526.21</v>
      </c>
      <c r="N37" s="5">
        <f t="shared" si="0"/>
        <v>40409.159999999996</v>
      </c>
    </row>
    <row r="38" spans="1:14" x14ac:dyDescent="0.2">
      <c r="A38" t="s">
        <v>49</v>
      </c>
      <c r="B38" s="8">
        <v>30659.870000000003</v>
      </c>
      <c r="C38" s="8">
        <v>45108.78</v>
      </c>
      <c r="D38" s="8">
        <v>42485.86</v>
      </c>
      <c r="E38" s="8">
        <v>27271.059999999998</v>
      </c>
      <c r="F38" s="8">
        <v>18994.07</v>
      </c>
      <c r="G38" s="20">
        <v>19216.46</v>
      </c>
      <c r="H38" s="5">
        <v>29944.19</v>
      </c>
      <c r="I38" s="20">
        <v>35674.199999999997</v>
      </c>
      <c r="J38" s="5">
        <v>28140.25</v>
      </c>
      <c r="K38" s="20">
        <v>23768.58</v>
      </c>
      <c r="L38" s="20">
        <v>30060.87</v>
      </c>
      <c r="M38" s="20">
        <v>28014.400000000001</v>
      </c>
      <c r="N38" s="5">
        <f t="shared" si="0"/>
        <v>359338.59</v>
      </c>
    </row>
    <row r="39" spans="1:14" x14ac:dyDescent="0.2">
      <c r="A39" t="s">
        <v>12</v>
      </c>
      <c r="B39" s="8">
        <v>9072.85</v>
      </c>
      <c r="C39" s="8">
        <v>11394.37</v>
      </c>
      <c r="D39" s="8">
        <v>15758.04</v>
      </c>
      <c r="E39" s="8">
        <v>17699.79</v>
      </c>
      <c r="F39" s="8">
        <v>9761.48</v>
      </c>
      <c r="G39" s="20">
        <v>20566.23</v>
      </c>
      <c r="H39" s="5">
        <v>13370.49</v>
      </c>
      <c r="I39" s="20">
        <v>13837.47</v>
      </c>
      <c r="J39" s="5">
        <v>10620.07</v>
      </c>
      <c r="K39" s="20">
        <v>8905</v>
      </c>
      <c r="L39" s="20">
        <v>10872.59</v>
      </c>
      <c r="M39" s="20">
        <v>11492.8</v>
      </c>
      <c r="N39" s="5">
        <f t="shared" si="0"/>
        <v>153351.18</v>
      </c>
    </row>
    <row r="40" spans="1:14" x14ac:dyDescent="0.2">
      <c r="A40" t="s">
        <v>13</v>
      </c>
      <c r="B40" s="5">
        <v>25290.460000000003</v>
      </c>
      <c r="C40" s="8">
        <v>25442.809999999998</v>
      </c>
      <c r="D40" s="8">
        <v>24185.31</v>
      </c>
      <c r="E40" s="8">
        <v>22956.27</v>
      </c>
      <c r="F40" s="8">
        <v>25380.18</v>
      </c>
      <c r="G40" s="20">
        <v>28744.15</v>
      </c>
      <c r="H40" s="5">
        <v>26177.08</v>
      </c>
      <c r="I40" s="20">
        <v>28392.58</v>
      </c>
      <c r="J40" s="5">
        <v>24854.080000000002</v>
      </c>
      <c r="K40" s="20">
        <v>29834.75</v>
      </c>
      <c r="L40" s="20">
        <v>28161.24</v>
      </c>
      <c r="M40" s="20">
        <v>26113.47</v>
      </c>
      <c r="N40" s="5">
        <f t="shared" si="0"/>
        <v>315532.38</v>
      </c>
    </row>
    <row r="41" spans="1:14" x14ac:dyDescent="0.2">
      <c r="A41" t="s">
        <v>14</v>
      </c>
      <c r="B41" s="5">
        <v>43764.119999999995</v>
      </c>
      <c r="C41" s="8">
        <v>48242.84</v>
      </c>
      <c r="D41" s="8">
        <v>42696.29</v>
      </c>
      <c r="E41" s="8">
        <v>44578.22</v>
      </c>
      <c r="F41" s="8">
        <v>46206.95</v>
      </c>
      <c r="G41" s="20">
        <v>44467.86</v>
      </c>
      <c r="H41" s="5">
        <v>46744.27</v>
      </c>
      <c r="I41" s="20">
        <v>51014.720000000001</v>
      </c>
      <c r="J41" s="5">
        <v>50393.62</v>
      </c>
      <c r="K41" s="20">
        <v>49452.34</v>
      </c>
      <c r="L41" s="20">
        <v>55046.3</v>
      </c>
      <c r="M41" s="20">
        <v>48118.47</v>
      </c>
      <c r="N41" s="5">
        <f t="shared" si="0"/>
        <v>570726</v>
      </c>
    </row>
    <row r="42" spans="1:14" x14ac:dyDescent="0.2">
      <c r="A42" t="s">
        <v>50</v>
      </c>
      <c r="B42" s="5">
        <v>36121.01</v>
      </c>
      <c r="C42" s="8">
        <v>38441.31</v>
      </c>
      <c r="D42" s="8">
        <v>36316.94</v>
      </c>
      <c r="E42" s="8">
        <v>34302.379999999997</v>
      </c>
      <c r="F42" s="8">
        <v>35870.31</v>
      </c>
      <c r="G42" s="20">
        <v>36886.370000000003</v>
      </c>
      <c r="H42" s="5">
        <v>38395.24</v>
      </c>
      <c r="I42" s="20">
        <v>42091.61</v>
      </c>
      <c r="J42" s="5">
        <v>36780.04</v>
      </c>
      <c r="K42" s="20">
        <v>37086.67</v>
      </c>
      <c r="L42" s="20">
        <v>41764.480000000003</v>
      </c>
      <c r="M42" s="20">
        <v>39006.25</v>
      </c>
      <c r="N42" s="5">
        <f t="shared" si="0"/>
        <v>453062.60999999993</v>
      </c>
    </row>
    <row r="43" spans="1:14" x14ac:dyDescent="0.2">
      <c r="A43" t="s">
        <v>15</v>
      </c>
      <c r="B43" s="5">
        <v>107237.37</v>
      </c>
      <c r="C43" s="8">
        <v>106894.57999999999</v>
      </c>
      <c r="D43" s="8">
        <v>102225.9</v>
      </c>
      <c r="E43" s="8">
        <v>95039.17</v>
      </c>
      <c r="F43" s="8">
        <v>101025.53</v>
      </c>
      <c r="G43" s="20">
        <v>105322.49</v>
      </c>
      <c r="H43" s="5">
        <v>109360.9</v>
      </c>
      <c r="I43" s="20">
        <v>123890.72</v>
      </c>
      <c r="J43" s="5">
        <v>114880.03</v>
      </c>
      <c r="K43" s="20">
        <v>118287.9</v>
      </c>
      <c r="L43" s="20">
        <v>133991.63</v>
      </c>
      <c r="M43" s="20">
        <v>115849.48</v>
      </c>
      <c r="N43" s="5">
        <f t="shared" si="0"/>
        <v>1334005.6999999997</v>
      </c>
    </row>
    <row r="44" spans="1:14" x14ac:dyDescent="0.2">
      <c r="A44" t="s">
        <v>51</v>
      </c>
      <c r="B44" s="5">
        <v>3170018.1</v>
      </c>
      <c r="C44" s="8">
        <v>3245490.41</v>
      </c>
      <c r="D44" s="8">
        <v>3157060.51</v>
      </c>
      <c r="E44" s="8">
        <v>3154244.1599999997</v>
      </c>
      <c r="F44" s="8">
        <v>3300234.36</v>
      </c>
      <c r="G44" s="20">
        <v>3301371.06</v>
      </c>
      <c r="H44" s="5">
        <v>3319438.62</v>
      </c>
      <c r="I44" s="20">
        <v>3859497.97</v>
      </c>
      <c r="J44" s="5">
        <v>3146643.36</v>
      </c>
      <c r="K44" s="20">
        <v>3223892.45</v>
      </c>
      <c r="L44" s="20">
        <v>3720122.25</v>
      </c>
      <c r="M44" s="20">
        <v>3367310.97</v>
      </c>
      <c r="N44" s="5">
        <f t="shared" si="0"/>
        <v>39965324.219999999</v>
      </c>
    </row>
    <row r="45" spans="1:14" x14ac:dyDescent="0.2">
      <c r="A45" t="s">
        <v>16</v>
      </c>
      <c r="B45" s="5">
        <v>6798.22</v>
      </c>
      <c r="C45" s="8">
        <v>8101.53</v>
      </c>
      <c r="D45" s="8">
        <v>8299.89</v>
      </c>
      <c r="E45" s="8">
        <v>6740.86</v>
      </c>
      <c r="F45" s="8">
        <v>4978.16</v>
      </c>
      <c r="G45" s="20">
        <v>7305.9</v>
      </c>
      <c r="H45" s="5">
        <v>8815.9599999999991</v>
      </c>
      <c r="I45" s="20">
        <v>8424.2800000000007</v>
      </c>
      <c r="J45" s="5">
        <v>8902.51</v>
      </c>
      <c r="K45" s="20">
        <v>8244.51</v>
      </c>
      <c r="L45" s="20">
        <v>10458.530000000001</v>
      </c>
      <c r="M45" s="20">
        <v>8223.0499999999993</v>
      </c>
      <c r="N45" s="5">
        <f t="shared" si="0"/>
        <v>95293.4</v>
      </c>
    </row>
    <row r="46" spans="1:14" x14ac:dyDescent="0.2">
      <c r="A46" t="s">
        <v>52</v>
      </c>
      <c r="B46" s="5">
        <v>286928.89999999997</v>
      </c>
      <c r="C46" s="8">
        <v>299623.37</v>
      </c>
      <c r="D46" s="8">
        <v>273873.44999999995</v>
      </c>
      <c r="E46" s="8">
        <v>292196.68</v>
      </c>
      <c r="F46" s="8">
        <v>304658.19</v>
      </c>
      <c r="G46" s="20">
        <v>303077.53000000003</v>
      </c>
      <c r="H46" s="5">
        <v>327394.71000000002</v>
      </c>
      <c r="I46" s="20">
        <v>406293.79</v>
      </c>
      <c r="J46" s="5">
        <v>317722.03999999998</v>
      </c>
      <c r="K46" s="20">
        <v>326607.84000000003</v>
      </c>
      <c r="L46" s="20">
        <v>373827.04</v>
      </c>
      <c r="M46" s="20">
        <v>339522.39</v>
      </c>
      <c r="N46" s="5">
        <f t="shared" si="0"/>
        <v>3851725.9299999997</v>
      </c>
    </row>
    <row r="47" spans="1:14" x14ac:dyDescent="0.2">
      <c r="A47" t="s">
        <v>17</v>
      </c>
      <c r="B47" s="5">
        <v>62744.1</v>
      </c>
      <c r="C47" s="8">
        <v>66118.430000000008</v>
      </c>
      <c r="D47" s="8">
        <v>63299.200000000004</v>
      </c>
      <c r="E47" s="8">
        <v>54363.210000000006</v>
      </c>
      <c r="F47" s="8">
        <v>51418.28</v>
      </c>
      <c r="G47" s="20">
        <v>56364.23</v>
      </c>
      <c r="H47" s="5">
        <v>91464.29</v>
      </c>
      <c r="I47" s="20">
        <v>81694.3</v>
      </c>
      <c r="J47" s="5">
        <v>72185.78</v>
      </c>
      <c r="K47" s="20">
        <v>70351.72</v>
      </c>
      <c r="L47" s="20">
        <v>80215.37</v>
      </c>
      <c r="M47" s="20">
        <v>75342.039999999994</v>
      </c>
      <c r="N47" s="5">
        <f t="shared" si="0"/>
        <v>825560.95</v>
      </c>
    </row>
    <row r="48" spans="1:14" x14ac:dyDescent="0.2">
      <c r="A48" t="s">
        <v>18</v>
      </c>
      <c r="B48" s="5">
        <v>16451.36</v>
      </c>
      <c r="C48" s="8">
        <v>21903.1</v>
      </c>
      <c r="D48" s="8">
        <v>18395.93</v>
      </c>
      <c r="E48" s="8">
        <v>20456.61</v>
      </c>
      <c r="F48" s="8">
        <v>18174.82</v>
      </c>
      <c r="G48" s="20">
        <v>14957.7</v>
      </c>
      <c r="H48" s="5">
        <v>15719.25</v>
      </c>
      <c r="I48" s="20">
        <v>24347.8</v>
      </c>
      <c r="J48" s="5">
        <v>22106.43</v>
      </c>
      <c r="K48" s="20">
        <v>12085.99</v>
      </c>
      <c r="L48" s="20">
        <v>18929.919999999998</v>
      </c>
      <c r="M48" s="20">
        <v>16576.189999999999</v>
      </c>
      <c r="N48" s="5">
        <f t="shared" si="0"/>
        <v>220105.09999999998</v>
      </c>
    </row>
    <row r="49" spans="1:14" x14ac:dyDescent="0.2">
      <c r="A49" t="s">
        <v>19</v>
      </c>
      <c r="B49" s="5">
        <v>2241.73</v>
      </c>
      <c r="C49" s="8">
        <v>2005.88</v>
      </c>
      <c r="D49" s="8">
        <v>2017.92</v>
      </c>
      <c r="E49" s="8">
        <v>2427.88</v>
      </c>
      <c r="F49" s="8">
        <v>2283.7199999999998</v>
      </c>
      <c r="G49" s="20">
        <v>2231.9899999999998</v>
      </c>
      <c r="H49" s="5">
        <v>2003.7</v>
      </c>
      <c r="I49" s="20">
        <v>2066.4899999999998</v>
      </c>
      <c r="J49" s="5">
        <v>2031.3</v>
      </c>
      <c r="K49" s="20">
        <v>2083.54</v>
      </c>
      <c r="L49" s="20">
        <v>2623.68</v>
      </c>
      <c r="M49" s="20">
        <v>2280.2399999999998</v>
      </c>
      <c r="N49" s="5">
        <f t="shared" si="0"/>
        <v>26298.07</v>
      </c>
    </row>
    <row r="50" spans="1:14" x14ac:dyDescent="0.2">
      <c r="A50" t="s">
        <v>53</v>
      </c>
      <c r="B50" s="5">
        <v>846969.58000000031</v>
      </c>
      <c r="C50" s="8">
        <v>849521.99</v>
      </c>
      <c r="D50" s="8">
        <v>831142.47</v>
      </c>
      <c r="E50" s="8">
        <v>827170.35999999987</v>
      </c>
      <c r="F50" s="8">
        <v>838486.51</v>
      </c>
      <c r="G50" s="20">
        <v>874925.61</v>
      </c>
      <c r="H50" s="5">
        <v>890306.47</v>
      </c>
      <c r="I50" s="20">
        <v>995436.65</v>
      </c>
      <c r="J50" s="5">
        <v>865895.44</v>
      </c>
      <c r="K50" s="20">
        <v>870657.14</v>
      </c>
      <c r="L50" s="20">
        <v>1000395.37</v>
      </c>
      <c r="M50" s="20">
        <v>913163.05</v>
      </c>
      <c r="N50" s="5">
        <f t="shared" si="0"/>
        <v>10604070.640000001</v>
      </c>
    </row>
    <row r="51" spans="1:14" x14ac:dyDescent="0.2">
      <c r="A51" t="s">
        <v>54</v>
      </c>
      <c r="B51" s="5">
        <v>2380674.69</v>
      </c>
      <c r="C51" s="8">
        <v>2369171.7599999998</v>
      </c>
      <c r="D51" s="8">
        <v>2269911.9900000002</v>
      </c>
      <c r="E51" s="8">
        <v>2130196.1199999996</v>
      </c>
      <c r="F51" s="8">
        <v>2175290.9</v>
      </c>
      <c r="G51" s="20">
        <v>2390903.9900000002</v>
      </c>
      <c r="H51" s="5">
        <v>2596348.94</v>
      </c>
      <c r="I51" s="20">
        <v>2916850.15</v>
      </c>
      <c r="J51" s="5">
        <v>2694313.37</v>
      </c>
      <c r="K51" s="20">
        <v>2809583.01</v>
      </c>
      <c r="L51" s="20">
        <v>3187861.46</v>
      </c>
      <c r="M51" s="20">
        <v>2743345.33</v>
      </c>
      <c r="N51" s="5">
        <f t="shared" si="0"/>
        <v>30664451.710000001</v>
      </c>
    </row>
    <row r="52" spans="1:14" x14ac:dyDescent="0.2">
      <c r="A52" t="s">
        <v>55</v>
      </c>
      <c r="B52" s="5">
        <v>883315.52</v>
      </c>
      <c r="C52" s="8">
        <v>919970.95</v>
      </c>
      <c r="D52" s="8">
        <v>903625.24</v>
      </c>
      <c r="E52" s="8">
        <v>868727.08</v>
      </c>
      <c r="F52" s="8">
        <v>884032.28</v>
      </c>
      <c r="G52" s="20">
        <v>923291.59</v>
      </c>
      <c r="H52" s="5">
        <v>956232.68</v>
      </c>
      <c r="I52" s="20">
        <v>1054954.3400000001</v>
      </c>
      <c r="J52" s="5">
        <v>887697.22</v>
      </c>
      <c r="K52" s="20">
        <v>912759.2</v>
      </c>
      <c r="L52" s="20">
        <v>1020610.71</v>
      </c>
      <c r="M52" s="20">
        <v>951090.26</v>
      </c>
      <c r="N52" s="5">
        <f t="shared" si="0"/>
        <v>11166307.069999998</v>
      </c>
    </row>
    <row r="53" spans="1:14" x14ac:dyDescent="0.2">
      <c r="A53" t="s">
        <v>20</v>
      </c>
      <c r="B53" s="5">
        <v>34410.090000000004</v>
      </c>
      <c r="C53" s="8">
        <v>34906.25</v>
      </c>
      <c r="D53" s="8">
        <v>34645.609999999993</v>
      </c>
      <c r="E53" s="8">
        <v>32707.809999999998</v>
      </c>
      <c r="F53" s="8">
        <v>34887.06</v>
      </c>
      <c r="G53" s="20">
        <v>34234.5</v>
      </c>
      <c r="H53" s="5">
        <v>34838.46</v>
      </c>
      <c r="I53" s="20">
        <v>37901.360000000001</v>
      </c>
      <c r="J53" s="5">
        <v>32993.089999999997</v>
      </c>
      <c r="K53" s="20">
        <v>34186.89</v>
      </c>
      <c r="L53" s="20">
        <v>40609.949999999997</v>
      </c>
      <c r="M53" s="20">
        <v>35623.1</v>
      </c>
      <c r="N53" s="5">
        <f t="shared" si="0"/>
        <v>421944.17</v>
      </c>
    </row>
    <row r="54" spans="1:14" x14ac:dyDescent="0.2">
      <c r="A54" t="s">
        <v>21</v>
      </c>
      <c r="B54" s="5">
        <v>1632.17</v>
      </c>
      <c r="C54" s="8">
        <v>1536.36</v>
      </c>
      <c r="D54" s="8">
        <v>1840.34</v>
      </c>
      <c r="E54" s="8">
        <v>1510.31</v>
      </c>
      <c r="F54" s="8">
        <v>1178.47</v>
      </c>
      <c r="G54" s="20">
        <v>1692.4</v>
      </c>
      <c r="H54" s="5">
        <v>1647.72</v>
      </c>
      <c r="I54" s="20">
        <v>1974.61</v>
      </c>
      <c r="J54" s="5">
        <v>1677.34</v>
      </c>
      <c r="K54" s="20">
        <v>1670.86</v>
      </c>
      <c r="L54" s="20">
        <v>1844.73</v>
      </c>
      <c r="M54" s="20">
        <v>1766.5</v>
      </c>
      <c r="N54" s="5">
        <f t="shared" si="0"/>
        <v>19971.810000000001</v>
      </c>
    </row>
    <row r="55" spans="1:14" x14ac:dyDescent="0.2">
      <c r="A55" t="s">
        <v>22</v>
      </c>
      <c r="B55" s="5">
        <v>9669.16</v>
      </c>
      <c r="C55" s="8">
        <v>11005.8</v>
      </c>
      <c r="D55" s="8">
        <v>9669.869999999999</v>
      </c>
      <c r="E55" s="8">
        <v>9068.92</v>
      </c>
      <c r="F55" s="8">
        <v>9400.8799999999992</v>
      </c>
      <c r="G55" s="20">
        <v>9379.0300000000007</v>
      </c>
      <c r="H55" s="5">
        <v>9148.34</v>
      </c>
      <c r="I55" s="20">
        <v>9965.2800000000007</v>
      </c>
      <c r="J55" s="5">
        <v>8743.5400000000009</v>
      </c>
      <c r="K55" s="20">
        <v>8635.18</v>
      </c>
      <c r="L55" s="20">
        <v>9587.23</v>
      </c>
      <c r="M55" s="20">
        <v>9914.6299999999992</v>
      </c>
      <c r="N55" s="5">
        <f t="shared" si="0"/>
        <v>114187.86</v>
      </c>
    </row>
    <row r="56" spans="1:14" x14ac:dyDescent="0.2">
      <c r="A56" t="s">
        <v>56</v>
      </c>
      <c r="B56" s="5">
        <v>519992.94</v>
      </c>
      <c r="C56" s="8">
        <v>484610.75999999995</v>
      </c>
      <c r="D56" s="8">
        <v>482550.44</v>
      </c>
      <c r="E56" s="8">
        <v>434856.60000000009</v>
      </c>
      <c r="F56" s="8">
        <v>444489.14</v>
      </c>
      <c r="G56" s="20">
        <v>466627.54</v>
      </c>
      <c r="H56" s="5">
        <v>518166.71</v>
      </c>
      <c r="I56" s="20">
        <v>525287.25</v>
      </c>
      <c r="J56" s="5">
        <v>488151.93</v>
      </c>
      <c r="K56" s="20">
        <v>512464.4</v>
      </c>
      <c r="L56" s="20">
        <v>586275.85</v>
      </c>
      <c r="M56" s="20">
        <v>519066.49</v>
      </c>
      <c r="N56" s="5">
        <f t="shared" si="0"/>
        <v>5982540.0499999998</v>
      </c>
    </row>
    <row r="57" spans="1:14" x14ac:dyDescent="0.2">
      <c r="A57" t="s">
        <v>23</v>
      </c>
      <c r="B57" s="5">
        <v>397476.31</v>
      </c>
      <c r="C57" s="8">
        <v>403545.91</v>
      </c>
      <c r="D57" s="8">
        <v>388360.5</v>
      </c>
      <c r="E57" s="8">
        <v>382405.50000000006</v>
      </c>
      <c r="F57" s="8">
        <v>383619.24</v>
      </c>
      <c r="G57" s="20">
        <v>401798.01</v>
      </c>
      <c r="H57" s="5">
        <v>399944.86</v>
      </c>
      <c r="I57" s="20">
        <v>452010.25</v>
      </c>
      <c r="J57" s="5">
        <v>389633.76</v>
      </c>
      <c r="K57" s="20">
        <v>396039.47</v>
      </c>
      <c r="L57" s="20">
        <v>460747.46</v>
      </c>
      <c r="M57" s="20">
        <v>419498.56</v>
      </c>
      <c r="N57" s="5">
        <f t="shared" si="0"/>
        <v>4875079.8299999991</v>
      </c>
    </row>
    <row r="58" spans="1:14" x14ac:dyDescent="0.2">
      <c r="A58" t="s">
        <v>24</v>
      </c>
      <c r="B58" s="5">
        <v>231589.54</v>
      </c>
      <c r="C58" s="8">
        <v>234611.89</v>
      </c>
      <c r="D58" s="8">
        <v>231707.90000000002</v>
      </c>
      <c r="E58" s="8">
        <v>219054.19</v>
      </c>
      <c r="F58" s="8">
        <v>222281.49</v>
      </c>
      <c r="G58" s="20">
        <v>230720.99</v>
      </c>
      <c r="H58" s="5">
        <v>247273.84</v>
      </c>
      <c r="I58" s="20">
        <v>273937.46999999997</v>
      </c>
      <c r="J58" s="5">
        <v>237761.46</v>
      </c>
      <c r="K58" s="20">
        <v>236840.89</v>
      </c>
      <c r="L58" s="20">
        <v>273029.33</v>
      </c>
      <c r="M58" s="20">
        <v>253648.42</v>
      </c>
      <c r="N58" s="5">
        <f t="shared" si="0"/>
        <v>2892457.41</v>
      </c>
    </row>
    <row r="59" spans="1:14" x14ac:dyDescent="0.2">
      <c r="A59" t="s">
        <v>57</v>
      </c>
      <c r="B59" s="5">
        <v>585233.71000000008</v>
      </c>
      <c r="C59" s="8">
        <v>634235.62</v>
      </c>
      <c r="D59" s="8">
        <v>639848.63</v>
      </c>
      <c r="E59" s="8">
        <v>539322.28</v>
      </c>
      <c r="F59" s="8">
        <v>465239.92</v>
      </c>
      <c r="G59" s="20">
        <v>586158.17000000004</v>
      </c>
      <c r="H59" s="5">
        <v>579908.94999999995</v>
      </c>
      <c r="I59" s="20">
        <v>694898.9</v>
      </c>
      <c r="J59" s="5">
        <v>699281.14</v>
      </c>
      <c r="K59" s="20">
        <v>755540.56</v>
      </c>
      <c r="L59" s="20">
        <v>875922.28</v>
      </c>
      <c r="M59" s="20">
        <v>752589.48</v>
      </c>
      <c r="N59" s="5">
        <f t="shared" si="0"/>
        <v>7808179.6400000006</v>
      </c>
    </row>
    <row r="60" spans="1:14" x14ac:dyDescent="0.2">
      <c r="A60" t="s">
        <v>58</v>
      </c>
      <c r="B60" s="5">
        <v>104616.98</v>
      </c>
      <c r="C60" s="8">
        <v>112320.58</v>
      </c>
      <c r="D60" s="8">
        <v>111960.87999999999</v>
      </c>
      <c r="E60" s="8">
        <v>86496.2</v>
      </c>
      <c r="F60" s="8">
        <v>98314.62</v>
      </c>
      <c r="G60" s="20">
        <v>95965.96</v>
      </c>
      <c r="H60" s="5">
        <v>90147.6</v>
      </c>
      <c r="I60" s="20">
        <v>100162.64</v>
      </c>
      <c r="J60" s="5">
        <v>88825.54</v>
      </c>
      <c r="K60" s="20">
        <v>92698.82</v>
      </c>
      <c r="L60" s="20">
        <v>114893.51</v>
      </c>
      <c r="M60" s="20">
        <v>109206.42</v>
      </c>
      <c r="N60" s="5">
        <f t="shared" si="0"/>
        <v>1205609.75</v>
      </c>
    </row>
    <row r="61" spans="1:14" x14ac:dyDescent="0.2">
      <c r="A61" t="s">
        <v>59</v>
      </c>
      <c r="B61" s="5">
        <v>753627.46000000008</v>
      </c>
      <c r="C61" s="8">
        <v>895092.01999999979</v>
      </c>
      <c r="D61" s="8">
        <v>919840.44</v>
      </c>
      <c r="E61" s="8">
        <v>713530.57000000018</v>
      </c>
      <c r="F61" s="8">
        <v>668118.59</v>
      </c>
      <c r="G61" s="20">
        <v>679375.29</v>
      </c>
      <c r="H61" s="5">
        <v>624335.57999999996</v>
      </c>
      <c r="I61" s="20">
        <v>649145.35</v>
      </c>
      <c r="J61" s="5">
        <v>578964.28</v>
      </c>
      <c r="K61" s="20">
        <v>598170.81999999995</v>
      </c>
      <c r="L61" s="20">
        <v>777787.1</v>
      </c>
      <c r="M61" s="20">
        <v>744951.33</v>
      </c>
      <c r="N61" s="5">
        <f t="shared" si="0"/>
        <v>8602938.8300000001</v>
      </c>
    </row>
    <row r="62" spans="1:14" x14ac:dyDescent="0.2">
      <c r="A62" t="s">
        <v>25</v>
      </c>
      <c r="B62" s="5">
        <v>32283.75</v>
      </c>
      <c r="C62" s="8">
        <v>32291.31</v>
      </c>
      <c r="D62" s="8">
        <v>30836.240000000002</v>
      </c>
      <c r="E62" s="8">
        <v>28557.69</v>
      </c>
      <c r="F62" s="8">
        <v>31507.19</v>
      </c>
      <c r="G62" s="20">
        <v>31227.45</v>
      </c>
      <c r="H62" s="5">
        <v>31724.39</v>
      </c>
      <c r="I62" s="20">
        <v>36403.4</v>
      </c>
      <c r="J62" s="5">
        <v>34061.449999999997</v>
      </c>
      <c r="K62" s="20">
        <v>34570.879999999997</v>
      </c>
      <c r="L62" s="20">
        <v>35019.300000000003</v>
      </c>
      <c r="M62" s="20">
        <v>33055.58</v>
      </c>
      <c r="N62" s="5">
        <f t="shared" si="0"/>
        <v>391538.63</v>
      </c>
    </row>
    <row r="63" spans="1:14" x14ac:dyDescent="0.2">
      <c r="A63" t="s">
        <v>60</v>
      </c>
      <c r="B63" s="5">
        <v>6276945.1899999985</v>
      </c>
      <c r="C63" s="8">
        <v>6874832.3700000001</v>
      </c>
      <c r="D63" s="8">
        <v>6538824.4199999999</v>
      </c>
      <c r="E63" s="8">
        <v>6147360.5700000003</v>
      </c>
      <c r="F63" s="8">
        <v>6350664.2699999996</v>
      </c>
      <c r="G63" s="20">
        <v>6702656.3200000003</v>
      </c>
      <c r="H63" s="5">
        <v>6898835.8099999996</v>
      </c>
      <c r="I63" s="20">
        <v>7438817.5199999996</v>
      </c>
      <c r="J63" s="5">
        <v>6506076.4800000004</v>
      </c>
      <c r="K63" s="20">
        <v>6533496.4699999997</v>
      </c>
      <c r="L63" s="20">
        <v>7807745.71</v>
      </c>
      <c r="M63" s="20">
        <v>6891083.2599999998</v>
      </c>
      <c r="N63" s="5">
        <f t="shared" si="0"/>
        <v>80967338.390000001</v>
      </c>
    </row>
    <row r="64" spans="1:14" x14ac:dyDescent="0.2">
      <c r="A64" t="s">
        <v>61</v>
      </c>
      <c r="B64" s="5">
        <v>706802.05</v>
      </c>
      <c r="C64" s="8">
        <v>758629.16999999993</v>
      </c>
      <c r="D64" s="8">
        <v>747907.21</v>
      </c>
      <c r="E64" s="8">
        <v>659790.63</v>
      </c>
      <c r="F64" s="8">
        <v>661235.31999999995</v>
      </c>
      <c r="G64" s="20">
        <v>693435.41</v>
      </c>
      <c r="H64" s="5">
        <v>710585.46</v>
      </c>
      <c r="I64" s="20">
        <v>804960.99</v>
      </c>
      <c r="J64" s="5">
        <v>714962.83</v>
      </c>
      <c r="K64" s="20">
        <v>726171.34</v>
      </c>
      <c r="L64" s="20">
        <v>884104.93</v>
      </c>
      <c r="M64" s="20">
        <v>778126.41</v>
      </c>
      <c r="N64" s="5">
        <f t="shared" si="0"/>
        <v>8846711.7499999981</v>
      </c>
    </row>
    <row r="65" spans="1:14" x14ac:dyDescent="0.2">
      <c r="A65" t="s">
        <v>62</v>
      </c>
      <c r="B65" s="5">
        <v>5030158.1400000006</v>
      </c>
      <c r="C65" s="8">
        <v>4963534.99</v>
      </c>
      <c r="D65" s="8">
        <v>4823158.2800000021</v>
      </c>
      <c r="E65" s="8">
        <v>4727208.7399999993</v>
      </c>
      <c r="F65" s="8">
        <v>4849611.28</v>
      </c>
      <c r="G65" s="20">
        <v>5253722.96</v>
      </c>
      <c r="H65" s="5">
        <v>5391407.4800000004</v>
      </c>
      <c r="I65" s="20">
        <v>6479451.4299999997</v>
      </c>
      <c r="J65" s="5">
        <v>5475840.6900000004</v>
      </c>
      <c r="K65" s="20">
        <v>5345358.6100000003</v>
      </c>
      <c r="L65" s="20">
        <v>6034875.0499999998</v>
      </c>
      <c r="M65" s="20">
        <v>5562411.7300000004</v>
      </c>
      <c r="N65" s="5">
        <f t="shared" si="0"/>
        <v>63936739.379999995</v>
      </c>
    </row>
    <row r="66" spans="1:14" x14ac:dyDescent="0.2">
      <c r="A66" t="s">
        <v>26</v>
      </c>
      <c r="B66" s="5">
        <v>240098.91999999998</v>
      </c>
      <c r="C66" s="8">
        <v>234930.3</v>
      </c>
      <c r="D66" s="8">
        <v>234287.8</v>
      </c>
      <c r="E66" s="8">
        <v>225326.61</v>
      </c>
      <c r="F66" s="8">
        <v>232578.63</v>
      </c>
      <c r="G66" s="20">
        <v>237533.86</v>
      </c>
      <c r="H66" s="5">
        <v>243752.65</v>
      </c>
      <c r="I66" s="20">
        <v>285293.61</v>
      </c>
      <c r="J66" s="5">
        <v>245421.48</v>
      </c>
      <c r="K66" s="20">
        <v>252526.95</v>
      </c>
      <c r="L66" s="20">
        <v>275707.37</v>
      </c>
      <c r="M66" s="20">
        <v>254766.67</v>
      </c>
      <c r="N66" s="5">
        <f t="shared" si="0"/>
        <v>2962224.85</v>
      </c>
    </row>
    <row r="67" spans="1:14" x14ac:dyDescent="0.2">
      <c r="A67" t="s">
        <v>63</v>
      </c>
      <c r="B67" s="5">
        <v>3710657.2500000005</v>
      </c>
      <c r="C67" s="8">
        <v>3797334.2500000009</v>
      </c>
      <c r="D67" s="8">
        <v>3613319.0999999996</v>
      </c>
      <c r="E67" s="8">
        <v>3395484.1799999992</v>
      </c>
      <c r="F67" s="8">
        <v>3437625.14</v>
      </c>
      <c r="G67" s="20">
        <v>3592685.21</v>
      </c>
      <c r="H67" s="5">
        <v>3550987.93</v>
      </c>
      <c r="I67" s="20">
        <v>4218705.74</v>
      </c>
      <c r="J67" s="5">
        <v>3527411.36</v>
      </c>
      <c r="K67" s="20">
        <v>3623908.16</v>
      </c>
      <c r="L67" s="20">
        <v>4267669.7300000004</v>
      </c>
      <c r="M67" s="20">
        <v>3976030.16</v>
      </c>
      <c r="N67" s="5">
        <f t="shared" si="0"/>
        <v>44711818.210000008</v>
      </c>
    </row>
    <row r="68" spans="1:14" x14ac:dyDescent="0.2">
      <c r="A68" t="s">
        <v>64</v>
      </c>
      <c r="B68" s="5">
        <v>1359877.4000000001</v>
      </c>
      <c r="C68" s="8">
        <v>1252146.0999999996</v>
      </c>
      <c r="D68" s="8">
        <v>1362172.43</v>
      </c>
      <c r="E68" s="8">
        <v>1251929.98</v>
      </c>
      <c r="F68" s="8">
        <v>1299701.73</v>
      </c>
      <c r="G68" s="20">
        <v>1367363.93</v>
      </c>
      <c r="H68" s="5">
        <v>1316844.54</v>
      </c>
      <c r="I68" s="20">
        <v>1528720.83</v>
      </c>
      <c r="J68" s="5">
        <v>1910147.96</v>
      </c>
      <c r="K68" s="20">
        <v>896711.08</v>
      </c>
      <c r="L68" s="20">
        <v>1550144.38</v>
      </c>
      <c r="M68" s="20">
        <v>1664669.98</v>
      </c>
      <c r="N68" s="5">
        <f t="shared" si="0"/>
        <v>16760430.34</v>
      </c>
    </row>
    <row r="69" spans="1:14" x14ac:dyDescent="0.2">
      <c r="A69" t="s">
        <v>65</v>
      </c>
      <c r="B69" s="5">
        <v>59753.600000000006</v>
      </c>
      <c r="C69" s="8">
        <v>63487.689999999995</v>
      </c>
      <c r="D69" s="8">
        <v>64868.759999999995</v>
      </c>
      <c r="E69" s="8">
        <v>55734.840000000004</v>
      </c>
      <c r="F69" s="8">
        <v>54814.22</v>
      </c>
      <c r="G69" s="20">
        <v>55387.8</v>
      </c>
      <c r="H69" s="5">
        <v>53740.07</v>
      </c>
      <c r="I69" s="20">
        <v>60865.71</v>
      </c>
      <c r="J69" s="5">
        <v>55579.69</v>
      </c>
      <c r="K69" s="20">
        <v>56295.360000000001</v>
      </c>
      <c r="L69" s="20">
        <v>64623.43</v>
      </c>
      <c r="M69" s="20">
        <v>58052.06</v>
      </c>
      <c r="N69" s="5">
        <f t="shared" si="0"/>
        <v>703203.23</v>
      </c>
    </row>
    <row r="70" spans="1:14" x14ac:dyDescent="0.2">
      <c r="A70" t="s">
        <v>66</v>
      </c>
      <c r="B70" s="5">
        <v>169112.53</v>
      </c>
      <c r="C70" s="8">
        <v>158775.96000000002</v>
      </c>
      <c r="D70" s="8">
        <v>160160.54999999999</v>
      </c>
      <c r="E70" s="8">
        <v>137332.64000000001</v>
      </c>
      <c r="F70" s="8">
        <v>142883.73000000001</v>
      </c>
      <c r="G70" s="20">
        <v>140213.04999999999</v>
      </c>
      <c r="H70" s="5">
        <v>137132.97</v>
      </c>
      <c r="I70" s="20">
        <v>170241.68</v>
      </c>
      <c r="J70" s="5">
        <v>140040.70000000001</v>
      </c>
      <c r="K70" s="20">
        <v>145469.70000000001</v>
      </c>
      <c r="L70" s="20">
        <v>180366.65</v>
      </c>
      <c r="M70" s="20">
        <v>162216.01999999999</v>
      </c>
      <c r="N70" s="5">
        <f t="shared" si="0"/>
        <v>1843946.1799999997</v>
      </c>
    </row>
    <row r="71" spans="1:14" x14ac:dyDescent="0.2">
      <c r="A71" t="s">
        <v>67</v>
      </c>
      <c r="B71" s="5">
        <v>793306.3600000001</v>
      </c>
      <c r="C71" s="8">
        <v>821202.42999999993</v>
      </c>
      <c r="D71" s="8">
        <v>800526.56</v>
      </c>
      <c r="E71" s="8">
        <v>807238.61</v>
      </c>
      <c r="F71" s="8">
        <v>797508.14</v>
      </c>
      <c r="G71" s="20">
        <v>868726.23</v>
      </c>
      <c r="H71" s="5">
        <v>839399.17</v>
      </c>
      <c r="I71" s="20">
        <v>943589.85</v>
      </c>
      <c r="J71" s="5">
        <v>842566.4</v>
      </c>
      <c r="K71" s="20">
        <v>853553.57</v>
      </c>
      <c r="L71" s="20">
        <v>951241.71</v>
      </c>
      <c r="M71" s="20">
        <v>894490.47</v>
      </c>
      <c r="N71" s="5">
        <f t="shared" si="0"/>
        <v>10213349.500000002</v>
      </c>
    </row>
    <row r="72" spans="1:14" x14ac:dyDescent="0.2">
      <c r="A72" t="s">
        <v>68</v>
      </c>
      <c r="B72" s="5">
        <v>75802.83</v>
      </c>
      <c r="C72" s="8">
        <v>81672.23</v>
      </c>
      <c r="D72" s="8">
        <v>80879.38</v>
      </c>
      <c r="E72" s="8">
        <v>68456.150000000009</v>
      </c>
      <c r="F72" s="8">
        <v>68279.850000000006</v>
      </c>
      <c r="G72" s="20">
        <v>70611.64</v>
      </c>
      <c r="H72" s="5">
        <v>67015.17</v>
      </c>
      <c r="I72" s="20">
        <v>74161.740000000005</v>
      </c>
      <c r="J72" s="5">
        <v>66599.710000000006</v>
      </c>
      <c r="K72" s="20">
        <v>67329.91</v>
      </c>
      <c r="L72" s="20">
        <v>79435.58</v>
      </c>
      <c r="M72" s="20">
        <v>74248.820000000007</v>
      </c>
      <c r="N72" s="5">
        <f t="shared" si="0"/>
        <v>874493.01</v>
      </c>
    </row>
    <row r="73" spans="1:14" x14ac:dyDescent="0.2">
      <c r="A73" t="s">
        <v>69</v>
      </c>
      <c r="B73" s="5">
        <v>1140003.51</v>
      </c>
      <c r="C73" s="8">
        <v>1106561.42</v>
      </c>
      <c r="D73" s="8">
        <v>1042325.37</v>
      </c>
      <c r="E73" s="8">
        <v>991131.20000000007</v>
      </c>
      <c r="F73" s="8">
        <v>1025697.56</v>
      </c>
      <c r="G73" s="20">
        <v>1096316.71</v>
      </c>
      <c r="H73" s="5">
        <v>1112172.06</v>
      </c>
      <c r="I73" s="20">
        <v>1419851.04</v>
      </c>
      <c r="J73" s="5">
        <v>1243052.75</v>
      </c>
      <c r="K73" s="20">
        <v>1248024.02</v>
      </c>
      <c r="L73" s="20">
        <v>1457280.2</v>
      </c>
      <c r="M73" s="20">
        <v>1248618.05</v>
      </c>
      <c r="N73" s="5">
        <f t="shared" si="0"/>
        <v>14131033.890000001</v>
      </c>
    </row>
    <row r="74" spans="1:14" x14ac:dyDescent="0.2">
      <c r="A74" t="s">
        <v>70</v>
      </c>
      <c r="B74" s="5">
        <v>1501284.5999999999</v>
      </c>
      <c r="C74" s="8">
        <v>1398230.9800000002</v>
      </c>
      <c r="D74" s="8">
        <v>1332062.47</v>
      </c>
      <c r="E74" s="8">
        <v>1315462.5999999999</v>
      </c>
      <c r="F74" s="8">
        <v>1333509.6399999999</v>
      </c>
      <c r="G74" s="20">
        <v>1362248.44</v>
      </c>
      <c r="H74" s="5">
        <v>1364726.61</v>
      </c>
      <c r="I74" s="20">
        <v>1551225.23</v>
      </c>
      <c r="J74" s="5">
        <v>1269411.06</v>
      </c>
      <c r="K74" s="20">
        <v>1298501.78</v>
      </c>
      <c r="L74" s="20">
        <v>1477857.45</v>
      </c>
      <c r="M74" s="20">
        <v>1357922.83</v>
      </c>
      <c r="N74" s="5">
        <f t="shared" si="0"/>
        <v>16562443.689999998</v>
      </c>
    </row>
    <row r="75" spans="1:14" x14ac:dyDescent="0.2">
      <c r="A75" t="s">
        <v>27</v>
      </c>
      <c r="B75" s="5">
        <v>95214.83</v>
      </c>
      <c r="C75" s="8">
        <v>73375.820000000007</v>
      </c>
      <c r="D75" s="8">
        <v>67225.97</v>
      </c>
      <c r="E75" s="8">
        <v>71021.69</v>
      </c>
      <c r="F75" s="8">
        <v>71941.63</v>
      </c>
      <c r="G75" s="20">
        <v>102862.73</v>
      </c>
      <c r="H75" s="5">
        <v>83313.27</v>
      </c>
      <c r="I75" s="20">
        <v>81174.880000000005</v>
      </c>
      <c r="J75" s="5">
        <v>88008.08</v>
      </c>
      <c r="K75" s="20">
        <v>80258.16</v>
      </c>
      <c r="L75" s="20">
        <v>90019.7</v>
      </c>
      <c r="M75" s="20">
        <v>79126.880000000005</v>
      </c>
      <c r="N75" s="5">
        <f t="shared" si="0"/>
        <v>983543.64</v>
      </c>
    </row>
    <row r="76" spans="1:14" x14ac:dyDescent="0.2">
      <c r="A76" t="s">
        <v>71</v>
      </c>
      <c r="B76" s="5">
        <v>32131.98</v>
      </c>
      <c r="C76" s="8">
        <v>32679.439999999999</v>
      </c>
      <c r="D76" s="8">
        <v>29599.64</v>
      </c>
      <c r="E76" s="8">
        <v>29198.45</v>
      </c>
      <c r="F76" s="8">
        <v>31608.53</v>
      </c>
      <c r="G76" s="20">
        <v>28536.41</v>
      </c>
      <c r="H76" s="5">
        <v>30964.06</v>
      </c>
      <c r="I76" s="20">
        <v>33313.769999999997</v>
      </c>
      <c r="J76" s="5">
        <v>28284.36</v>
      </c>
      <c r="K76" s="20">
        <v>30722.77</v>
      </c>
      <c r="L76" s="20">
        <v>34145.519999999997</v>
      </c>
      <c r="M76" s="20">
        <v>31303.85</v>
      </c>
      <c r="N76" s="5">
        <f t="shared" si="0"/>
        <v>372488.77999999997</v>
      </c>
    </row>
    <row r="77" spans="1:14" x14ac:dyDescent="0.2">
      <c r="A77" t="s">
        <v>28</v>
      </c>
      <c r="B77" s="5">
        <v>37431.08</v>
      </c>
      <c r="C77" s="8">
        <v>36864.43</v>
      </c>
      <c r="D77" s="8">
        <v>47005.66</v>
      </c>
      <c r="E77" s="8">
        <v>34503.379999999997</v>
      </c>
      <c r="F77" s="8">
        <v>30854.45</v>
      </c>
      <c r="G77" s="20">
        <v>34874.620000000003</v>
      </c>
      <c r="H77" s="5">
        <v>32928.559999999998</v>
      </c>
      <c r="I77" s="20">
        <v>37269.17</v>
      </c>
      <c r="J77" s="5">
        <v>36694.589999999997</v>
      </c>
      <c r="K77" s="20">
        <v>30018.11</v>
      </c>
      <c r="L77" s="20">
        <v>48016.17</v>
      </c>
      <c r="M77" s="20">
        <v>44558.2</v>
      </c>
      <c r="N77" s="5">
        <f t="shared" si="0"/>
        <v>451018.42000000004</v>
      </c>
    </row>
    <row r="78" spans="1:14" x14ac:dyDescent="0.2">
      <c r="A78" t="s">
        <v>29</v>
      </c>
      <c r="B78" s="5">
        <v>5900.74</v>
      </c>
      <c r="C78" s="8">
        <v>5398.06</v>
      </c>
      <c r="D78" s="8">
        <v>4872.3099999999995</v>
      </c>
      <c r="E78" s="8">
        <v>7024.52</v>
      </c>
      <c r="F78" s="8">
        <v>7062.04</v>
      </c>
      <c r="G78" s="20">
        <v>7194.66</v>
      </c>
      <c r="H78" s="5">
        <v>6041.54</v>
      </c>
      <c r="I78" s="20">
        <v>5362.26</v>
      </c>
      <c r="J78" s="5">
        <v>5535.26</v>
      </c>
      <c r="K78" s="20">
        <v>6163.95</v>
      </c>
      <c r="L78" s="20">
        <v>6301.61</v>
      </c>
      <c r="M78" s="20">
        <v>5693.56</v>
      </c>
      <c r="N78" s="5">
        <f t="shared" si="0"/>
        <v>72550.509999999995</v>
      </c>
    </row>
    <row r="79" spans="1:14" x14ac:dyDescent="0.2">
      <c r="A79" t="s">
        <v>72</v>
      </c>
      <c r="B79" s="5">
        <v>1907869.84</v>
      </c>
      <c r="C79" s="8">
        <v>2033217.5100000007</v>
      </c>
      <c r="D79" s="8">
        <v>2003908.0799999996</v>
      </c>
      <c r="E79" s="8">
        <v>1833491.7699999998</v>
      </c>
      <c r="F79" s="8">
        <v>1838946.51</v>
      </c>
      <c r="G79" s="20">
        <v>1870138.48</v>
      </c>
      <c r="H79" s="5">
        <v>1853053.03</v>
      </c>
      <c r="I79" s="20">
        <v>2103919.5299999998</v>
      </c>
      <c r="J79" s="5">
        <v>1951050.16</v>
      </c>
      <c r="K79" s="20">
        <v>1958058.46</v>
      </c>
      <c r="L79" s="20">
        <v>2222167.06</v>
      </c>
      <c r="M79" s="20">
        <v>1991185.14</v>
      </c>
      <c r="N79" s="5">
        <f t="shared" si="0"/>
        <v>23567005.569999997</v>
      </c>
    </row>
    <row r="80" spans="1:14" x14ac:dyDescent="0.2">
      <c r="A80" t="s">
        <v>73</v>
      </c>
      <c r="B80" s="5">
        <v>2591.7200000000003</v>
      </c>
      <c r="C80" s="8">
        <v>2794.04</v>
      </c>
      <c r="D80" s="8">
        <v>2655.12</v>
      </c>
      <c r="E80" s="8">
        <v>2381.29</v>
      </c>
      <c r="F80" s="8">
        <v>2282.13</v>
      </c>
      <c r="G80" s="20">
        <v>2297.7399999999998</v>
      </c>
      <c r="H80" s="5">
        <v>2410.62</v>
      </c>
      <c r="I80" s="20">
        <v>2445.27</v>
      </c>
      <c r="J80" s="5">
        <v>2372.06</v>
      </c>
      <c r="K80" s="20">
        <v>2351.8000000000002</v>
      </c>
      <c r="L80" s="20">
        <v>3073.99</v>
      </c>
      <c r="M80" s="20">
        <v>2735.53</v>
      </c>
      <c r="N80" s="5">
        <f t="shared" si="0"/>
        <v>30391.309999999998</v>
      </c>
    </row>
    <row r="81" spans="1:14" x14ac:dyDescent="0.2">
      <c r="A81" t="s">
        <v>74</v>
      </c>
      <c r="B81" s="5">
        <v>167045.53</v>
      </c>
      <c r="C81" s="8">
        <v>238660.10000000003</v>
      </c>
      <c r="D81" s="8">
        <v>227603.49</v>
      </c>
      <c r="E81" s="8">
        <v>146822.16999999998</v>
      </c>
      <c r="F81" s="8">
        <v>128045.45</v>
      </c>
      <c r="G81" s="20">
        <v>126698.2</v>
      </c>
      <c r="H81" s="5">
        <v>109229.61</v>
      </c>
      <c r="I81" s="20">
        <v>102750.39</v>
      </c>
      <c r="J81" s="5">
        <v>96214.02</v>
      </c>
      <c r="K81" s="20">
        <v>111485.59</v>
      </c>
      <c r="L81" s="20">
        <v>160403.12</v>
      </c>
      <c r="M81" s="20">
        <v>159575.04999999999</v>
      </c>
      <c r="N81" s="5">
        <f>SUM(B81:M81)</f>
        <v>1774532.72</v>
      </c>
    </row>
    <row r="82" spans="1:14" x14ac:dyDescent="0.2">
      <c r="A82" t="s">
        <v>30</v>
      </c>
      <c r="B82" s="5">
        <v>14839.060000000001</v>
      </c>
      <c r="C82" s="8">
        <v>15402.870000000003</v>
      </c>
      <c r="D82" s="8">
        <v>17872.07</v>
      </c>
      <c r="E82" s="8">
        <v>13867.689999999999</v>
      </c>
      <c r="F82" s="8">
        <v>14190.58</v>
      </c>
      <c r="G82" s="20">
        <v>17703.79</v>
      </c>
      <c r="H82" s="5">
        <v>19928.16</v>
      </c>
      <c r="I82" s="20">
        <v>22000.880000000001</v>
      </c>
      <c r="J82" s="5">
        <v>21875.24</v>
      </c>
      <c r="K82" s="20">
        <v>21260.46</v>
      </c>
      <c r="L82" s="20">
        <v>27230.12</v>
      </c>
      <c r="M82" s="20">
        <v>19830.060000000001</v>
      </c>
      <c r="N82" s="5">
        <f>SUM(B82:M82)</f>
        <v>226000.97999999998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1">SUM(B16:B82)</f>
        <v>59553468.440000005</v>
      </c>
      <c r="C84" s="5">
        <f t="shared" si="1"/>
        <v>60985985.779999979</v>
      </c>
      <c r="D84" s="5">
        <f t="shared" si="1"/>
        <v>59606430.07</v>
      </c>
      <c r="E84" s="5">
        <f t="shared" si="1"/>
        <v>56659335.06000001</v>
      </c>
      <c r="F84" s="5">
        <f t="shared" si="1"/>
        <v>57352146.940000005</v>
      </c>
      <c r="G84" s="5">
        <f t="shared" si="1"/>
        <v>59433108.529999979</v>
      </c>
      <c r="H84" s="5">
        <f t="shared" si="1"/>
        <v>61360121.040000014</v>
      </c>
      <c r="I84" s="5">
        <f t="shared" si="1"/>
        <v>70580213.409999996</v>
      </c>
      <c r="J84" s="5">
        <f t="shared" si="1"/>
        <v>60972379.320000015</v>
      </c>
      <c r="K84" s="5">
        <f t="shared" si="1"/>
        <v>60096439.040000014</v>
      </c>
      <c r="L84" s="5">
        <f t="shared" si="1"/>
        <v>69729686.700000003</v>
      </c>
      <c r="M84" s="5">
        <f t="shared" si="1"/>
        <v>63853021.030000009</v>
      </c>
      <c r="N84" s="5">
        <f>SUM(B84:M84)</f>
        <v>740182335.36000001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30"/>
  <sheetViews>
    <sheetView zoomScaleNormal="100" workbookViewId="0">
      <pane ySplit="13" topLeftCell="A14" activePane="bottomLeft" state="frozen"/>
      <selection pane="bottomLeft" activeCell="G17" sqref="G17:M82"/>
    </sheetView>
  </sheetViews>
  <sheetFormatPr defaultRowHeight="12.75" x14ac:dyDescent="0.2"/>
  <cols>
    <col min="1" max="1" width="16.1640625" bestFit="1" customWidth="1"/>
    <col min="2" max="12" width="9.1640625" bestFit="1" customWidth="1"/>
    <col min="13" max="13" width="10.1640625" bestFit="1" customWidth="1"/>
    <col min="14" max="14" width="10.1640625" style="5" bestFit="1" customWidth="1"/>
  </cols>
  <sheetData>
    <row r="1" spans="1:14" x14ac:dyDescent="0.2">
      <c r="A1" t="str">
        <f>'SFY 18-19'!A1</f>
        <v>VALIDATED TAX RECEIPTS DATA FOR: JULY 2018 thru June 2019</v>
      </c>
      <c r="N1" t="s">
        <v>75</v>
      </c>
    </row>
    <row r="2" spans="1:14" hidden="1" x14ac:dyDescent="0.2">
      <c r="N2"/>
    </row>
    <row r="3" spans="1:14" hidden="1" x14ac:dyDescent="0.2">
      <c r="D3" s="6"/>
      <c r="E3" s="6"/>
      <c r="F3" s="6"/>
      <c r="G3" s="6"/>
      <c r="H3" s="6"/>
      <c r="N3"/>
    </row>
    <row r="4" spans="1:14" x14ac:dyDescent="0.2">
      <c r="D4" s="6"/>
      <c r="E4" s="6"/>
      <c r="F4" s="6"/>
      <c r="G4" s="6"/>
      <c r="H4" s="6"/>
      <c r="N4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N10"/>
    </row>
    <row r="11" spans="1:14" hidden="1" x14ac:dyDescent="0.2">
      <c r="N11"/>
    </row>
    <row r="12" spans="1:14" x14ac:dyDescent="0.2">
      <c r="N12"/>
    </row>
    <row r="13" spans="1:14" x14ac:dyDescent="0.2">
      <c r="B13" s="1">
        <f>'Half-Cent to County before'!B13</f>
        <v>43282</v>
      </c>
      <c r="C13" s="1">
        <f>'Half-Cent to County before'!C13</f>
        <v>43313</v>
      </c>
      <c r="D13" s="1">
        <f>'Half-Cent to County before'!D13</f>
        <v>43344</v>
      </c>
      <c r="E13" s="1">
        <f>'Half-Cent to County before'!E13</f>
        <v>43374</v>
      </c>
      <c r="F13" s="1">
        <f>'Half-Cent to County before'!F13</f>
        <v>43405</v>
      </c>
      <c r="G13" s="1">
        <f>'Half-Cent to County before'!G13</f>
        <v>43435</v>
      </c>
      <c r="H13" s="1">
        <f>'Half-Cent to County before'!H13</f>
        <v>43466</v>
      </c>
      <c r="I13" s="1">
        <f>'Half-Cent to County before'!I13</f>
        <v>43497</v>
      </c>
      <c r="J13" s="1">
        <f>'Half-Cent to County before'!J13</f>
        <v>43525</v>
      </c>
      <c r="K13" s="1">
        <f>'Half-Cent to County before'!K13</f>
        <v>43556</v>
      </c>
      <c r="L13" s="1">
        <f>'Half-Cent to County before'!L13</f>
        <v>43586</v>
      </c>
      <c r="M13" s="1">
        <f>'Half-Cent to County before'!M13</f>
        <v>43617</v>
      </c>
      <c r="N13" s="1" t="str">
        <f>'Half-Cent to County before'!N13</f>
        <v>SFY18-19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 t="s">
        <v>102</v>
      </c>
      <c r="C16" s="8" t="s">
        <v>102</v>
      </c>
      <c r="D16" s="8" t="s">
        <v>102</v>
      </c>
      <c r="E16" s="8" t="s">
        <v>102</v>
      </c>
      <c r="F16" s="8" t="s">
        <v>102</v>
      </c>
      <c r="G16" s="4"/>
      <c r="H16" s="5"/>
      <c r="I16" s="5"/>
      <c r="J16" s="5"/>
      <c r="K16" s="5"/>
      <c r="L16" s="5"/>
      <c r="M16" s="5"/>
      <c r="N16" s="5">
        <f>SUM(B16:M16)</f>
        <v>0</v>
      </c>
    </row>
    <row r="17" spans="1:17" x14ac:dyDescent="0.2">
      <c r="A17" t="s">
        <v>39</v>
      </c>
      <c r="B17" s="8">
        <v>86830.15</v>
      </c>
      <c r="C17" s="8">
        <v>90009.2</v>
      </c>
      <c r="D17" s="8">
        <v>86245.63</v>
      </c>
      <c r="E17" s="8">
        <v>84085.97</v>
      </c>
      <c r="F17" s="8">
        <v>84983.61</v>
      </c>
      <c r="G17" s="16">
        <v>88132.23</v>
      </c>
      <c r="H17" s="16">
        <v>91858.27</v>
      </c>
      <c r="I17" s="16">
        <v>106840.14</v>
      </c>
      <c r="J17" s="16">
        <v>88511.97</v>
      </c>
      <c r="K17" s="16">
        <v>89641.23</v>
      </c>
      <c r="L17" s="10">
        <v>104045.15</v>
      </c>
      <c r="M17" s="10">
        <v>94398.12</v>
      </c>
      <c r="N17" s="5">
        <f t="shared" ref="N17:N75" si="0">SUM(B17:M17)</f>
        <v>1095581.67</v>
      </c>
    </row>
    <row r="18" spans="1:17" x14ac:dyDescent="0.2">
      <c r="A18" t="s">
        <v>40</v>
      </c>
      <c r="B18" s="8" t="s">
        <v>102</v>
      </c>
      <c r="C18" s="8" t="s">
        <v>102</v>
      </c>
      <c r="D18" s="8" t="s">
        <v>102</v>
      </c>
      <c r="E18" s="8" t="s">
        <v>102</v>
      </c>
      <c r="F18" s="8" t="s">
        <v>102</v>
      </c>
      <c r="N18" s="5">
        <f t="shared" si="0"/>
        <v>0</v>
      </c>
    </row>
    <row r="19" spans="1:17" x14ac:dyDescent="0.2">
      <c r="A19" t="s">
        <v>2</v>
      </c>
      <c r="B19" s="8">
        <v>63924.88</v>
      </c>
      <c r="C19" s="8">
        <v>67086.63</v>
      </c>
      <c r="D19" s="8">
        <v>63343.54</v>
      </c>
      <c r="E19" s="8">
        <v>61195.63</v>
      </c>
      <c r="F19" s="8">
        <v>62088.39</v>
      </c>
      <c r="G19" s="16">
        <v>65219.87</v>
      </c>
      <c r="H19" s="16">
        <v>68925.63</v>
      </c>
      <c r="I19" s="16">
        <v>83825.97</v>
      </c>
      <c r="J19" s="16">
        <v>65597.539999999994</v>
      </c>
      <c r="K19" s="16">
        <v>66720.649999999994</v>
      </c>
      <c r="L19" s="10">
        <v>81046.19</v>
      </c>
      <c r="M19" s="10">
        <v>71451.66</v>
      </c>
      <c r="N19" s="5">
        <f>SUM(B19:M19)</f>
        <v>820426.58000000019</v>
      </c>
    </row>
    <row r="20" spans="1:17" x14ac:dyDescent="0.2">
      <c r="A20" t="s">
        <v>41</v>
      </c>
      <c r="B20" s="8" t="s">
        <v>102</v>
      </c>
      <c r="C20" s="8" t="s">
        <v>102</v>
      </c>
      <c r="D20" s="8" t="s">
        <v>102</v>
      </c>
      <c r="E20" s="8" t="s">
        <v>102</v>
      </c>
      <c r="F20" s="8" t="s">
        <v>102</v>
      </c>
      <c r="I20" s="5"/>
      <c r="N20" s="5">
        <f t="shared" si="0"/>
        <v>0</v>
      </c>
      <c r="Q20" s="9"/>
    </row>
    <row r="21" spans="1:17" x14ac:dyDescent="0.2">
      <c r="A21" t="s">
        <v>42</v>
      </c>
      <c r="B21" s="8" t="s">
        <v>102</v>
      </c>
      <c r="C21" s="8" t="s">
        <v>102</v>
      </c>
      <c r="D21" s="8" t="s">
        <v>102</v>
      </c>
      <c r="E21" s="8" t="s">
        <v>102</v>
      </c>
      <c r="F21" s="8" t="s">
        <v>102</v>
      </c>
      <c r="G21" s="4"/>
      <c r="H21" s="5"/>
      <c r="I21" s="5"/>
      <c r="J21" s="5"/>
      <c r="K21" s="5"/>
      <c r="L21" s="5"/>
      <c r="M21" s="5"/>
      <c r="N21" s="5">
        <f t="shared" si="0"/>
        <v>0</v>
      </c>
      <c r="Q21" s="9"/>
    </row>
    <row r="22" spans="1:17" x14ac:dyDescent="0.2">
      <c r="A22" t="s">
        <v>3</v>
      </c>
      <c r="B22" s="8">
        <v>59294.77</v>
      </c>
      <c r="C22" s="8">
        <v>61006.67</v>
      </c>
      <c r="D22" s="8">
        <v>58980</v>
      </c>
      <c r="E22" s="8">
        <v>57817.03</v>
      </c>
      <c r="F22" s="8">
        <v>58300.41</v>
      </c>
      <c r="G22" s="16">
        <v>59995.93</v>
      </c>
      <c r="H22" s="16">
        <v>62002.38</v>
      </c>
      <c r="I22" s="16">
        <v>70070.05</v>
      </c>
      <c r="J22" s="16">
        <v>60200.42</v>
      </c>
      <c r="K22" s="16">
        <v>60808.52</v>
      </c>
      <c r="L22" s="10">
        <v>68564.960000000006</v>
      </c>
      <c r="M22" s="10">
        <v>63370.080000000002</v>
      </c>
      <c r="N22" s="5">
        <f>SUM(B22:M22)</f>
        <v>740411.22</v>
      </c>
      <c r="Q22" s="9"/>
    </row>
    <row r="23" spans="1:17" x14ac:dyDescent="0.2">
      <c r="A23" t="s">
        <v>43</v>
      </c>
      <c r="B23" s="8" t="s">
        <v>102</v>
      </c>
      <c r="C23" s="8" t="s">
        <v>102</v>
      </c>
      <c r="D23" s="8" t="s">
        <v>102</v>
      </c>
      <c r="E23" s="8" t="s">
        <v>102</v>
      </c>
      <c r="F23" s="8" t="s">
        <v>102</v>
      </c>
      <c r="G23" s="4"/>
      <c r="H23" s="5"/>
      <c r="I23" s="5"/>
      <c r="J23" s="5"/>
      <c r="K23" s="5"/>
      <c r="L23" s="5"/>
      <c r="M23" s="5"/>
      <c r="N23" s="5">
        <f t="shared" si="0"/>
        <v>0</v>
      </c>
      <c r="Q23" s="9"/>
    </row>
    <row r="24" spans="1:17" x14ac:dyDescent="0.2">
      <c r="A24" t="s">
        <v>44</v>
      </c>
      <c r="B24" s="8" t="s">
        <v>102</v>
      </c>
      <c r="C24" s="8" t="s">
        <v>102</v>
      </c>
      <c r="D24" s="8" t="s">
        <v>102</v>
      </c>
      <c r="E24" s="8" t="s">
        <v>102</v>
      </c>
      <c r="F24" s="8" t="s">
        <v>102</v>
      </c>
      <c r="G24" s="4"/>
      <c r="H24" s="5"/>
      <c r="I24" s="5"/>
      <c r="J24" s="5"/>
      <c r="K24" s="5"/>
      <c r="L24" s="5"/>
      <c r="M24" s="5"/>
      <c r="N24" s="5">
        <f t="shared" si="0"/>
        <v>0</v>
      </c>
      <c r="Q24" s="9"/>
    </row>
    <row r="25" spans="1:17" x14ac:dyDescent="0.2">
      <c r="A25" t="s">
        <v>45</v>
      </c>
      <c r="B25" s="8" t="s">
        <v>102</v>
      </c>
      <c r="C25" s="8" t="s">
        <v>102</v>
      </c>
      <c r="D25" s="8" t="s">
        <v>102</v>
      </c>
      <c r="E25" s="8" t="s">
        <v>102</v>
      </c>
      <c r="F25" s="8" t="s">
        <v>102</v>
      </c>
      <c r="G25" s="4"/>
      <c r="H25" s="5"/>
      <c r="I25" s="5"/>
      <c r="J25" s="5"/>
      <c r="K25" s="5"/>
      <c r="L25" s="5"/>
      <c r="M25" s="5"/>
      <c r="N25" s="5">
        <f t="shared" si="0"/>
        <v>0</v>
      </c>
      <c r="Q25" s="9"/>
    </row>
    <row r="26" spans="1:17" x14ac:dyDescent="0.2">
      <c r="A26" t="s">
        <v>46</v>
      </c>
      <c r="B26" s="8" t="s">
        <v>102</v>
      </c>
      <c r="C26" s="8" t="s">
        <v>102</v>
      </c>
      <c r="D26" s="8" t="s">
        <v>102</v>
      </c>
      <c r="E26" s="8" t="s">
        <v>102</v>
      </c>
      <c r="F26" s="8" t="s">
        <v>102</v>
      </c>
      <c r="G26" s="4"/>
      <c r="H26" s="5"/>
      <c r="I26" s="5"/>
      <c r="J26" s="5"/>
      <c r="K26" s="5"/>
      <c r="L26" s="5"/>
      <c r="M26" s="5"/>
      <c r="N26" s="5">
        <f t="shared" si="0"/>
        <v>0</v>
      </c>
      <c r="Q26" s="9"/>
    </row>
    <row r="27" spans="1:17" x14ac:dyDescent="0.2">
      <c r="A27" t="s">
        <v>4</v>
      </c>
      <c r="B27" s="8" t="s">
        <v>102</v>
      </c>
      <c r="C27" s="8" t="s">
        <v>102</v>
      </c>
      <c r="D27" s="8" t="s">
        <v>102</v>
      </c>
      <c r="E27" s="8" t="s">
        <v>102</v>
      </c>
      <c r="F27" s="8" t="s">
        <v>102</v>
      </c>
      <c r="G27" s="4"/>
      <c r="H27" s="5"/>
      <c r="I27" s="5"/>
      <c r="J27" s="5"/>
      <c r="K27" s="5"/>
      <c r="L27" s="5"/>
      <c r="M27" s="5"/>
      <c r="N27" s="5">
        <f t="shared" si="0"/>
        <v>0</v>
      </c>
      <c r="Q27" s="9"/>
    </row>
    <row r="28" spans="1:17" x14ac:dyDescent="0.2">
      <c r="A28" t="s">
        <v>94</v>
      </c>
      <c r="B28" s="8" t="s">
        <v>102</v>
      </c>
      <c r="C28" s="8" t="s">
        <v>102</v>
      </c>
      <c r="D28" s="8" t="s">
        <v>102</v>
      </c>
      <c r="E28" s="8" t="s">
        <v>102</v>
      </c>
      <c r="F28" s="8" t="s">
        <v>102</v>
      </c>
      <c r="G28" s="4"/>
      <c r="H28" s="5"/>
      <c r="I28" s="5"/>
      <c r="J28" s="5"/>
      <c r="K28" s="5"/>
      <c r="L28" s="5"/>
      <c r="M28" s="5"/>
      <c r="N28" s="5">
        <f t="shared" si="0"/>
        <v>0</v>
      </c>
      <c r="Q28" s="9"/>
    </row>
    <row r="29" spans="1:17" x14ac:dyDescent="0.2">
      <c r="A29" t="s">
        <v>5</v>
      </c>
      <c r="B29" s="8">
        <v>117850.36</v>
      </c>
      <c r="C29" s="8">
        <v>122095.84</v>
      </c>
      <c r="D29" s="8">
        <v>117069.75</v>
      </c>
      <c r="E29" s="8">
        <v>114185.62</v>
      </c>
      <c r="F29" s="8">
        <v>115384.38</v>
      </c>
      <c r="G29" s="16">
        <v>119589.22</v>
      </c>
      <c r="H29" s="16">
        <v>124565.18</v>
      </c>
      <c r="I29" s="16">
        <v>144572.81</v>
      </c>
      <c r="J29" s="16">
        <v>120096.35</v>
      </c>
      <c r="K29" s="16">
        <v>121604.42</v>
      </c>
      <c r="L29" s="10">
        <v>140840.22</v>
      </c>
      <c r="M29" s="10">
        <v>127957.04</v>
      </c>
      <c r="N29" s="5">
        <f>SUM(B29:M29)</f>
        <v>1485811.19</v>
      </c>
      <c r="Q29" s="13"/>
    </row>
    <row r="30" spans="1:17" x14ac:dyDescent="0.2">
      <c r="A30" t="s">
        <v>6</v>
      </c>
      <c r="B30" s="8">
        <v>64816.38</v>
      </c>
      <c r="C30" s="8">
        <v>66748.31</v>
      </c>
      <c r="D30" s="8">
        <v>64461.16</v>
      </c>
      <c r="E30" s="8">
        <v>63148.72</v>
      </c>
      <c r="F30" s="8">
        <v>63694.22</v>
      </c>
      <c r="G30" s="16">
        <v>65607.66</v>
      </c>
      <c r="H30" s="16">
        <v>67872</v>
      </c>
      <c r="I30" s="16">
        <v>76976.59</v>
      </c>
      <c r="J30" s="16">
        <v>65838.429999999993</v>
      </c>
      <c r="K30" s="16">
        <v>66524.679999999993</v>
      </c>
      <c r="L30" s="10">
        <v>75278.05</v>
      </c>
      <c r="M30" s="10">
        <v>69415.48</v>
      </c>
      <c r="N30" s="5">
        <f>SUM(B30:M30)</f>
        <v>810381.67999999993</v>
      </c>
      <c r="Q30" s="13"/>
    </row>
    <row r="31" spans="1:17" x14ac:dyDescent="0.2">
      <c r="A31" t="s">
        <v>47</v>
      </c>
      <c r="B31" s="8" t="s">
        <v>102</v>
      </c>
      <c r="C31" s="8" t="s">
        <v>102</v>
      </c>
      <c r="D31" s="8" t="s">
        <v>102</v>
      </c>
      <c r="E31" s="8" t="s">
        <v>102</v>
      </c>
      <c r="F31" s="8" t="s">
        <v>102</v>
      </c>
      <c r="G31" s="4"/>
      <c r="H31" s="5"/>
      <c r="I31" s="5"/>
      <c r="J31" s="5"/>
      <c r="K31" s="5"/>
      <c r="L31" s="5"/>
      <c r="M31" s="5"/>
      <c r="N31" s="5">
        <f t="shared" si="0"/>
        <v>0</v>
      </c>
      <c r="Q31" s="13"/>
    </row>
    <row r="32" spans="1:17" x14ac:dyDescent="0.2">
      <c r="A32" t="s">
        <v>48</v>
      </c>
      <c r="B32" s="8" t="s">
        <v>102</v>
      </c>
      <c r="C32" s="8" t="s">
        <v>102</v>
      </c>
      <c r="D32" s="8" t="s">
        <v>102</v>
      </c>
      <c r="E32" s="8" t="s">
        <v>102</v>
      </c>
      <c r="F32" s="8" t="s">
        <v>102</v>
      </c>
      <c r="G32" s="4"/>
      <c r="H32" s="5"/>
      <c r="I32" s="5"/>
      <c r="J32" s="5"/>
      <c r="K32" s="5"/>
      <c r="L32" s="5"/>
      <c r="M32" s="5"/>
      <c r="N32" s="5">
        <f t="shared" si="0"/>
        <v>0</v>
      </c>
      <c r="Q32" s="13"/>
    </row>
    <row r="33" spans="1:17" x14ac:dyDescent="0.2">
      <c r="A33" t="s">
        <v>7</v>
      </c>
      <c r="B33" s="8" t="s">
        <v>102</v>
      </c>
      <c r="C33" s="8" t="s">
        <v>102</v>
      </c>
      <c r="D33" s="8" t="s">
        <v>102</v>
      </c>
      <c r="E33" s="8" t="s">
        <v>102</v>
      </c>
      <c r="F33" s="8" t="s">
        <v>102</v>
      </c>
      <c r="G33" s="4"/>
      <c r="H33" s="5"/>
      <c r="I33" s="5"/>
      <c r="J33" s="5"/>
      <c r="K33" s="5"/>
      <c r="L33" s="5"/>
      <c r="M33" s="5"/>
      <c r="N33" s="5">
        <f t="shared" si="0"/>
        <v>0</v>
      </c>
      <c r="Q33" s="13"/>
    </row>
    <row r="34" spans="1:17" x14ac:dyDescent="0.2">
      <c r="A34" t="s">
        <v>8</v>
      </c>
      <c r="B34" s="8" t="s">
        <v>102</v>
      </c>
      <c r="C34" s="8" t="s">
        <v>102</v>
      </c>
      <c r="D34" s="8" t="s">
        <v>102</v>
      </c>
      <c r="E34" s="8" t="s">
        <v>102</v>
      </c>
      <c r="F34" s="8" t="s">
        <v>102</v>
      </c>
      <c r="G34" s="4"/>
      <c r="H34" s="5"/>
      <c r="I34" s="5"/>
      <c r="J34" s="5"/>
      <c r="K34" s="5"/>
      <c r="L34" s="5"/>
      <c r="M34" s="5"/>
      <c r="N34" s="5">
        <f t="shared" si="0"/>
        <v>0</v>
      </c>
      <c r="Q34" s="13"/>
    </row>
    <row r="35" spans="1:17" x14ac:dyDescent="0.2">
      <c r="A35" t="s">
        <v>9</v>
      </c>
      <c r="B35" s="8">
        <v>172174.16</v>
      </c>
      <c r="C35" s="8">
        <v>177935.49</v>
      </c>
      <c r="D35" s="8">
        <v>171114.85</v>
      </c>
      <c r="E35" s="8">
        <v>167200.94</v>
      </c>
      <c r="F35" s="8">
        <v>168827.72</v>
      </c>
      <c r="G35" s="16">
        <v>174533.89</v>
      </c>
      <c r="H35" s="16">
        <v>181286.5</v>
      </c>
      <c r="I35" s="16">
        <v>208437.82</v>
      </c>
      <c r="J35" s="16">
        <v>175222.09</v>
      </c>
      <c r="K35" s="16">
        <v>177268.61</v>
      </c>
      <c r="L35" s="10">
        <v>203372.52</v>
      </c>
      <c r="M35" s="10">
        <v>185889.42</v>
      </c>
      <c r="N35" s="5">
        <f t="shared" si="0"/>
        <v>2163264.0099999998</v>
      </c>
      <c r="Q35" s="13"/>
    </row>
    <row r="36" spans="1:17" x14ac:dyDescent="0.2">
      <c r="A36" t="s">
        <v>10</v>
      </c>
      <c r="B36" s="8">
        <v>75800.98</v>
      </c>
      <c r="C36" s="8">
        <v>77912.19</v>
      </c>
      <c r="D36" s="8">
        <v>75412.800000000003</v>
      </c>
      <c r="E36" s="8">
        <v>73978.570000000007</v>
      </c>
      <c r="F36" s="8">
        <v>74574.69</v>
      </c>
      <c r="G36" s="16">
        <v>76665.69</v>
      </c>
      <c r="H36" s="16">
        <v>79140.149999999994</v>
      </c>
      <c r="I36" s="16">
        <v>89089.62</v>
      </c>
      <c r="J36" s="16">
        <v>76917.88</v>
      </c>
      <c r="K36" s="16">
        <v>77667.81</v>
      </c>
      <c r="L36" s="10">
        <v>87233.46</v>
      </c>
      <c r="M36" s="10">
        <v>80826.87</v>
      </c>
      <c r="N36" s="5">
        <f t="shared" si="0"/>
        <v>945220.70999999985</v>
      </c>
      <c r="Q36" s="13"/>
    </row>
    <row r="37" spans="1:17" x14ac:dyDescent="0.2">
      <c r="A37" t="s">
        <v>11</v>
      </c>
      <c r="B37" s="8">
        <v>57010.86</v>
      </c>
      <c r="C37" s="8">
        <v>58561.94</v>
      </c>
      <c r="D37" s="8">
        <v>56725.66</v>
      </c>
      <c r="E37" s="8">
        <v>55671.95</v>
      </c>
      <c r="F37" s="8">
        <v>56109.919999999998</v>
      </c>
      <c r="G37" s="16">
        <v>57646.15</v>
      </c>
      <c r="H37" s="16">
        <v>59464.11</v>
      </c>
      <c r="I37" s="16">
        <v>66773.87</v>
      </c>
      <c r="J37" s="16">
        <v>57831.43</v>
      </c>
      <c r="K37" s="16">
        <v>58382.400000000001</v>
      </c>
      <c r="L37" s="10">
        <v>65410.17</v>
      </c>
      <c r="M37" s="10">
        <v>60703.32</v>
      </c>
      <c r="N37" s="5">
        <f t="shared" si="0"/>
        <v>710291.78</v>
      </c>
      <c r="Q37" s="13"/>
    </row>
    <row r="38" spans="1:17" x14ac:dyDescent="0.2">
      <c r="A38" t="s">
        <v>49</v>
      </c>
      <c r="B38" s="8">
        <v>35453.199999999997</v>
      </c>
      <c r="C38" s="8">
        <v>37167.919999999998</v>
      </c>
      <c r="D38" s="8">
        <v>35137.919999999998</v>
      </c>
      <c r="E38" s="8">
        <v>33973.03</v>
      </c>
      <c r="F38" s="8">
        <v>34457.21</v>
      </c>
      <c r="G38" s="16">
        <v>36155.51</v>
      </c>
      <c r="H38" s="16">
        <v>38165.269999999997</v>
      </c>
      <c r="I38" s="16">
        <v>46246.23</v>
      </c>
      <c r="J38" s="16">
        <v>36360.339999999997</v>
      </c>
      <c r="K38" s="16">
        <v>36969.440000000002</v>
      </c>
      <c r="L38" s="10">
        <v>44738.66</v>
      </c>
      <c r="M38" s="10">
        <v>39535.22</v>
      </c>
      <c r="N38" s="5">
        <f t="shared" si="0"/>
        <v>454359.94999999995</v>
      </c>
      <c r="Q38" s="13"/>
    </row>
    <row r="39" spans="1:17" x14ac:dyDescent="0.2">
      <c r="A39" t="s">
        <v>12</v>
      </c>
      <c r="B39" s="8">
        <v>41174.71</v>
      </c>
      <c r="C39" s="8">
        <v>42726.04</v>
      </c>
      <c r="D39" s="8">
        <v>40889.47</v>
      </c>
      <c r="E39" s="8">
        <v>39835.58</v>
      </c>
      <c r="F39" s="8">
        <v>40273.620000000003</v>
      </c>
      <c r="G39" s="16">
        <v>41810.1</v>
      </c>
      <c r="H39" s="16">
        <v>43628.36</v>
      </c>
      <c r="I39" s="16">
        <v>50939.33</v>
      </c>
      <c r="J39" s="16">
        <v>41995.41</v>
      </c>
      <c r="K39" s="16">
        <v>42546.48</v>
      </c>
      <c r="L39" s="10">
        <v>49575.41</v>
      </c>
      <c r="M39" s="10">
        <v>44867.78</v>
      </c>
      <c r="N39" s="5">
        <f t="shared" si="0"/>
        <v>520262.29000000004</v>
      </c>
      <c r="Q39" s="13"/>
    </row>
    <row r="40" spans="1:17" x14ac:dyDescent="0.2">
      <c r="A40" t="s">
        <v>13</v>
      </c>
      <c r="B40" s="5">
        <v>110210.56</v>
      </c>
      <c r="C40" s="8">
        <v>113527.88</v>
      </c>
      <c r="D40" s="8">
        <v>109600.62</v>
      </c>
      <c r="E40" s="8">
        <v>107347.02</v>
      </c>
      <c r="F40" s="8">
        <v>108283.71</v>
      </c>
      <c r="G40" s="16">
        <v>111569.27</v>
      </c>
      <c r="H40" s="16">
        <v>115457.37</v>
      </c>
      <c r="I40" s="16">
        <v>131090.85999999999</v>
      </c>
      <c r="J40" s="16">
        <v>111965.53</v>
      </c>
      <c r="K40" s="16">
        <v>113143.9</v>
      </c>
      <c r="L40" s="10">
        <v>128174.3</v>
      </c>
      <c r="M40" s="10">
        <v>118107.69</v>
      </c>
      <c r="N40" s="5">
        <f t="shared" si="0"/>
        <v>1378478.71</v>
      </c>
      <c r="Q40" s="13"/>
    </row>
    <row r="41" spans="1:17" x14ac:dyDescent="0.2">
      <c r="A41" t="s">
        <v>14</v>
      </c>
      <c r="B41" s="5">
        <v>121256.33</v>
      </c>
      <c r="C41" s="8">
        <v>126261.34</v>
      </c>
      <c r="D41" s="8">
        <v>120336.08</v>
      </c>
      <c r="E41" s="8">
        <v>116935.97</v>
      </c>
      <c r="F41" s="8">
        <v>118349.19</v>
      </c>
      <c r="G41" s="10">
        <v>123306.28</v>
      </c>
      <c r="H41" s="10">
        <v>129172.45</v>
      </c>
      <c r="I41" s="10">
        <v>152759.47</v>
      </c>
      <c r="J41" s="10">
        <v>123904.14</v>
      </c>
      <c r="K41" s="17">
        <v>125682</v>
      </c>
      <c r="L41" s="10">
        <v>148359.12</v>
      </c>
      <c r="M41" s="10">
        <v>133171.12</v>
      </c>
      <c r="N41" s="5">
        <f t="shared" si="0"/>
        <v>1539493.4899999998</v>
      </c>
      <c r="Q41" s="13"/>
    </row>
    <row r="42" spans="1:17" x14ac:dyDescent="0.2">
      <c r="A42" t="s">
        <v>50</v>
      </c>
      <c r="B42" s="5" t="s">
        <v>102</v>
      </c>
      <c r="C42" s="8" t="s">
        <v>102</v>
      </c>
      <c r="D42" s="8" t="s">
        <v>102</v>
      </c>
      <c r="E42" s="8" t="s">
        <v>102</v>
      </c>
      <c r="F42" s="8" t="s">
        <v>102</v>
      </c>
      <c r="G42" s="4"/>
      <c r="H42" s="5"/>
      <c r="I42" s="5"/>
      <c r="J42" s="5"/>
      <c r="K42" s="17"/>
      <c r="L42" s="5"/>
      <c r="M42" s="5"/>
      <c r="N42" s="5">
        <f t="shared" si="0"/>
        <v>0</v>
      </c>
      <c r="Q42" s="13"/>
    </row>
    <row r="43" spans="1:17" x14ac:dyDescent="0.2">
      <c r="A43" t="s">
        <v>15</v>
      </c>
      <c r="B43" s="5" t="s">
        <v>102</v>
      </c>
      <c r="C43" s="8" t="s">
        <v>102</v>
      </c>
      <c r="D43" s="8" t="s">
        <v>102</v>
      </c>
      <c r="E43" s="8" t="s">
        <v>102</v>
      </c>
      <c r="F43" s="8" t="s">
        <v>102</v>
      </c>
      <c r="G43" s="4"/>
      <c r="H43" s="5"/>
      <c r="I43" s="5"/>
      <c r="J43" s="5"/>
      <c r="K43" s="17"/>
      <c r="L43" s="5"/>
      <c r="M43" s="5"/>
      <c r="N43" s="5">
        <f t="shared" si="0"/>
        <v>0</v>
      </c>
      <c r="Q43" s="13"/>
    </row>
    <row r="44" spans="1:17" x14ac:dyDescent="0.2">
      <c r="A44" t="s">
        <v>51</v>
      </c>
      <c r="B44" s="5" t="s">
        <v>102</v>
      </c>
      <c r="C44" s="8" t="s">
        <v>102</v>
      </c>
      <c r="D44" s="8" t="s">
        <v>102</v>
      </c>
      <c r="E44" s="8" t="s">
        <v>102</v>
      </c>
      <c r="F44" s="8" t="s">
        <v>102</v>
      </c>
      <c r="G44" s="4"/>
      <c r="H44" s="5"/>
      <c r="I44" s="5"/>
      <c r="J44" s="5"/>
      <c r="K44" s="17"/>
      <c r="L44" s="5"/>
      <c r="M44" s="5"/>
      <c r="N44" s="5">
        <f t="shared" si="0"/>
        <v>0</v>
      </c>
      <c r="Q44" s="13"/>
    </row>
    <row r="45" spans="1:17" x14ac:dyDescent="0.2">
      <c r="A45" t="s">
        <v>16</v>
      </c>
      <c r="B45" s="5">
        <v>87532.4</v>
      </c>
      <c r="C45" s="8">
        <v>89926.68</v>
      </c>
      <c r="D45" s="8">
        <v>87092.17</v>
      </c>
      <c r="E45" s="8">
        <v>85465.63</v>
      </c>
      <c r="F45" s="8">
        <v>86141.69</v>
      </c>
      <c r="G45" s="16">
        <v>88513.05</v>
      </c>
      <c r="H45" s="16">
        <v>91319.29</v>
      </c>
      <c r="I45" s="16">
        <v>102602.8</v>
      </c>
      <c r="J45" s="16">
        <v>88799.05</v>
      </c>
      <c r="K45" s="16">
        <v>89649.54</v>
      </c>
      <c r="L45" s="10">
        <v>100497.77</v>
      </c>
      <c r="M45" s="10">
        <v>93232.17</v>
      </c>
      <c r="N45" s="5">
        <f>SUM(B45:M45)</f>
        <v>1090772.2400000002</v>
      </c>
      <c r="Q45" s="13"/>
    </row>
    <row r="46" spans="1:17" x14ac:dyDescent="0.2">
      <c r="A46" t="s">
        <v>52</v>
      </c>
      <c r="B46" s="5" t="s">
        <v>102</v>
      </c>
      <c r="C46" s="8" t="s">
        <v>102</v>
      </c>
      <c r="D46" s="8" t="s">
        <v>102</v>
      </c>
      <c r="E46" s="8" t="s">
        <v>102</v>
      </c>
      <c r="F46" s="8" t="s">
        <v>102</v>
      </c>
      <c r="G46" s="4"/>
      <c r="H46" s="5"/>
      <c r="I46" s="5"/>
      <c r="J46" s="5"/>
      <c r="K46" s="17"/>
      <c r="L46" s="5"/>
      <c r="M46" s="5"/>
      <c r="N46" s="5">
        <f>SUM(B46:M46)</f>
        <v>0</v>
      </c>
      <c r="Q46" s="13"/>
    </row>
    <row r="47" spans="1:17" x14ac:dyDescent="0.2">
      <c r="A47" t="s">
        <v>17</v>
      </c>
      <c r="B47" s="5">
        <v>122147.52</v>
      </c>
      <c r="C47" s="8">
        <v>127664.85</v>
      </c>
      <c r="D47" s="8">
        <v>121133.07</v>
      </c>
      <c r="E47" s="8">
        <v>117384.91</v>
      </c>
      <c r="F47" s="8">
        <v>118942.8</v>
      </c>
      <c r="G47" s="16">
        <v>124407.31</v>
      </c>
      <c r="H47" s="16">
        <v>130873.95</v>
      </c>
      <c r="I47" s="16">
        <v>156875.42000000001</v>
      </c>
      <c r="J47" s="16">
        <v>125066.36</v>
      </c>
      <c r="K47" s="16">
        <v>127026.22</v>
      </c>
      <c r="L47" s="10">
        <v>152024.63</v>
      </c>
      <c r="M47" s="10">
        <v>135281.94</v>
      </c>
      <c r="N47" s="5">
        <f>SUM(B47:M47)</f>
        <v>1558828.98</v>
      </c>
      <c r="Q47" s="13"/>
    </row>
    <row r="48" spans="1:17" x14ac:dyDescent="0.2">
      <c r="A48" t="s">
        <v>18</v>
      </c>
      <c r="B48" s="5" t="s">
        <v>102</v>
      </c>
      <c r="C48" s="8" t="s">
        <v>102</v>
      </c>
      <c r="D48" s="8" t="s">
        <v>102</v>
      </c>
      <c r="E48" s="8" t="s">
        <v>102</v>
      </c>
      <c r="F48" s="8" t="s">
        <v>102</v>
      </c>
      <c r="G48" s="16"/>
      <c r="H48" s="16"/>
      <c r="I48" s="16"/>
      <c r="J48" s="16"/>
      <c r="K48" s="16"/>
      <c r="L48" s="10"/>
      <c r="M48" s="10"/>
      <c r="N48" s="5">
        <f>SUM(B48:M48)</f>
        <v>0</v>
      </c>
      <c r="Q48" s="13"/>
    </row>
    <row r="49" spans="1:17" x14ac:dyDescent="0.2">
      <c r="A49" t="s">
        <v>19</v>
      </c>
      <c r="B49" s="5">
        <v>32619.85</v>
      </c>
      <c r="C49" s="8">
        <v>33527.769999999997</v>
      </c>
      <c r="D49" s="8">
        <v>32452.92</v>
      </c>
      <c r="E49" s="8">
        <v>31836.13</v>
      </c>
      <c r="F49" s="8">
        <v>32092.49</v>
      </c>
      <c r="G49" s="16">
        <v>32991.72</v>
      </c>
      <c r="H49" s="16">
        <v>34055.85</v>
      </c>
      <c r="I49" s="16">
        <v>38334.57</v>
      </c>
      <c r="J49" s="16">
        <v>33100.17</v>
      </c>
      <c r="K49" s="16">
        <v>33422.68</v>
      </c>
      <c r="L49" s="10">
        <v>37536.339999999997</v>
      </c>
      <c r="M49" s="10">
        <v>34781.21</v>
      </c>
      <c r="N49" s="5">
        <f>SUM(B49:M49)</f>
        <v>406751.7</v>
      </c>
      <c r="Q49" s="13"/>
    </row>
    <row r="50" spans="1:17" x14ac:dyDescent="0.2">
      <c r="A50" t="s">
        <v>53</v>
      </c>
      <c r="B50" s="5" t="s">
        <v>102</v>
      </c>
      <c r="C50" s="8" t="s">
        <v>102</v>
      </c>
      <c r="D50" s="8" t="s">
        <v>102</v>
      </c>
      <c r="E50" s="8" t="s">
        <v>102</v>
      </c>
      <c r="F50" s="8" t="s">
        <v>102</v>
      </c>
      <c r="G50" s="17"/>
      <c r="H50" s="17"/>
      <c r="I50" s="5"/>
      <c r="J50" s="17"/>
      <c r="K50" s="17"/>
      <c r="L50" s="5"/>
      <c r="M50" s="5"/>
      <c r="N50" s="5">
        <f t="shared" si="0"/>
        <v>0</v>
      </c>
      <c r="Q50" s="13"/>
    </row>
    <row r="51" spans="1:17" x14ac:dyDescent="0.2">
      <c r="A51" t="s">
        <v>54</v>
      </c>
      <c r="B51" s="5" t="s">
        <v>102</v>
      </c>
      <c r="C51" s="8" t="s">
        <v>102</v>
      </c>
      <c r="D51" s="8" t="s">
        <v>102</v>
      </c>
      <c r="E51" s="8" t="s">
        <v>102</v>
      </c>
      <c r="F51" s="8" t="s">
        <v>102</v>
      </c>
      <c r="G51" s="17"/>
      <c r="H51" s="17"/>
      <c r="I51" s="5"/>
      <c r="J51" s="17"/>
      <c r="K51" s="17"/>
      <c r="L51" s="5"/>
      <c r="M51" s="5"/>
      <c r="N51" s="5">
        <f t="shared" si="0"/>
        <v>0</v>
      </c>
      <c r="Q51" s="13"/>
    </row>
    <row r="52" spans="1:17" x14ac:dyDescent="0.2">
      <c r="A52" t="s">
        <v>55</v>
      </c>
      <c r="B52" s="5" t="s">
        <v>102</v>
      </c>
      <c r="C52" s="8" t="s">
        <v>102</v>
      </c>
      <c r="D52" s="8" t="s">
        <v>102</v>
      </c>
      <c r="E52" s="8" t="s">
        <v>102</v>
      </c>
      <c r="F52" s="8" t="s">
        <v>102</v>
      </c>
      <c r="G52" s="17"/>
      <c r="H52" s="17"/>
      <c r="I52" s="5"/>
      <c r="J52" s="17"/>
      <c r="K52" s="17"/>
      <c r="L52" s="5"/>
      <c r="M52" s="5"/>
      <c r="N52" s="5">
        <f t="shared" si="0"/>
        <v>0</v>
      </c>
    </row>
    <row r="53" spans="1:17" x14ac:dyDescent="0.2">
      <c r="A53" t="s">
        <v>20</v>
      </c>
      <c r="B53" s="5">
        <v>132192.01999999999</v>
      </c>
      <c r="C53" s="8">
        <v>137447.94</v>
      </c>
      <c r="D53" s="8">
        <v>131225.64000000001</v>
      </c>
      <c r="E53" s="8">
        <v>127655.07</v>
      </c>
      <c r="F53" s="8">
        <v>129139.15</v>
      </c>
      <c r="G53" s="16">
        <v>134344.74</v>
      </c>
      <c r="H53" s="16">
        <v>140504.99</v>
      </c>
      <c r="I53" s="16">
        <v>165274.48000000001</v>
      </c>
      <c r="J53" s="16">
        <v>134972.57</v>
      </c>
      <c r="K53" s="16">
        <v>136839.56</v>
      </c>
      <c r="L53" s="10">
        <v>160653.51999999999</v>
      </c>
      <c r="M53" s="10">
        <v>144704.12</v>
      </c>
      <c r="N53" s="5">
        <f>SUM(B53:M53)</f>
        <v>1674953.8000000003</v>
      </c>
    </row>
    <row r="54" spans="1:17" x14ac:dyDescent="0.2">
      <c r="A54" t="s">
        <v>21</v>
      </c>
      <c r="B54" s="5">
        <v>34819.65</v>
      </c>
      <c r="C54" s="8">
        <v>35725</v>
      </c>
      <c r="D54" s="8">
        <v>34653.19</v>
      </c>
      <c r="E54" s="8">
        <v>34038.14</v>
      </c>
      <c r="F54" s="8">
        <v>34293.78</v>
      </c>
      <c r="G54" s="16">
        <v>35190.47</v>
      </c>
      <c r="H54" s="16">
        <v>36251.589999999997</v>
      </c>
      <c r="I54" s="16">
        <v>40518.239999999998</v>
      </c>
      <c r="J54" s="16">
        <v>35298.61</v>
      </c>
      <c r="K54" s="16">
        <v>35620.21</v>
      </c>
      <c r="L54" s="10">
        <v>39722.26</v>
      </c>
      <c r="M54" s="10">
        <v>36974.910000000003</v>
      </c>
      <c r="N54" s="5">
        <f>SUM(B54:M54)</f>
        <v>433106.05000000005</v>
      </c>
    </row>
    <row r="55" spans="1:17" x14ac:dyDescent="0.2">
      <c r="A55" t="s">
        <v>22</v>
      </c>
      <c r="B55" s="5">
        <v>77256.03</v>
      </c>
      <c r="C55" s="8">
        <v>79524.73</v>
      </c>
      <c r="D55" s="8">
        <v>76838.89</v>
      </c>
      <c r="E55" s="8">
        <v>75297.67</v>
      </c>
      <c r="F55" s="8">
        <v>75938.259999999995</v>
      </c>
      <c r="G55" s="16">
        <v>78185.240000000005</v>
      </c>
      <c r="H55" s="16">
        <v>80844.289999999994</v>
      </c>
      <c r="I55" s="16">
        <v>91535.97</v>
      </c>
      <c r="J55" s="16">
        <v>78456.240000000005</v>
      </c>
      <c r="K55" s="16">
        <v>79262.12</v>
      </c>
      <c r="L55" s="10">
        <v>89541.35</v>
      </c>
      <c r="M55" s="10">
        <v>82656.84</v>
      </c>
      <c r="N55" s="5">
        <f>SUM(B55:M55)</f>
        <v>965337.62999999989</v>
      </c>
    </row>
    <row r="56" spans="1:17" x14ac:dyDescent="0.2">
      <c r="A56" t="s">
        <v>56</v>
      </c>
      <c r="B56" s="5" t="s">
        <v>102</v>
      </c>
      <c r="C56" s="8" t="s">
        <v>102</v>
      </c>
      <c r="D56" s="8" t="s">
        <v>102</v>
      </c>
      <c r="E56" s="8" t="s">
        <v>102</v>
      </c>
      <c r="F56" s="8" t="s">
        <v>102</v>
      </c>
      <c r="G56" s="4"/>
      <c r="H56" s="17"/>
      <c r="I56" s="5"/>
      <c r="J56" s="17"/>
      <c r="K56" s="17"/>
      <c r="L56" s="5"/>
      <c r="M56" s="5"/>
      <c r="N56" s="5">
        <f t="shared" si="0"/>
        <v>0</v>
      </c>
    </row>
    <row r="57" spans="1:17" x14ac:dyDescent="0.2">
      <c r="A57" t="s">
        <v>23</v>
      </c>
      <c r="B57" s="5" t="s">
        <v>102</v>
      </c>
      <c r="C57" s="8" t="s">
        <v>102</v>
      </c>
      <c r="D57" s="8" t="s">
        <v>102</v>
      </c>
      <c r="E57" s="8" t="s">
        <v>102</v>
      </c>
      <c r="F57" s="8" t="s">
        <v>102</v>
      </c>
      <c r="G57" s="4"/>
      <c r="H57" s="17"/>
      <c r="I57" s="5"/>
      <c r="J57" s="17"/>
      <c r="K57" s="17"/>
      <c r="L57" s="5"/>
      <c r="M57" s="5"/>
      <c r="N57" s="5">
        <f t="shared" si="0"/>
        <v>0</v>
      </c>
    </row>
    <row r="58" spans="1:17" x14ac:dyDescent="0.2">
      <c r="A58" t="s">
        <v>24</v>
      </c>
      <c r="B58" s="5" t="s">
        <v>102</v>
      </c>
      <c r="C58" s="8" t="s">
        <v>102</v>
      </c>
      <c r="D58" s="8" t="s">
        <v>102</v>
      </c>
      <c r="E58" s="8" t="s">
        <v>102</v>
      </c>
      <c r="F58" s="8" t="s">
        <v>102</v>
      </c>
      <c r="G58" s="4"/>
      <c r="H58" s="17"/>
      <c r="I58" s="5"/>
      <c r="J58" s="17"/>
      <c r="K58" s="17"/>
      <c r="L58" s="5"/>
      <c r="M58" s="5"/>
      <c r="N58" s="5">
        <f t="shared" si="0"/>
        <v>0</v>
      </c>
    </row>
    <row r="59" spans="1:17" x14ac:dyDescent="0.2">
      <c r="A59" t="s">
        <v>57</v>
      </c>
      <c r="B59" s="5" t="s">
        <v>102</v>
      </c>
      <c r="C59" s="8" t="s">
        <v>102</v>
      </c>
      <c r="D59" s="8" t="s">
        <v>102</v>
      </c>
      <c r="E59" s="8" t="s">
        <v>102</v>
      </c>
      <c r="F59" s="8" t="s">
        <v>102</v>
      </c>
      <c r="G59" s="4"/>
      <c r="H59" s="17"/>
      <c r="I59" s="5"/>
      <c r="J59" s="17"/>
      <c r="K59" s="17"/>
      <c r="L59" s="5"/>
      <c r="M59" s="5"/>
      <c r="N59" s="5">
        <f t="shared" si="0"/>
        <v>0</v>
      </c>
    </row>
    <row r="60" spans="1:17" x14ac:dyDescent="0.2">
      <c r="A60" t="s">
        <v>58</v>
      </c>
      <c r="B60" s="5" t="s">
        <v>102</v>
      </c>
      <c r="C60" s="8" t="s">
        <v>102</v>
      </c>
      <c r="D60" s="8" t="s">
        <v>102</v>
      </c>
      <c r="E60" s="8" t="s">
        <v>102</v>
      </c>
      <c r="F60" s="8" t="s">
        <v>102</v>
      </c>
      <c r="G60" s="4"/>
      <c r="H60" s="17"/>
      <c r="I60" s="5"/>
      <c r="J60" s="17"/>
      <c r="K60" s="17"/>
      <c r="L60" s="5"/>
      <c r="M60" s="5"/>
      <c r="N60" s="5">
        <f t="shared" si="0"/>
        <v>0</v>
      </c>
    </row>
    <row r="61" spans="1:17" x14ac:dyDescent="0.2">
      <c r="A61" t="s">
        <v>59</v>
      </c>
      <c r="B61" s="5" t="s">
        <v>102</v>
      </c>
      <c r="C61" s="8" t="s">
        <v>102</v>
      </c>
      <c r="D61" s="8" t="s">
        <v>102</v>
      </c>
      <c r="E61" s="8" t="s">
        <v>102</v>
      </c>
      <c r="F61" s="8" t="s">
        <v>102</v>
      </c>
      <c r="G61" s="4"/>
      <c r="H61" s="5"/>
      <c r="I61" s="5"/>
      <c r="J61" s="5"/>
      <c r="K61" s="5"/>
      <c r="L61" s="5"/>
      <c r="M61" s="5"/>
      <c r="N61" s="5">
        <f t="shared" si="0"/>
        <v>0</v>
      </c>
    </row>
    <row r="62" spans="1:17" x14ac:dyDescent="0.2">
      <c r="A62" t="s">
        <v>25</v>
      </c>
      <c r="B62" s="5" t="s">
        <v>102</v>
      </c>
      <c r="C62" s="8" t="s">
        <v>102</v>
      </c>
      <c r="D62" s="8" t="s">
        <v>102</v>
      </c>
      <c r="E62" s="8" t="s">
        <v>102</v>
      </c>
      <c r="F62" s="8" t="s">
        <v>102</v>
      </c>
      <c r="G62" s="4"/>
      <c r="H62" s="5"/>
      <c r="I62" s="5"/>
      <c r="J62" s="5"/>
      <c r="K62" s="5"/>
      <c r="L62" s="5"/>
      <c r="M62" s="5"/>
      <c r="N62" s="5">
        <f t="shared" si="0"/>
        <v>0</v>
      </c>
    </row>
    <row r="63" spans="1:17" x14ac:dyDescent="0.2">
      <c r="A63" t="s">
        <v>60</v>
      </c>
      <c r="B63" s="5" t="s">
        <v>102</v>
      </c>
      <c r="C63" s="8" t="s">
        <v>102</v>
      </c>
      <c r="D63" s="8" t="s">
        <v>102</v>
      </c>
      <c r="E63" s="8" t="s">
        <v>102</v>
      </c>
      <c r="F63" s="8" t="s">
        <v>102</v>
      </c>
      <c r="G63" s="4"/>
      <c r="H63" s="5"/>
      <c r="I63" s="5"/>
      <c r="J63" s="5"/>
      <c r="K63" s="5"/>
      <c r="L63" s="5"/>
      <c r="M63" s="5"/>
      <c r="N63" s="5">
        <f t="shared" si="0"/>
        <v>0</v>
      </c>
    </row>
    <row r="64" spans="1:17" x14ac:dyDescent="0.2">
      <c r="A64" t="s">
        <v>61</v>
      </c>
      <c r="B64" s="5" t="s">
        <v>102</v>
      </c>
      <c r="C64" s="8" t="s">
        <v>102</v>
      </c>
      <c r="D64" s="8" t="s">
        <v>102</v>
      </c>
      <c r="E64" s="8" t="s">
        <v>102</v>
      </c>
      <c r="F64" s="8" t="s">
        <v>102</v>
      </c>
      <c r="G64" s="4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 t="s">
        <v>102</v>
      </c>
      <c r="C65" s="8" t="s">
        <v>102</v>
      </c>
      <c r="D65" s="8" t="s">
        <v>102</v>
      </c>
      <c r="E65" s="8" t="s">
        <v>102</v>
      </c>
      <c r="F65" s="8" t="s">
        <v>102</v>
      </c>
      <c r="G65" s="4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 t="s">
        <v>102</v>
      </c>
      <c r="C66" s="8" t="s">
        <v>102</v>
      </c>
      <c r="D66" s="8" t="s">
        <v>102</v>
      </c>
      <c r="E66" s="8" t="s">
        <v>102</v>
      </c>
      <c r="F66" s="8" t="s">
        <v>102</v>
      </c>
      <c r="G66" s="4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 t="s">
        <v>102</v>
      </c>
      <c r="C67" s="8" t="s">
        <v>102</v>
      </c>
      <c r="D67" s="8" t="s">
        <v>102</v>
      </c>
      <c r="E67" s="8" t="s">
        <v>102</v>
      </c>
      <c r="F67" s="8" t="s">
        <v>102</v>
      </c>
      <c r="G67" s="4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 t="s">
        <v>102</v>
      </c>
      <c r="C68" s="8" t="s">
        <v>102</v>
      </c>
      <c r="D68" s="8" t="s">
        <v>102</v>
      </c>
      <c r="E68" s="8" t="s">
        <v>102</v>
      </c>
      <c r="F68" s="8" t="s">
        <v>102</v>
      </c>
      <c r="G68" s="4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 t="s">
        <v>102</v>
      </c>
      <c r="C69" s="8" t="s">
        <v>102</v>
      </c>
      <c r="D69" s="8" t="s">
        <v>102</v>
      </c>
      <c r="E69" s="8" t="s">
        <v>102</v>
      </c>
      <c r="F69" s="8" t="s">
        <v>102</v>
      </c>
      <c r="G69" s="4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 t="s">
        <v>102</v>
      </c>
      <c r="C70" s="8" t="s">
        <v>102</v>
      </c>
      <c r="D70" s="8" t="s">
        <v>102</v>
      </c>
      <c r="E70" s="8" t="s">
        <v>102</v>
      </c>
      <c r="F70" s="8" t="s">
        <v>102</v>
      </c>
      <c r="G70" s="4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 t="s">
        <v>102</v>
      </c>
      <c r="C71" s="8" t="s">
        <v>102</v>
      </c>
      <c r="D71" s="8" t="s">
        <v>102</v>
      </c>
      <c r="E71" s="8" t="s">
        <v>102</v>
      </c>
      <c r="F71" s="8" t="s">
        <v>102</v>
      </c>
      <c r="G71" s="4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 t="s">
        <v>102</v>
      </c>
      <c r="C72" s="8" t="s">
        <v>102</v>
      </c>
      <c r="D72" s="8" t="s">
        <v>102</v>
      </c>
      <c r="E72" s="8" t="s">
        <v>102</v>
      </c>
      <c r="F72" s="8" t="s">
        <v>102</v>
      </c>
      <c r="G72" s="4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 t="s">
        <v>102</v>
      </c>
      <c r="C73" s="8" t="s">
        <v>102</v>
      </c>
      <c r="D73" s="8" t="s">
        <v>102</v>
      </c>
      <c r="E73" s="8" t="s">
        <v>102</v>
      </c>
      <c r="F73" s="8" t="s">
        <v>102</v>
      </c>
      <c r="G73" s="4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 t="s">
        <v>102</v>
      </c>
      <c r="C74" s="8" t="s">
        <v>102</v>
      </c>
      <c r="D74" s="8" t="s">
        <v>102</v>
      </c>
      <c r="E74" s="8" t="s">
        <v>102</v>
      </c>
      <c r="F74" s="8" t="s">
        <v>102</v>
      </c>
      <c r="G74" s="4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 t="s">
        <v>102</v>
      </c>
      <c r="C75" s="8" t="s">
        <v>102</v>
      </c>
      <c r="D75" s="8" t="s">
        <v>102</v>
      </c>
      <c r="E75" s="8" t="s">
        <v>102</v>
      </c>
      <c r="F75" s="8" t="s">
        <v>102</v>
      </c>
      <c r="G75" s="4"/>
      <c r="H75" s="5"/>
      <c r="I75" s="5"/>
      <c r="J75" s="5"/>
      <c r="K75" s="5"/>
      <c r="L75" s="5"/>
      <c r="M75" s="5"/>
      <c r="N75" s="5">
        <f t="shared" si="0"/>
        <v>0</v>
      </c>
    </row>
    <row r="76" spans="1:14" x14ac:dyDescent="0.2">
      <c r="A76" t="s">
        <v>71</v>
      </c>
      <c r="B76" s="5">
        <v>118775.18</v>
      </c>
      <c r="C76" s="8">
        <v>124169.75</v>
      </c>
      <c r="D76" s="8">
        <v>117783.3</v>
      </c>
      <c r="E76" s="8">
        <v>114118.54</v>
      </c>
      <c r="F76" s="8">
        <v>115641.76</v>
      </c>
      <c r="G76" s="16">
        <v>120984.69</v>
      </c>
      <c r="H76" s="16">
        <v>127307.45</v>
      </c>
      <c r="I76" s="16">
        <v>152730.37</v>
      </c>
      <c r="J76" s="16">
        <v>121629.08</v>
      </c>
      <c r="K76" s="16">
        <v>123545.32</v>
      </c>
      <c r="L76" s="10">
        <v>147987.51</v>
      </c>
      <c r="M76" s="10">
        <v>131617.35</v>
      </c>
      <c r="N76" s="5">
        <f t="shared" ref="N76:N82" si="1">SUM(B76:M76)</f>
        <v>1516290.3</v>
      </c>
    </row>
    <row r="77" spans="1:14" x14ac:dyDescent="0.2">
      <c r="A77" t="s">
        <v>28</v>
      </c>
      <c r="B77" s="5">
        <v>45374.46</v>
      </c>
      <c r="C77" s="8">
        <v>47920.21</v>
      </c>
      <c r="D77" s="8">
        <v>44906.38</v>
      </c>
      <c r="E77" s="8">
        <v>43176.94</v>
      </c>
      <c r="F77" s="8">
        <v>43895.76</v>
      </c>
      <c r="G77" s="16">
        <v>46417.14</v>
      </c>
      <c r="H77" s="16">
        <v>49400.92</v>
      </c>
      <c r="I77" s="16">
        <v>61398.25</v>
      </c>
      <c r="J77" s="16">
        <v>46721.24</v>
      </c>
      <c r="K77" s="16">
        <v>47625.53</v>
      </c>
      <c r="L77" s="5">
        <v>59160.05</v>
      </c>
      <c r="M77" s="5">
        <v>51434.81</v>
      </c>
      <c r="N77" s="5">
        <f t="shared" si="1"/>
        <v>587431.68999999994</v>
      </c>
    </row>
    <row r="78" spans="1:14" x14ac:dyDescent="0.2">
      <c r="A78" t="s">
        <v>29</v>
      </c>
      <c r="B78" s="5">
        <v>44851.18</v>
      </c>
      <c r="C78" s="8">
        <v>46226.83</v>
      </c>
      <c r="D78" s="8">
        <v>44598.239999999998</v>
      </c>
      <c r="E78" s="8">
        <v>43663.7</v>
      </c>
      <c r="F78" s="8">
        <v>44052.14</v>
      </c>
      <c r="G78" s="16">
        <v>45414.61</v>
      </c>
      <c r="H78" s="16">
        <v>47026.96</v>
      </c>
      <c r="I78" s="16">
        <v>53509.96</v>
      </c>
      <c r="J78" s="16">
        <v>45578.94</v>
      </c>
      <c r="K78" s="16">
        <v>46067.59</v>
      </c>
      <c r="L78" s="10">
        <v>52300.5</v>
      </c>
      <c r="M78" s="10">
        <v>48126.01</v>
      </c>
      <c r="N78" s="5">
        <f t="shared" si="1"/>
        <v>561416.66</v>
      </c>
    </row>
    <row r="79" spans="1:14" x14ac:dyDescent="0.2">
      <c r="A79" t="s">
        <v>72</v>
      </c>
      <c r="B79" s="5" t="s">
        <v>102</v>
      </c>
      <c r="C79" s="8" t="s">
        <v>102</v>
      </c>
      <c r="D79" s="8" t="s">
        <v>102</v>
      </c>
      <c r="E79" s="8" t="s">
        <v>102</v>
      </c>
      <c r="F79" s="8" t="s">
        <v>102</v>
      </c>
      <c r="G79" s="17"/>
      <c r="H79" s="17"/>
      <c r="I79" s="17"/>
      <c r="J79" s="17"/>
      <c r="K79" s="17"/>
      <c r="L79" s="5"/>
      <c r="M79" s="5"/>
      <c r="N79" s="5">
        <f t="shared" si="1"/>
        <v>0</v>
      </c>
    </row>
    <row r="80" spans="1:14" x14ac:dyDescent="0.2">
      <c r="A80" t="s">
        <v>73</v>
      </c>
      <c r="B80" s="5">
        <v>99030.49</v>
      </c>
      <c r="C80" s="8">
        <v>102759.03</v>
      </c>
      <c r="D80" s="8">
        <v>98344.94</v>
      </c>
      <c r="E80" s="8">
        <v>95811.98</v>
      </c>
      <c r="F80" s="8">
        <v>96864.78</v>
      </c>
      <c r="G80" s="16">
        <v>100557.63</v>
      </c>
      <c r="H80" s="16">
        <v>104927.7</v>
      </c>
      <c r="I80" s="16">
        <v>122499.15</v>
      </c>
      <c r="J80" s="16">
        <v>101003.01</v>
      </c>
      <c r="K80" s="16">
        <v>102327.45</v>
      </c>
      <c r="L80" s="10">
        <v>119221.05</v>
      </c>
      <c r="M80" s="10">
        <v>107906.56</v>
      </c>
      <c r="N80" s="5">
        <f t="shared" si="1"/>
        <v>1251253.77</v>
      </c>
    </row>
    <row r="81" spans="1:14" x14ac:dyDescent="0.2">
      <c r="A81" t="s">
        <v>74</v>
      </c>
      <c r="B81" s="5" t="s">
        <v>102</v>
      </c>
      <c r="C81" s="8" t="s">
        <v>102</v>
      </c>
      <c r="D81" s="8" t="s">
        <v>102</v>
      </c>
      <c r="E81" s="8" t="s">
        <v>102</v>
      </c>
      <c r="F81" s="8" t="s">
        <v>102</v>
      </c>
      <c r="G81" s="17"/>
      <c r="H81" s="17"/>
      <c r="I81" s="17"/>
      <c r="J81" s="17"/>
      <c r="K81" s="17"/>
      <c r="L81" s="5"/>
      <c r="M81" s="5"/>
      <c r="N81" s="5">
        <f t="shared" si="1"/>
        <v>0</v>
      </c>
    </row>
    <row r="82" spans="1:14" x14ac:dyDescent="0.2">
      <c r="A82" t="s">
        <v>30</v>
      </c>
      <c r="B82" s="5">
        <v>82623.87</v>
      </c>
      <c r="C82" s="8">
        <v>85532.28</v>
      </c>
      <c r="D82" s="8">
        <v>82089.11</v>
      </c>
      <c r="E82" s="8">
        <v>80113.31</v>
      </c>
      <c r="F82" s="8">
        <v>80934.539999999994</v>
      </c>
      <c r="G82" s="16">
        <v>83815.100000000006</v>
      </c>
      <c r="H82" s="16">
        <v>87223.92</v>
      </c>
      <c r="I82" s="16">
        <v>100930.33</v>
      </c>
      <c r="J82" s="16">
        <v>84162.51</v>
      </c>
      <c r="K82" s="16">
        <v>85195.63</v>
      </c>
      <c r="L82" s="10">
        <v>98373.29</v>
      </c>
      <c r="M82" s="10">
        <v>89547.55</v>
      </c>
      <c r="N82" s="5">
        <f t="shared" si="1"/>
        <v>1040541.4400000001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1883019.9899999998</v>
      </c>
      <c r="C84" s="5">
        <f>SUM(C16:C82)</f>
        <v>1951464.52</v>
      </c>
      <c r="D84" s="5">
        <f>SUM(D16:D82)</f>
        <v>1870435.33</v>
      </c>
      <c r="E84" s="5">
        <f>SUM(E16:E82)</f>
        <v>1823938.0499999996</v>
      </c>
      <c r="F84" s="5">
        <f t="shared" ref="F84:K84" si="2">SUM(F16:F82)</f>
        <v>1843264.2199999997</v>
      </c>
      <c r="G84" s="5">
        <f t="shared" si="2"/>
        <v>1911053.5</v>
      </c>
      <c r="H84" s="5">
        <f t="shared" si="2"/>
        <v>1991274.5799999998</v>
      </c>
      <c r="I84" s="5">
        <f t="shared" si="2"/>
        <v>2313832.2999999998</v>
      </c>
      <c r="J84" s="5">
        <f t="shared" si="2"/>
        <v>1919229.3100000003</v>
      </c>
      <c r="K84" s="5">
        <f t="shared" si="2"/>
        <v>1943541.9899999998</v>
      </c>
      <c r="L84" s="5">
        <f>SUM(L16:L82)</f>
        <v>2253656.48</v>
      </c>
      <c r="M84" s="5">
        <f>SUM(M16:M82)</f>
        <v>2045957.27</v>
      </c>
      <c r="N84" s="5">
        <f>SUM(B84:M84)</f>
        <v>23750667.539999995</v>
      </c>
    </row>
    <row r="87" spans="1:14" ht="15" customHeight="1" x14ac:dyDescent="0.2"/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T230"/>
  <sheetViews>
    <sheetView workbookViewId="0">
      <pane ySplit="13" topLeftCell="A14" activePane="bottomLeft" state="frozen"/>
      <selection pane="bottomLeft" activeCell="F17" sqref="F17:M82"/>
    </sheetView>
  </sheetViews>
  <sheetFormatPr defaultRowHeight="12.75" x14ac:dyDescent="0.2"/>
  <cols>
    <col min="1" max="1" width="16.1640625" bestFit="1" customWidth="1"/>
    <col min="2" max="13" width="8.1640625" bestFit="1" customWidth="1"/>
    <col min="14" max="14" width="9.5" bestFit="1" customWidth="1"/>
  </cols>
  <sheetData>
    <row r="1" spans="1:14" x14ac:dyDescent="0.2">
      <c r="A1" t="str">
        <f>'SFY 18-19'!A1</f>
        <v>VALIDATED TAX RECEIPTS DATA FOR: JULY 2018 thru June 2019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/>
    <row r="13" spans="1:14" x14ac:dyDescent="0.2">
      <c r="B13" s="1">
        <f>'Half-Cent to County before'!B13</f>
        <v>43282</v>
      </c>
      <c r="C13" s="1">
        <f>'Half-Cent to County before'!C13</f>
        <v>43313</v>
      </c>
      <c r="D13" s="1">
        <f>'Half-Cent to County before'!D13</f>
        <v>43344</v>
      </c>
      <c r="E13" s="1">
        <f>'Half-Cent to County before'!E13</f>
        <v>43374</v>
      </c>
      <c r="F13" s="1">
        <f>'Half-Cent to County before'!F13</f>
        <v>43405</v>
      </c>
      <c r="G13" s="1">
        <f>'Half-Cent to County before'!G13</f>
        <v>43435</v>
      </c>
      <c r="H13" s="1">
        <f>'Half-Cent to County before'!H13</f>
        <v>43466</v>
      </c>
      <c r="I13" s="1">
        <f>'Half-Cent to County before'!I13</f>
        <v>43497</v>
      </c>
      <c r="J13" s="1">
        <f>'Half-Cent to County before'!J13</f>
        <v>43525</v>
      </c>
      <c r="K13" s="1">
        <f>'Half-Cent to County before'!K13</f>
        <v>43556</v>
      </c>
      <c r="L13" s="1">
        <f>'Half-Cent to County before'!L13</f>
        <v>43586</v>
      </c>
      <c r="M13" s="1">
        <f>'Half-Cent to County before'!M13</f>
        <v>43617</v>
      </c>
      <c r="N13" s="1" t="str">
        <f>'Half-Cent to County before'!N13</f>
        <v>SFY18-19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 t="s">
        <v>102</v>
      </c>
      <c r="C16" s="8" t="s">
        <v>102</v>
      </c>
      <c r="D16" s="8" t="s">
        <v>102</v>
      </c>
      <c r="E16" s="8" t="s">
        <v>102</v>
      </c>
      <c r="F16" s="8" t="s">
        <v>102</v>
      </c>
      <c r="G16" s="5"/>
      <c r="H16" s="5"/>
      <c r="I16" s="5"/>
      <c r="J16" s="5"/>
      <c r="K16" s="5"/>
      <c r="L16" s="5"/>
      <c r="M16" s="5"/>
      <c r="N16" s="5">
        <f>SUM(B16:M16)</f>
        <v>0</v>
      </c>
    </row>
    <row r="17" spans="1:20" x14ac:dyDescent="0.2">
      <c r="A17" t="s">
        <v>39</v>
      </c>
      <c r="B17" s="8">
        <v>2673.79</v>
      </c>
      <c r="C17" s="8">
        <v>2673.79</v>
      </c>
      <c r="D17" s="8">
        <v>2673.79</v>
      </c>
      <c r="E17" s="8">
        <v>2673.79</v>
      </c>
      <c r="F17" s="8">
        <v>2673.79</v>
      </c>
      <c r="G17" s="22">
        <v>2673.79</v>
      </c>
      <c r="H17" s="22">
        <v>2673.79</v>
      </c>
      <c r="I17" s="22">
        <v>2673.79</v>
      </c>
      <c r="J17" s="8">
        <v>2673.79</v>
      </c>
      <c r="K17" s="8">
        <v>2673.79</v>
      </c>
      <c r="L17" s="8">
        <v>2673.79</v>
      </c>
      <c r="M17" s="8">
        <v>2673.9</v>
      </c>
      <c r="N17" s="5">
        <f>SUM(B17:M17)</f>
        <v>32085.590000000007</v>
      </c>
    </row>
    <row r="18" spans="1:20" x14ac:dyDescent="0.2">
      <c r="A18" t="s">
        <v>40</v>
      </c>
      <c r="B18" s="8" t="s">
        <v>102</v>
      </c>
      <c r="C18" s="8" t="s">
        <v>102</v>
      </c>
      <c r="D18" s="8" t="s">
        <v>102</v>
      </c>
      <c r="E18" s="8" t="s">
        <v>102</v>
      </c>
      <c r="F18" s="8"/>
      <c r="N18" s="5">
        <f t="shared" ref="N18:N80" si="0">SUM(B18:M18)</f>
        <v>0</v>
      </c>
    </row>
    <row r="19" spans="1:20" x14ac:dyDescent="0.2">
      <c r="A19" t="s">
        <v>2</v>
      </c>
      <c r="B19" s="8">
        <v>3331.3</v>
      </c>
      <c r="C19" s="8">
        <v>3331.3</v>
      </c>
      <c r="D19" s="8">
        <v>3331.3</v>
      </c>
      <c r="E19" s="8">
        <v>3331.3</v>
      </c>
      <c r="F19" s="8">
        <v>3331.3</v>
      </c>
      <c r="G19" s="8">
        <v>3331.3</v>
      </c>
      <c r="H19" s="8">
        <v>3331.3</v>
      </c>
      <c r="I19" s="8">
        <v>3331.3</v>
      </c>
      <c r="J19" s="8">
        <v>3331.3</v>
      </c>
      <c r="K19" s="8">
        <v>3331.3</v>
      </c>
      <c r="L19" s="8">
        <v>3331.3</v>
      </c>
      <c r="M19" s="8">
        <v>3331.44</v>
      </c>
      <c r="N19" s="5">
        <f>SUM(B19:M19)</f>
        <v>39975.740000000005</v>
      </c>
    </row>
    <row r="20" spans="1:20" x14ac:dyDescent="0.2">
      <c r="A20" t="s">
        <v>41</v>
      </c>
      <c r="B20" s="8" t="s">
        <v>102</v>
      </c>
      <c r="C20" s="8" t="s">
        <v>102</v>
      </c>
      <c r="D20" s="8" t="s">
        <v>102</v>
      </c>
      <c r="E20" s="8" t="s">
        <v>102</v>
      </c>
      <c r="F20" s="8"/>
      <c r="N20" s="5">
        <f t="shared" si="0"/>
        <v>0</v>
      </c>
    </row>
    <row r="21" spans="1:20" x14ac:dyDescent="0.2">
      <c r="A21" t="s">
        <v>42</v>
      </c>
      <c r="B21" s="8" t="s">
        <v>102</v>
      </c>
      <c r="C21" s="8" t="s">
        <v>102</v>
      </c>
      <c r="D21" s="8" t="s">
        <v>102</v>
      </c>
      <c r="E21" s="8" t="s">
        <v>102</v>
      </c>
      <c r="F21" s="8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20" x14ac:dyDescent="0.2">
      <c r="A22" t="s">
        <v>3</v>
      </c>
      <c r="B22" s="8">
        <v>1842.37</v>
      </c>
      <c r="C22" s="8">
        <v>1842.37</v>
      </c>
      <c r="D22" s="8">
        <v>1842.37</v>
      </c>
      <c r="E22" s="8">
        <v>1842.37</v>
      </c>
      <c r="F22" s="8">
        <v>1842.37</v>
      </c>
      <c r="G22" s="8">
        <v>1842.37</v>
      </c>
      <c r="H22" s="8">
        <v>1842.37</v>
      </c>
      <c r="I22" s="8">
        <v>1842.37</v>
      </c>
      <c r="J22" s="8">
        <v>1842.37</v>
      </c>
      <c r="K22" s="8">
        <v>1842.37</v>
      </c>
      <c r="L22" s="8">
        <v>1842.37</v>
      </c>
      <c r="M22" s="8">
        <v>1842.45</v>
      </c>
      <c r="N22" s="5">
        <f>SUM(B22:M22)</f>
        <v>22108.519999999993</v>
      </c>
    </row>
    <row r="23" spans="1:20" x14ac:dyDescent="0.2">
      <c r="A23" t="s">
        <v>43</v>
      </c>
      <c r="B23" s="8" t="s">
        <v>102</v>
      </c>
      <c r="C23" s="8" t="s">
        <v>102</v>
      </c>
      <c r="D23" s="8" t="s">
        <v>102</v>
      </c>
      <c r="E23" s="8" t="s">
        <v>102</v>
      </c>
      <c r="F23" s="8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20" x14ac:dyDescent="0.2">
      <c r="A24" t="s">
        <v>44</v>
      </c>
      <c r="B24" s="8" t="s">
        <v>102</v>
      </c>
      <c r="C24" s="8" t="s">
        <v>102</v>
      </c>
      <c r="D24" s="8" t="s">
        <v>102</v>
      </c>
      <c r="E24" s="8" t="s">
        <v>102</v>
      </c>
      <c r="F24" s="8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20" x14ac:dyDescent="0.2">
      <c r="A25" t="s">
        <v>45</v>
      </c>
      <c r="B25" s="8" t="s">
        <v>102</v>
      </c>
      <c r="C25" s="8" t="s">
        <v>102</v>
      </c>
      <c r="D25" s="8" t="s">
        <v>102</v>
      </c>
      <c r="E25" s="8" t="s">
        <v>102</v>
      </c>
      <c r="F25" s="8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20" x14ac:dyDescent="0.2">
      <c r="A26" t="s">
        <v>46</v>
      </c>
      <c r="B26" s="8" t="s">
        <v>102</v>
      </c>
      <c r="C26" s="8" t="s">
        <v>102</v>
      </c>
      <c r="D26" s="8" t="s">
        <v>102</v>
      </c>
      <c r="E26" s="8" t="s">
        <v>102</v>
      </c>
      <c r="F26" s="8"/>
      <c r="G26" s="5"/>
      <c r="H26" s="5"/>
      <c r="I26" s="5"/>
      <c r="J26" s="5"/>
      <c r="K26" s="5"/>
      <c r="L26" s="5"/>
      <c r="M26" s="5"/>
      <c r="N26" s="5">
        <f t="shared" si="0"/>
        <v>0</v>
      </c>
      <c r="R26" s="7"/>
    </row>
    <row r="27" spans="1:20" x14ac:dyDescent="0.2">
      <c r="A27" t="s">
        <v>4</v>
      </c>
      <c r="B27" s="8" t="s">
        <v>102</v>
      </c>
      <c r="C27" s="8" t="s">
        <v>102</v>
      </c>
      <c r="D27" s="8" t="s">
        <v>102</v>
      </c>
      <c r="E27" s="8" t="s">
        <v>102</v>
      </c>
      <c r="F27" s="8"/>
      <c r="G27" s="5"/>
      <c r="H27" s="5"/>
      <c r="I27" s="5"/>
      <c r="J27" s="5"/>
      <c r="K27" s="5"/>
      <c r="L27" s="5"/>
      <c r="M27" s="5"/>
      <c r="N27" s="5">
        <f t="shared" si="0"/>
        <v>0</v>
      </c>
      <c r="R27" s="7"/>
    </row>
    <row r="28" spans="1:20" x14ac:dyDescent="0.2">
      <c r="A28" t="s">
        <v>94</v>
      </c>
      <c r="B28" s="8" t="s">
        <v>102</v>
      </c>
      <c r="C28" s="8" t="s">
        <v>102</v>
      </c>
      <c r="D28" s="8" t="s">
        <v>102</v>
      </c>
      <c r="E28" s="8" t="s">
        <v>102</v>
      </c>
      <c r="F28" s="8"/>
      <c r="G28" s="5"/>
      <c r="H28" s="5"/>
      <c r="I28" s="5"/>
      <c r="J28" s="5"/>
      <c r="K28" s="5"/>
      <c r="L28" s="5"/>
      <c r="M28" s="5"/>
      <c r="N28" s="5">
        <f t="shared" si="0"/>
        <v>0</v>
      </c>
      <c r="R28" s="7"/>
    </row>
    <row r="29" spans="1:20" x14ac:dyDescent="0.2">
      <c r="A29" t="s">
        <v>5</v>
      </c>
      <c r="B29" s="8" t="s">
        <v>102</v>
      </c>
      <c r="C29" s="8" t="s">
        <v>102</v>
      </c>
      <c r="D29" s="8" t="s">
        <v>102</v>
      </c>
      <c r="E29" s="8" t="s">
        <v>102</v>
      </c>
      <c r="F29" s="8"/>
      <c r="G29" s="5"/>
      <c r="H29" s="5"/>
      <c r="I29" s="5"/>
      <c r="J29" s="5"/>
      <c r="K29" s="5"/>
      <c r="L29" s="5"/>
      <c r="M29" s="5"/>
      <c r="N29" s="5">
        <f t="shared" si="0"/>
        <v>0</v>
      </c>
      <c r="R29" s="7"/>
    </row>
    <row r="30" spans="1:20" x14ac:dyDescent="0.2">
      <c r="A30" t="s">
        <v>6</v>
      </c>
      <c r="B30" s="8">
        <v>1851.34</v>
      </c>
      <c r="C30" s="8">
        <v>1851.34</v>
      </c>
      <c r="D30" s="8">
        <v>1851.34</v>
      </c>
      <c r="E30" s="8">
        <v>1851.34</v>
      </c>
      <c r="F30" s="8">
        <v>1851.34</v>
      </c>
      <c r="G30" s="8">
        <v>1851.34</v>
      </c>
      <c r="H30" s="8">
        <v>1851.34</v>
      </c>
      <c r="I30" s="8">
        <v>1851.34</v>
      </c>
      <c r="J30" s="8">
        <v>1851.34</v>
      </c>
      <c r="K30" s="8">
        <v>1851.34</v>
      </c>
      <c r="L30" s="8">
        <v>1851.34</v>
      </c>
      <c r="M30" s="8">
        <v>1851.42</v>
      </c>
      <c r="N30" s="5">
        <f t="shared" si="0"/>
        <v>22216.159999999996</v>
      </c>
      <c r="R30" s="7"/>
    </row>
    <row r="31" spans="1:20" x14ac:dyDescent="0.2">
      <c r="A31" t="s">
        <v>47</v>
      </c>
      <c r="B31" s="8" t="s">
        <v>102</v>
      </c>
      <c r="C31" s="8" t="s">
        <v>102</v>
      </c>
      <c r="D31" s="8" t="s">
        <v>102</v>
      </c>
      <c r="E31" s="8" t="s">
        <v>102</v>
      </c>
      <c r="F31" s="8"/>
      <c r="G31" s="5"/>
      <c r="H31" s="5"/>
      <c r="I31" s="5"/>
      <c r="J31" s="5"/>
      <c r="K31" s="5"/>
      <c r="L31" s="5"/>
      <c r="M31" s="5"/>
      <c r="N31" s="5">
        <f t="shared" si="0"/>
        <v>0</v>
      </c>
      <c r="R31" s="7"/>
      <c r="S31" s="11"/>
      <c r="T31" s="8"/>
    </row>
    <row r="32" spans="1:20" x14ac:dyDescent="0.2">
      <c r="A32" t="s">
        <v>48</v>
      </c>
      <c r="B32" s="8" t="s">
        <v>102</v>
      </c>
      <c r="C32" s="8" t="s">
        <v>102</v>
      </c>
      <c r="D32" s="8" t="s">
        <v>102</v>
      </c>
      <c r="E32" s="8" t="s">
        <v>102</v>
      </c>
      <c r="F32" s="8"/>
      <c r="G32" s="5"/>
      <c r="H32" s="5"/>
      <c r="I32" s="5"/>
      <c r="J32" s="5"/>
      <c r="K32" s="5"/>
      <c r="L32" s="5"/>
      <c r="M32" s="5"/>
      <c r="N32" s="5">
        <f t="shared" si="0"/>
        <v>0</v>
      </c>
      <c r="R32" s="7"/>
      <c r="S32" s="11"/>
      <c r="T32" s="8"/>
    </row>
    <row r="33" spans="1:20" x14ac:dyDescent="0.2">
      <c r="A33" t="s">
        <v>7</v>
      </c>
      <c r="B33" s="8" t="s">
        <v>102</v>
      </c>
      <c r="C33" s="8" t="s">
        <v>102</v>
      </c>
      <c r="D33" s="8" t="s">
        <v>102</v>
      </c>
      <c r="E33" s="8" t="s">
        <v>102</v>
      </c>
      <c r="F33" s="8"/>
      <c r="G33" s="5"/>
      <c r="H33" s="5"/>
      <c r="I33" s="5"/>
      <c r="J33" s="5"/>
      <c r="K33" s="5"/>
      <c r="L33" s="5"/>
      <c r="M33" s="5"/>
      <c r="N33" s="5">
        <f t="shared" si="0"/>
        <v>0</v>
      </c>
      <c r="R33" s="7"/>
      <c r="S33" s="11"/>
      <c r="T33" s="8"/>
    </row>
    <row r="34" spans="1:20" x14ac:dyDescent="0.2">
      <c r="A34" t="s">
        <v>8</v>
      </c>
      <c r="B34" s="8">
        <v>1703.23</v>
      </c>
      <c r="C34" s="8">
        <v>1703.23</v>
      </c>
      <c r="D34" s="8">
        <v>1703.23</v>
      </c>
      <c r="E34" s="8">
        <v>1703.23</v>
      </c>
      <c r="F34" s="8">
        <v>1703.23</v>
      </c>
      <c r="G34" s="8">
        <v>1703.23</v>
      </c>
      <c r="H34" s="8">
        <v>1703.23</v>
      </c>
      <c r="I34" s="8">
        <v>1703.23</v>
      </c>
      <c r="J34" s="8">
        <v>1703.23</v>
      </c>
      <c r="K34" s="8">
        <v>1703.23</v>
      </c>
      <c r="L34" s="8">
        <v>1703.23</v>
      </c>
      <c r="M34" s="8">
        <v>1703.3</v>
      </c>
      <c r="N34" s="5">
        <f t="shared" si="0"/>
        <v>20438.829999999998</v>
      </c>
      <c r="R34" s="7"/>
      <c r="S34" s="11"/>
      <c r="T34" s="8"/>
    </row>
    <row r="35" spans="1:20" x14ac:dyDescent="0.2">
      <c r="A35" t="s">
        <v>9</v>
      </c>
      <c r="B35" s="8" t="s">
        <v>102</v>
      </c>
      <c r="C35" s="8" t="s">
        <v>102</v>
      </c>
      <c r="D35" s="8" t="s">
        <v>102</v>
      </c>
      <c r="E35" s="8" t="s">
        <v>102</v>
      </c>
      <c r="F35" s="8"/>
      <c r="G35" s="5"/>
      <c r="H35" s="5"/>
      <c r="I35" s="5"/>
      <c r="J35" s="5"/>
      <c r="K35" s="5"/>
      <c r="L35" s="5"/>
      <c r="M35" s="5"/>
      <c r="N35" s="5">
        <f t="shared" si="0"/>
        <v>0</v>
      </c>
      <c r="R35" s="7"/>
      <c r="S35" s="11"/>
      <c r="T35" s="8"/>
    </row>
    <row r="36" spans="1:20" x14ac:dyDescent="0.2">
      <c r="A36" t="s">
        <v>10</v>
      </c>
      <c r="B36" s="8" t="s">
        <v>102</v>
      </c>
      <c r="C36" s="8" t="s">
        <v>102</v>
      </c>
      <c r="D36" s="8" t="s">
        <v>102</v>
      </c>
      <c r="E36" s="8" t="s">
        <v>102</v>
      </c>
      <c r="F36" s="8"/>
      <c r="G36" s="5"/>
      <c r="H36" s="5"/>
      <c r="I36" s="5"/>
      <c r="J36" s="5"/>
      <c r="K36" s="5"/>
      <c r="L36" s="5"/>
      <c r="M36" s="5"/>
      <c r="N36" s="5">
        <f t="shared" si="0"/>
        <v>0</v>
      </c>
      <c r="R36" s="7"/>
      <c r="S36" s="11"/>
      <c r="T36" s="8"/>
    </row>
    <row r="37" spans="1:20" x14ac:dyDescent="0.2">
      <c r="A37" t="s">
        <v>11</v>
      </c>
      <c r="B37" s="8">
        <v>1102.95</v>
      </c>
      <c r="C37" s="8">
        <v>1102.95</v>
      </c>
      <c r="D37" s="8">
        <v>1102.95</v>
      </c>
      <c r="E37" s="8">
        <v>1102.95</v>
      </c>
      <c r="F37" s="8">
        <v>1102.95</v>
      </c>
      <c r="G37" s="5">
        <v>1102.95</v>
      </c>
      <c r="H37" s="5">
        <v>1102.95</v>
      </c>
      <c r="I37" s="5">
        <v>1102.95</v>
      </c>
      <c r="J37" s="5">
        <v>1102.95</v>
      </c>
      <c r="K37" s="5">
        <v>1102.95</v>
      </c>
      <c r="L37" s="5">
        <v>1102.95</v>
      </c>
      <c r="M37" s="5">
        <v>1103</v>
      </c>
      <c r="N37" s="5">
        <f t="shared" si="0"/>
        <v>13235.450000000003</v>
      </c>
      <c r="R37" s="7"/>
      <c r="S37" s="11"/>
      <c r="T37" s="8"/>
    </row>
    <row r="38" spans="1:20" x14ac:dyDescent="0.2">
      <c r="A38" t="s">
        <v>49</v>
      </c>
      <c r="B38" s="8">
        <v>3271.84</v>
      </c>
      <c r="C38" s="8">
        <v>3271.84</v>
      </c>
      <c r="D38" s="8">
        <v>3271.84</v>
      </c>
      <c r="E38" s="8">
        <v>3271.84</v>
      </c>
      <c r="F38" s="8">
        <v>3271.84</v>
      </c>
      <c r="G38" s="8">
        <v>3271.84</v>
      </c>
      <c r="H38" s="8">
        <v>3271.84</v>
      </c>
      <c r="I38" s="8">
        <v>3271.84</v>
      </c>
      <c r="J38" s="8">
        <v>3271.84</v>
      </c>
      <c r="K38" s="8">
        <v>3271.84</v>
      </c>
      <c r="L38" s="8">
        <v>3271.84</v>
      </c>
      <c r="M38" s="8">
        <v>3271.98</v>
      </c>
      <c r="N38" s="5">
        <f>SUM(B38:M38)</f>
        <v>39262.220000000008</v>
      </c>
      <c r="R38" s="7"/>
      <c r="S38" s="11"/>
      <c r="T38" s="8"/>
    </row>
    <row r="39" spans="1:20" x14ac:dyDescent="0.2">
      <c r="A39" t="s">
        <v>12</v>
      </c>
      <c r="B39" s="8">
        <v>2869.03</v>
      </c>
      <c r="C39" s="8">
        <v>2869.03</v>
      </c>
      <c r="D39" s="8">
        <v>2869.03</v>
      </c>
      <c r="E39" s="8">
        <v>2869.03</v>
      </c>
      <c r="F39" s="8">
        <v>2869.03</v>
      </c>
      <c r="G39" s="8">
        <v>2869.03</v>
      </c>
      <c r="H39" s="8">
        <v>2869.03</v>
      </c>
      <c r="I39" s="8">
        <v>2869.03</v>
      </c>
      <c r="J39" s="8">
        <v>2869.03</v>
      </c>
      <c r="K39" s="8">
        <v>2869.03</v>
      </c>
      <c r="L39" s="8">
        <v>2869.03</v>
      </c>
      <c r="M39" s="8">
        <v>2869.15</v>
      </c>
      <c r="N39" s="5">
        <f>SUM(B39:M39)</f>
        <v>34428.479999999996</v>
      </c>
      <c r="R39" s="7"/>
      <c r="S39" s="11"/>
      <c r="T39" s="8"/>
    </row>
    <row r="40" spans="1:20" x14ac:dyDescent="0.2">
      <c r="A40" t="s">
        <v>13</v>
      </c>
      <c r="B40" s="5" t="s">
        <v>102</v>
      </c>
      <c r="C40" s="8" t="s">
        <v>102</v>
      </c>
      <c r="D40" s="8" t="s">
        <v>102</v>
      </c>
      <c r="E40" s="8" t="s">
        <v>102</v>
      </c>
      <c r="F40" s="8"/>
      <c r="G40" s="5"/>
      <c r="H40" s="5"/>
      <c r="I40" s="5"/>
      <c r="J40" s="5"/>
      <c r="K40" s="5"/>
      <c r="L40" s="5"/>
      <c r="M40" s="5"/>
      <c r="N40" s="5">
        <f t="shared" si="0"/>
        <v>0</v>
      </c>
      <c r="R40" s="7"/>
      <c r="S40" s="11"/>
      <c r="T40" s="8"/>
    </row>
    <row r="41" spans="1:20" x14ac:dyDescent="0.2">
      <c r="A41" t="s">
        <v>14</v>
      </c>
      <c r="B41" s="5" t="s">
        <v>102</v>
      </c>
      <c r="C41" s="8" t="s">
        <v>102</v>
      </c>
      <c r="D41" s="8" t="s">
        <v>102</v>
      </c>
      <c r="E41" s="8" t="s">
        <v>102</v>
      </c>
      <c r="F41" s="8"/>
      <c r="G41" s="5"/>
      <c r="H41" s="5"/>
      <c r="I41" s="5"/>
      <c r="J41" s="5"/>
      <c r="K41" s="5"/>
      <c r="L41" s="5"/>
      <c r="M41" s="5"/>
      <c r="N41" s="5">
        <f t="shared" si="0"/>
        <v>0</v>
      </c>
      <c r="R41" s="7"/>
      <c r="S41" s="11"/>
      <c r="T41" s="8"/>
    </row>
    <row r="42" spans="1:20" x14ac:dyDescent="0.2">
      <c r="A42" t="s">
        <v>50</v>
      </c>
      <c r="B42" s="5" t="s">
        <v>102</v>
      </c>
      <c r="C42" s="8" t="s">
        <v>102</v>
      </c>
      <c r="D42" s="8" t="s">
        <v>102</v>
      </c>
      <c r="E42" s="8" t="s">
        <v>102</v>
      </c>
      <c r="F42" s="8"/>
      <c r="G42" s="5"/>
      <c r="H42" s="5"/>
      <c r="I42" s="5"/>
      <c r="J42" s="5"/>
      <c r="K42" s="5"/>
      <c r="L42" s="5"/>
      <c r="M42" s="5"/>
      <c r="N42" s="5">
        <f t="shared" si="0"/>
        <v>0</v>
      </c>
      <c r="R42" s="7"/>
      <c r="S42" s="11"/>
      <c r="T42" s="8"/>
    </row>
    <row r="43" spans="1:20" x14ac:dyDescent="0.2">
      <c r="A43" t="s">
        <v>15</v>
      </c>
      <c r="B43" s="5" t="s">
        <v>102</v>
      </c>
      <c r="C43" s="8" t="s">
        <v>102</v>
      </c>
      <c r="D43" s="8" t="s">
        <v>102</v>
      </c>
      <c r="E43" s="8" t="s">
        <v>102</v>
      </c>
      <c r="F43" s="8"/>
      <c r="G43" s="5"/>
      <c r="H43" s="5"/>
      <c r="I43" s="5"/>
      <c r="J43" s="5"/>
      <c r="K43" s="5"/>
      <c r="L43" s="5"/>
      <c r="M43" s="5"/>
      <c r="N43" s="5">
        <f t="shared" si="0"/>
        <v>0</v>
      </c>
      <c r="R43" s="7"/>
      <c r="S43" s="11"/>
      <c r="T43" s="8"/>
    </row>
    <row r="44" spans="1:20" x14ac:dyDescent="0.2">
      <c r="A44" t="s">
        <v>51</v>
      </c>
      <c r="B44" s="5" t="s">
        <v>102</v>
      </c>
      <c r="C44" s="8" t="s">
        <v>102</v>
      </c>
      <c r="D44" s="8" t="s">
        <v>102</v>
      </c>
      <c r="E44" s="8" t="s">
        <v>102</v>
      </c>
      <c r="F44" s="8"/>
      <c r="G44" s="5"/>
      <c r="H44" s="5"/>
      <c r="I44" s="5"/>
      <c r="J44" s="5"/>
      <c r="K44" s="5"/>
      <c r="L44" s="5"/>
      <c r="M44" s="5"/>
      <c r="N44" s="5">
        <f t="shared" si="0"/>
        <v>0</v>
      </c>
      <c r="S44" s="11"/>
      <c r="T44" s="8"/>
    </row>
    <row r="45" spans="1:20" x14ac:dyDescent="0.2">
      <c r="A45" t="s">
        <v>16</v>
      </c>
      <c r="B45" s="5">
        <v>1712.21</v>
      </c>
      <c r="C45" s="8">
        <v>1712.21</v>
      </c>
      <c r="D45" s="8">
        <v>1712.21</v>
      </c>
      <c r="E45" s="8">
        <v>1712.21</v>
      </c>
      <c r="F45" s="8">
        <v>1712.21</v>
      </c>
      <c r="G45" s="8">
        <v>1712.21</v>
      </c>
      <c r="H45" s="8">
        <v>1712.21</v>
      </c>
      <c r="I45" s="8">
        <v>1712.21</v>
      </c>
      <c r="J45" s="8">
        <v>1712.21</v>
      </c>
      <c r="K45" s="8">
        <v>1712.21</v>
      </c>
      <c r="L45" s="8">
        <v>1712.21</v>
      </c>
      <c r="M45" s="8">
        <v>1712.28</v>
      </c>
      <c r="N45" s="5">
        <f t="shared" ref="N45:N50" si="1">SUM(B45:M45)</f>
        <v>20546.589999999993</v>
      </c>
      <c r="S45" s="11"/>
      <c r="T45" s="8"/>
    </row>
    <row r="46" spans="1:20" x14ac:dyDescent="0.2">
      <c r="A46" t="s">
        <v>52</v>
      </c>
      <c r="B46" s="5" t="s">
        <v>102</v>
      </c>
      <c r="C46" s="8" t="s">
        <v>102</v>
      </c>
      <c r="D46" s="8" t="s">
        <v>102</v>
      </c>
      <c r="E46" s="8" t="s">
        <v>102</v>
      </c>
      <c r="F46" s="8"/>
      <c r="G46" s="5"/>
      <c r="H46" s="5"/>
      <c r="I46" s="5"/>
      <c r="J46" s="5"/>
      <c r="K46" s="5"/>
      <c r="L46" s="5"/>
      <c r="M46" s="5"/>
      <c r="N46" s="5">
        <f t="shared" si="1"/>
        <v>0</v>
      </c>
      <c r="S46" s="11"/>
      <c r="T46" s="9"/>
    </row>
    <row r="47" spans="1:20" x14ac:dyDescent="0.2">
      <c r="A47" t="s">
        <v>17</v>
      </c>
      <c r="B47" s="5">
        <v>8261.51</v>
      </c>
      <c r="C47" s="8">
        <v>8261.51</v>
      </c>
      <c r="D47" s="8">
        <v>8261.51</v>
      </c>
      <c r="E47" s="8">
        <v>8261.51</v>
      </c>
      <c r="F47" s="8">
        <v>8261.51</v>
      </c>
      <c r="G47" s="8">
        <v>8261.51</v>
      </c>
      <c r="H47" s="8">
        <v>8261.51</v>
      </c>
      <c r="I47" s="8">
        <v>8261.51</v>
      </c>
      <c r="J47" s="8">
        <v>8261.51</v>
      </c>
      <c r="K47" s="8">
        <v>8261.51</v>
      </c>
      <c r="L47" s="8">
        <v>8261.51</v>
      </c>
      <c r="M47" s="8">
        <v>8261.86</v>
      </c>
      <c r="N47" s="5">
        <f t="shared" si="1"/>
        <v>99138.469999999987</v>
      </c>
      <c r="S47" s="11"/>
      <c r="T47" s="9"/>
    </row>
    <row r="48" spans="1:20" x14ac:dyDescent="0.2">
      <c r="A48" t="s">
        <v>18</v>
      </c>
      <c r="B48" s="5">
        <v>1198.32</v>
      </c>
      <c r="C48" s="8">
        <v>1198.32</v>
      </c>
      <c r="D48" s="8">
        <v>1198.32</v>
      </c>
      <c r="E48" s="8">
        <v>1198.32</v>
      </c>
      <c r="F48" s="8">
        <v>1198.32</v>
      </c>
      <c r="G48" s="8">
        <v>1198.32</v>
      </c>
      <c r="H48" s="8">
        <v>1198.32</v>
      </c>
      <c r="I48" s="8">
        <v>1198.32</v>
      </c>
      <c r="J48" s="8">
        <v>1198.32</v>
      </c>
      <c r="K48" s="8">
        <v>1198.32</v>
      </c>
      <c r="L48" s="8">
        <v>1198.32</v>
      </c>
      <c r="M48" s="8">
        <v>1198.3699999999999</v>
      </c>
      <c r="N48" s="5">
        <f t="shared" si="1"/>
        <v>14379.89</v>
      </c>
      <c r="S48" s="11"/>
      <c r="T48" s="9"/>
    </row>
    <row r="49" spans="1:20" x14ac:dyDescent="0.2">
      <c r="A49" t="s">
        <v>19</v>
      </c>
      <c r="B49" s="5">
        <v>1564.1</v>
      </c>
      <c r="C49" s="8">
        <v>1564.1</v>
      </c>
      <c r="D49" s="8">
        <v>1564.1</v>
      </c>
      <c r="E49" s="8">
        <v>1564.1</v>
      </c>
      <c r="F49" s="8">
        <v>1564.1</v>
      </c>
      <c r="G49" s="8">
        <v>1564.1</v>
      </c>
      <c r="H49" s="8">
        <v>1564.1</v>
      </c>
      <c r="I49" s="8">
        <v>1564.1</v>
      </c>
      <c r="J49" s="8">
        <v>1564.1</v>
      </c>
      <c r="K49" s="8">
        <v>1564.1</v>
      </c>
      <c r="L49" s="8">
        <v>1564.1</v>
      </c>
      <c r="M49" s="8">
        <v>1564.17</v>
      </c>
      <c r="N49" s="5">
        <f t="shared" si="1"/>
        <v>18769.270000000004</v>
      </c>
      <c r="S49" s="11"/>
      <c r="T49" s="9"/>
    </row>
    <row r="50" spans="1:20" x14ac:dyDescent="0.2">
      <c r="A50" t="s">
        <v>53</v>
      </c>
      <c r="B50" s="5" t="s">
        <v>102</v>
      </c>
      <c r="C50" s="8" t="s">
        <v>102</v>
      </c>
      <c r="D50" s="8" t="s">
        <v>102</v>
      </c>
      <c r="E50" s="8" t="s">
        <v>102</v>
      </c>
      <c r="F50" s="8"/>
      <c r="G50" s="5"/>
      <c r="H50" s="5"/>
      <c r="I50" s="5"/>
      <c r="J50" s="5"/>
      <c r="K50" s="5"/>
      <c r="L50" s="5"/>
      <c r="M50" s="5"/>
      <c r="N50" s="5">
        <f t="shared" si="1"/>
        <v>0</v>
      </c>
      <c r="S50" s="11"/>
      <c r="T50" s="9"/>
    </row>
    <row r="51" spans="1:20" x14ac:dyDescent="0.2">
      <c r="A51" t="s">
        <v>54</v>
      </c>
      <c r="B51" s="5" t="s">
        <v>102</v>
      </c>
      <c r="C51" s="8" t="s">
        <v>102</v>
      </c>
      <c r="D51" s="8" t="s">
        <v>102</v>
      </c>
      <c r="E51" s="8" t="s">
        <v>102</v>
      </c>
      <c r="F51" s="8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20" x14ac:dyDescent="0.2">
      <c r="A52" t="s">
        <v>55</v>
      </c>
      <c r="B52" s="5" t="s">
        <v>102</v>
      </c>
      <c r="C52" s="8" t="s">
        <v>102</v>
      </c>
      <c r="D52" s="8" t="s">
        <v>102</v>
      </c>
      <c r="E52" s="8" t="s">
        <v>102</v>
      </c>
      <c r="F52" s="8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20" x14ac:dyDescent="0.2">
      <c r="A53" t="s">
        <v>20</v>
      </c>
      <c r="B53" s="5" t="s">
        <v>102</v>
      </c>
      <c r="C53" s="8" t="s">
        <v>102</v>
      </c>
      <c r="D53" s="8" t="s">
        <v>102</v>
      </c>
      <c r="E53" s="8" t="s">
        <v>102</v>
      </c>
      <c r="F53" s="8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20" x14ac:dyDescent="0.2">
      <c r="A54" t="s">
        <v>21</v>
      </c>
      <c r="B54" s="5">
        <v>1855.83</v>
      </c>
      <c r="C54" s="8">
        <v>1855.83</v>
      </c>
      <c r="D54" s="8">
        <v>1855.83</v>
      </c>
      <c r="E54" s="8">
        <v>1855.83</v>
      </c>
      <c r="F54" s="8">
        <v>1855.83</v>
      </c>
      <c r="G54" s="8">
        <v>1855.83</v>
      </c>
      <c r="H54" s="8">
        <v>1855.83</v>
      </c>
      <c r="I54" s="8">
        <v>1855.83</v>
      </c>
      <c r="J54" s="8">
        <v>1855.83</v>
      </c>
      <c r="K54" s="8">
        <v>1855.83</v>
      </c>
      <c r="L54" s="8">
        <v>1855.83</v>
      </c>
      <c r="M54" s="8">
        <v>1855.91</v>
      </c>
      <c r="N54" s="5">
        <f>SUM(B54:M54)</f>
        <v>22270.040000000005</v>
      </c>
    </row>
    <row r="55" spans="1:20" x14ac:dyDescent="0.2">
      <c r="A55" t="s">
        <v>22</v>
      </c>
      <c r="B55" s="5">
        <v>1877.15</v>
      </c>
      <c r="C55" s="8">
        <v>1877.15</v>
      </c>
      <c r="D55" s="8">
        <v>1877.15</v>
      </c>
      <c r="E55" s="8">
        <v>1877.15</v>
      </c>
      <c r="F55" s="8">
        <v>1877.15</v>
      </c>
      <c r="G55" s="8">
        <v>1877.15</v>
      </c>
      <c r="H55" s="8">
        <v>1877.15</v>
      </c>
      <c r="I55" s="8">
        <v>1877.15</v>
      </c>
      <c r="J55" s="8">
        <v>1877.15</v>
      </c>
      <c r="K55" s="8">
        <v>1877.15</v>
      </c>
      <c r="L55" s="8">
        <v>1877.15</v>
      </c>
      <c r="M55" s="8">
        <v>1877.23</v>
      </c>
      <c r="N55" s="5">
        <f>SUM(B55:M55)</f>
        <v>22525.88</v>
      </c>
    </row>
    <row r="56" spans="1:20" x14ac:dyDescent="0.2">
      <c r="A56" t="s">
        <v>56</v>
      </c>
      <c r="B56" s="5" t="s">
        <v>102</v>
      </c>
      <c r="C56" s="8" t="s">
        <v>102</v>
      </c>
      <c r="D56" s="8" t="s">
        <v>102</v>
      </c>
      <c r="E56" s="8" t="s">
        <v>102</v>
      </c>
      <c r="F56" s="8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20" x14ac:dyDescent="0.2">
      <c r="A57" t="s">
        <v>23</v>
      </c>
      <c r="B57" s="5" t="s">
        <v>102</v>
      </c>
      <c r="C57" s="8" t="s">
        <v>102</v>
      </c>
      <c r="D57" s="8" t="s">
        <v>102</v>
      </c>
      <c r="E57" s="8" t="s">
        <v>102</v>
      </c>
      <c r="F57" s="8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20" x14ac:dyDescent="0.2">
      <c r="A58" t="s">
        <v>24</v>
      </c>
      <c r="B58" s="5" t="s">
        <v>102</v>
      </c>
      <c r="C58" s="8" t="s">
        <v>102</v>
      </c>
      <c r="D58" s="8" t="s">
        <v>102</v>
      </c>
      <c r="E58" s="8" t="s">
        <v>102</v>
      </c>
      <c r="F58" s="8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20" x14ac:dyDescent="0.2">
      <c r="A59" t="s">
        <v>57</v>
      </c>
      <c r="B59" s="5" t="s">
        <v>102</v>
      </c>
      <c r="C59" s="8" t="s">
        <v>102</v>
      </c>
      <c r="D59" s="8" t="s">
        <v>102</v>
      </c>
      <c r="E59" s="8" t="s">
        <v>102</v>
      </c>
      <c r="F59" s="8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20" x14ac:dyDescent="0.2">
      <c r="A60" t="s">
        <v>58</v>
      </c>
      <c r="B60" s="5" t="s">
        <v>102</v>
      </c>
      <c r="C60" s="8" t="s">
        <v>102</v>
      </c>
      <c r="D60" s="8" t="s">
        <v>102</v>
      </c>
      <c r="E60" s="8" t="s">
        <v>102</v>
      </c>
      <c r="F60" s="8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20" x14ac:dyDescent="0.2">
      <c r="A61" t="s">
        <v>59</v>
      </c>
      <c r="B61" s="5" t="s">
        <v>102</v>
      </c>
      <c r="C61" s="8" t="s">
        <v>102</v>
      </c>
      <c r="D61" s="8" t="s">
        <v>102</v>
      </c>
      <c r="E61" s="8" t="s">
        <v>102</v>
      </c>
      <c r="F61" s="8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20" x14ac:dyDescent="0.2">
      <c r="A62" t="s">
        <v>25</v>
      </c>
      <c r="B62" s="5" t="s">
        <v>102</v>
      </c>
      <c r="C62" s="8" t="s">
        <v>102</v>
      </c>
      <c r="D62" s="8" t="s">
        <v>102</v>
      </c>
      <c r="E62" s="8" t="s">
        <v>102</v>
      </c>
      <c r="F62" s="8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20" x14ac:dyDescent="0.2">
      <c r="A63" t="s">
        <v>60</v>
      </c>
      <c r="B63" s="5" t="s">
        <v>102</v>
      </c>
      <c r="C63" s="8" t="s">
        <v>102</v>
      </c>
      <c r="D63" s="8" t="s">
        <v>102</v>
      </c>
      <c r="E63" s="8" t="s">
        <v>102</v>
      </c>
      <c r="F63" s="8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20" x14ac:dyDescent="0.2">
      <c r="A64" t="s">
        <v>61</v>
      </c>
      <c r="B64" s="5" t="s">
        <v>102</v>
      </c>
      <c r="C64" s="8" t="s">
        <v>102</v>
      </c>
      <c r="D64" s="8" t="s">
        <v>102</v>
      </c>
      <c r="E64" s="8" t="s">
        <v>102</v>
      </c>
      <c r="F64" s="8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 t="s">
        <v>102</v>
      </c>
      <c r="C65" s="8" t="s">
        <v>102</v>
      </c>
      <c r="D65" s="8" t="s">
        <v>102</v>
      </c>
      <c r="E65" s="8" t="s">
        <v>102</v>
      </c>
      <c r="F65" s="8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 t="s">
        <v>102</v>
      </c>
      <c r="C66" s="8" t="s">
        <v>102</v>
      </c>
      <c r="D66" s="8" t="s">
        <v>102</v>
      </c>
      <c r="E66" s="8" t="s">
        <v>102</v>
      </c>
      <c r="F66" s="8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 t="s">
        <v>102</v>
      </c>
      <c r="C67" s="8" t="s">
        <v>102</v>
      </c>
      <c r="D67" s="8" t="s">
        <v>102</v>
      </c>
      <c r="E67" s="8" t="s">
        <v>102</v>
      </c>
      <c r="F67" s="8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 t="s">
        <v>102</v>
      </c>
      <c r="C68" s="8" t="s">
        <v>102</v>
      </c>
      <c r="D68" s="8" t="s">
        <v>102</v>
      </c>
      <c r="E68" s="8" t="s">
        <v>102</v>
      </c>
      <c r="F68" s="8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 t="s">
        <v>102</v>
      </c>
      <c r="C69" s="8" t="s">
        <v>102</v>
      </c>
      <c r="D69" s="8" t="s">
        <v>102</v>
      </c>
      <c r="E69" s="8" t="s">
        <v>102</v>
      </c>
      <c r="F69" s="8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 t="s">
        <v>102</v>
      </c>
      <c r="C70" s="8" t="s">
        <v>102</v>
      </c>
      <c r="D70" s="8" t="s">
        <v>102</v>
      </c>
      <c r="E70" s="8" t="s">
        <v>102</v>
      </c>
      <c r="F70" s="8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 t="s">
        <v>102</v>
      </c>
      <c r="C71" s="8" t="s">
        <v>102</v>
      </c>
      <c r="D71" s="8" t="s">
        <v>102</v>
      </c>
      <c r="E71" s="8" t="s">
        <v>102</v>
      </c>
      <c r="F71" s="8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 t="s">
        <v>102</v>
      </c>
      <c r="C72" s="8" t="s">
        <v>102</v>
      </c>
      <c r="D72" s="8" t="s">
        <v>102</v>
      </c>
      <c r="E72" s="8" t="s">
        <v>102</v>
      </c>
      <c r="F72" s="8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 t="s">
        <v>102</v>
      </c>
      <c r="C73" s="8" t="s">
        <v>102</v>
      </c>
      <c r="D73" s="8" t="s">
        <v>102</v>
      </c>
      <c r="E73" s="8" t="s">
        <v>102</v>
      </c>
      <c r="F73" s="8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 t="s">
        <v>102</v>
      </c>
      <c r="C74" s="8" t="s">
        <v>102</v>
      </c>
      <c r="D74" s="8" t="s">
        <v>102</v>
      </c>
      <c r="E74" s="8" t="s">
        <v>102</v>
      </c>
      <c r="F74" s="8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 t="s">
        <v>102</v>
      </c>
      <c r="C75" s="8" t="s">
        <v>102</v>
      </c>
      <c r="D75" s="8" t="s">
        <v>102</v>
      </c>
      <c r="E75" s="8" t="s">
        <v>102</v>
      </c>
      <c r="F75" s="8"/>
      <c r="G75" s="8"/>
      <c r="H75" s="8"/>
      <c r="I75" s="8"/>
      <c r="J75" s="8"/>
      <c r="K75" s="8"/>
      <c r="L75" s="8"/>
      <c r="M75" s="8"/>
      <c r="N75" s="5">
        <f>SUM(B75:M75)</f>
        <v>0</v>
      </c>
    </row>
    <row r="76" spans="1:14" x14ac:dyDescent="0.2">
      <c r="A76" t="s">
        <v>71</v>
      </c>
      <c r="B76" s="5" t="s">
        <v>102</v>
      </c>
      <c r="C76" s="8" t="s">
        <v>102</v>
      </c>
      <c r="D76" s="8" t="s">
        <v>102</v>
      </c>
      <c r="E76" s="8" t="s">
        <v>102</v>
      </c>
      <c r="F76" s="8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x14ac:dyDescent="0.2">
      <c r="A77" t="s">
        <v>28</v>
      </c>
      <c r="B77" s="5">
        <v>2725.41</v>
      </c>
      <c r="C77" s="8">
        <v>2725.41</v>
      </c>
      <c r="D77" s="8">
        <v>2725.41</v>
      </c>
      <c r="E77" s="8">
        <v>2725.41</v>
      </c>
      <c r="F77" s="8">
        <v>2725.41</v>
      </c>
      <c r="G77" s="8">
        <v>2725.41</v>
      </c>
      <c r="H77" s="8">
        <v>2725.41</v>
      </c>
      <c r="I77" s="8">
        <v>2725.41</v>
      </c>
      <c r="J77" s="8">
        <v>2725.41</v>
      </c>
      <c r="K77" s="8">
        <v>2725.41</v>
      </c>
      <c r="L77" s="8">
        <v>2725.41</v>
      </c>
      <c r="M77" s="8">
        <v>2725.53</v>
      </c>
      <c r="N77" s="5">
        <f t="shared" si="0"/>
        <v>32705.039999999997</v>
      </c>
    </row>
    <row r="78" spans="1:14" x14ac:dyDescent="0.2">
      <c r="A78" t="s">
        <v>29</v>
      </c>
      <c r="B78" s="5">
        <v>5848.02</v>
      </c>
      <c r="C78" s="8">
        <v>5848.02</v>
      </c>
      <c r="D78" s="8">
        <v>5848.02</v>
      </c>
      <c r="E78" s="8">
        <v>5848.02</v>
      </c>
      <c r="F78" s="8">
        <v>5848.02</v>
      </c>
      <c r="G78" s="8">
        <v>5848.02</v>
      </c>
      <c r="H78" s="8">
        <v>5848.02</v>
      </c>
      <c r="I78" s="8">
        <v>5848.02</v>
      </c>
      <c r="J78" s="8">
        <v>5848.02</v>
      </c>
      <c r="K78" s="8">
        <v>5848.02</v>
      </c>
      <c r="L78" s="8">
        <v>5848.02</v>
      </c>
      <c r="M78" s="8">
        <v>5848.27</v>
      </c>
      <c r="N78" s="5">
        <f t="shared" si="0"/>
        <v>70176.49000000002</v>
      </c>
    </row>
    <row r="79" spans="1:14" x14ac:dyDescent="0.2">
      <c r="A79" t="s">
        <v>72</v>
      </c>
      <c r="B79" s="5" t="s">
        <v>102</v>
      </c>
      <c r="C79" s="8" t="s">
        <v>102</v>
      </c>
      <c r="D79" s="8" t="s">
        <v>102</v>
      </c>
      <c r="E79" s="8" t="s">
        <v>102</v>
      </c>
      <c r="F79" s="8"/>
      <c r="G79" s="5"/>
      <c r="H79" s="5"/>
      <c r="I79" s="5"/>
      <c r="J79" s="5"/>
      <c r="K79" s="5"/>
      <c r="L79" s="5"/>
      <c r="M79" s="5"/>
      <c r="N79" s="5">
        <f t="shared" si="0"/>
        <v>0</v>
      </c>
    </row>
    <row r="80" spans="1:14" x14ac:dyDescent="0.2">
      <c r="A80" t="s">
        <v>73</v>
      </c>
      <c r="B80" s="5">
        <v>3156.27</v>
      </c>
      <c r="C80" s="8">
        <v>3156.27</v>
      </c>
      <c r="D80" s="8">
        <v>3156.27</v>
      </c>
      <c r="E80" s="8">
        <v>3156.27</v>
      </c>
      <c r="F80" s="8">
        <v>3156.27</v>
      </c>
      <c r="G80" s="5">
        <v>3156.27</v>
      </c>
      <c r="H80" s="5">
        <v>3156.27</v>
      </c>
      <c r="I80" s="5">
        <v>3156.27</v>
      </c>
      <c r="J80" s="5">
        <v>3156.27</v>
      </c>
      <c r="K80" s="5">
        <v>3156.27</v>
      </c>
      <c r="L80" s="5">
        <v>3156.27</v>
      </c>
      <c r="M80" s="5">
        <v>3156.41</v>
      </c>
      <c r="N80" s="5">
        <f t="shared" si="0"/>
        <v>37875.380000000005</v>
      </c>
    </row>
    <row r="81" spans="1:14" x14ac:dyDescent="0.2">
      <c r="A81" t="s">
        <v>74</v>
      </c>
      <c r="B81" s="5" t="s">
        <v>102</v>
      </c>
      <c r="C81" s="8" t="s">
        <v>102</v>
      </c>
      <c r="D81" s="8" t="s">
        <v>102</v>
      </c>
      <c r="E81" s="8" t="s">
        <v>102</v>
      </c>
      <c r="F81" s="8"/>
      <c r="G81" s="5"/>
      <c r="H81" s="5"/>
      <c r="I81" s="5"/>
      <c r="J81" s="5"/>
      <c r="K81" s="5"/>
      <c r="L81" s="5"/>
      <c r="M81" s="5"/>
      <c r="N81" s="5">
        <f>SUM(B81:M81)</f>
        <v>0</v>
      </c>
    </row>
    <row r="82" spans="1:14" x14ac:dyDescent="0.2">
      <c r="A82" t="s">
        <v>30</v>
      </c>
      <c r="B82" s="5">
        <v>2568.3200000000002</v>
      </c>
      <c r="C82" s="8">
        <v>2568.3200000000002</v>
      </c>
      <c r="D82" s="8">
        <v>2568.3200000000002</v>
      </c>
      <c r="E82" s="8">
        <v>2568.3200000000002</v>
      </c>
      <c r="F82" s="8">
        <v>2568.3200000000002</v>
      </c>
      <c r="G82" s="5">
        <v>2568.3200000000002</v>
      </c>
      <c r="H82" s="5">
        <v>2568.3200000000002</v>
      </c>
      <c r="I82" s="5">
        <v>2568.3200000000002</v>
      </c>
      <c r="J82" s="5">
        <v>2568.3200000000002</v>
      </c>
      <c r="K82" s="5">
        <v>2568.3200000000002</v>
      </c>
      <c r="L82" s="5">
        <v>2568.3200000000002</v>
      </c>
      <c r="M82" s="5">
        <v>2568.44</v>
      </c>
      <c r="N82" s="5">
        <f>SUM(B82:M82)</f>
        <v>30819.96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2">SUM(B16:B82)</f>
        <v>49412.990000000005</v>
      </c>
      <c r="C84" s="5">
        <f t="shared" si="2"/>
        <v>49412.990000000005</v>
      </c>
      <c r="D84" s="5">
        <f t="shared" si="2"/>
        <v>49412.990000000005</v>
      </c>
      <c r="E84" s="5">
        <f t="shared" si="2"/>
        <v>49412.990000000005</v>
      </c>
      <c r="F84" s="5">
        <f t="shared" si="2"/>
        <v>49412.990000000005</v>
      </c>
      <c r="G84" s="5">
        <f t="shared" si="2"/>
        <v>49412.990000000005</v>
      </c>
      <c r="H84" s="5">
        <f t="shared" si="2"/>
        <v>49412.990000000005</v>
      </c>
      <c r="I84" s="5">
        <f t="shared" si="2"/>
        <v>49412.990000000005</v>
      </c>
      <c r="J84" s="5">
        <f t="shared" si="2"/>
        <v>49412.990000000005</v>
      </c>
      <c r="K84" s="5">
        <f t="shared" si="2"/>
        <v>49412.990000000005</v>
      </c>
      <c r="L84" s="5">
        <f t="shared" si="2"/>
        <v>49412.990000000005</v>
      </c>
      <c r="M84" s="5">
        <f t="shared" si="2"/>
        <v>49415.110000000015</v>
      </c>
      <c r="N84" s="5">
        <f>SUM(B84:M84)</f>
        <v>592958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230"/>
  <sheetViews>
    <sheetView workbookViewId="0">
      <pane ySplit="13" topLeftCell="A14" activePane="bottomLeft" state="frozen"/>
      <selection pane="bottomLeft" activeCell="G17" sqref="G17:M82"/>
    </sheetView>
  </sheetViews>
  <sheetFormatPr defaultRowHeight="12.75" x14ac:dyDescent="0.2"/>
  <cols>
    <col min="1" max="1" width="16.1640625" customWidth="1"/>
    <col min="5" max="5" width="9.1640625" bestFit="1" customWidth="1"/>
    <col min="14" max="14" width="10.1640625" bestFit="1" customWidth="1"/>
  </cols>
  <sheetData>
    <row r="1" spans="1:14" x14ac:dyDescent="0.2">
      <c r="A1" t="str">
        <f>'SFY 18-19'!A1</f>
        <v>VALIDATED TAX RECEIPTS DATA FOR: JULY 2018 thru June 2019</v>
      </c>
      <c r="N1" t="s">
        <v>75</v>
      </c>
    </row>
    <row r="2" spans="1:14" x14ac:dyDescent="0.2">
      <c r="D2" s="6"/>
      <c r="E2" s="6"/>
      <c r="F2" s="6"/>
      <c r="G2" s="6"/>
      <c r="H2" s="6"/>
    </row>
    <row r="3" spans="1:14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3.25" customHeight="1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idden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2" spans="1:14" hidden="1" x14ac:dyDescent="0.2"/>
    <row r="13" spans="1:14" x14ac:dyDescent="0.2">
      <c r="B13" s="1">
        <f>'Half-Cent to County before'!B13</f>
        <v>43282</v>
      </c>
      <c r="C13" s="1">
        <f>'Half-Cent to County before'!C13</f>
        <v>43313</v>
      </c>
      <c r="D13" s="1">
        <f>'Half-Cent to County before'!D13</f>
        <v>43344</v>
      </c>
      <c r="E13" s="1">
        <f>'Half-Cent to County before'!E13</f>
        <v>43374</v>
      </c>
      <c r="F13" s="1">
        <f>'Half-Cent to County before'!F13</f>
        <v>43405</v>
      </c>
      <c r="G13" s="1">
        <f>'Half-Cent to County before'!G13</f>
        <v>43435</v>
      </c>
      <c r="H13" s="1">
        <f>'Half-Cent to County before'!H13</f>
        <v>43466</v>
      </c>
      <c r="I13" s="1">
        <f>'Half-Cent to County before'!I13</f>
        <v>43497</v>
      </c>
      <c r="J13" s="1">
        <f>'Half-Cent to County before'!J13</f>
        <v>43525</v>
      </c>
      <c r="K13" s="1">
        <f>'Half-Cent to County before'!K13</f>
        <v>43556</v>
      </c>
      <c r="L13" s="1">
        <f>'Half-Cent to County before'!L13</f>
        <v>43586</v>
      </c>
      <c r="M13" s="1">
        <f>'Half-Cent to County before'!M13</f>
        <v>43617</v>
      </c>
      <c r="N13" s="1" t="str">
        <f>'Half-Cent to County before'!N13</f>
        <v>SFY18-19</v>
      </c>
    </row>
    <row r="14" spans="1:14" x14ac:dyDescent="0.2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t="s">
        <v>1</v>
      </c>
    </row>
    <row r="16" spans="1:14" x14ac:dyDescent="0.2">
      <c r="A16" t="s">
        <v>38</v>
      </c>
      <c r="B16" s="8" t="s">
        <v>102</v>
      </c>
      <c r="C16" s="8" t="s">
        <v>102</v>
      </c>
      <c r="D16" s="8" t="s">
        <v>102</v>
      </c>
      <c r="E16" s="8" t="s">
        <v>102</v>
      </c>
      <c r="F16" s="8" t="s">
        <v>102</v>
      </c>
      <c r="G16" s="5"/>
      <c r="H16" s="5"/>
      <c r="I16" s="5"/>
      <c r="J16" s="5"/>
      <c r="K16" s="5"/>
      <c r="L16" s="26"/>
      <c r="M16" s="5"/>
      <c r="N16" s="5">
        <f t="shared" ref="N16:N79" si="0">SUM(B16:M16)</f>
        <v>0</v>
      </c>
    </row>
    <row r="17" spans="1:19" x14ac:dyDescent="0.2">
      <c r="A17" t="s">
        <v>39</v>
      </c>
      <c r="B17" s="8">
        <v>52001.39</v>
      </c>
      <c r="C17" s="8">
        <v>40653.79</v>
      </c>
      <c r="D17" s="8">
        <v>62363.41</v>
      </c>
      <c r="E17" s="8">
        <v>52346.54</v>
      </c>
      <c r="F17" s="8">
        <v>52098.96</v>
      </c>
      <c r="G17" s="18">
        <v>53784.42</v>
      </c>
      <c r="H17" s="18">
        <v>800876</v>
      </c>
      <c r="I17" s="18">
        <v>53313.7</v>
      </c>
      <c r="J17" s="18">
        <v>50673.43</v>
      </c>
      <c r="K17" s="18">
        <v>48606.15</v>
      </c>
      <c r="L17" s="10">
        <v>55045.84</v>
      </c>
      <c r="M17" s="18">
        <v>49393.52</v>
      </c>
      <c r="N17" s="5">
        <f t="shared" si="0"/>
        <v>1371157.15</v>
      </c>
      <c r="Q17" s="25"/>
    </row>
    <row r="18" spans="1:19" x14ac:dyDescent="0.2">
      <c r="A18" t="s">
        <v>40</v>
      </c>
      <c r="B18" s="8" t="s">
        <v>102</v>
      </c>
      <c r="C18" s="8" t="s">
        <v>102</v>
      </c>
      <c r="D18" s="8" t="s">
        <v>102</v>
      </c>
      <c r="E18" s="8" t="s">
        <v>102</v>
      </c>
      <c r="F18" s="8" t="s">
        <v>102</v>
      </c>
      <c r="N18" s="5">
        <f t="shared" si="0"/>
        <v>0</v>
      </c>
      <c r="Q18" s="25"/>
    </row>
    <row r="19" spans="1:19" x14ac:dyDescent="0.2">
      <c r="A19" t="s">
        <v>2</v>
      </c>
      <c r="B19" s="8">
        <v>59696.09</v>
      </c>
      <c r="C19" s="8">
        <v>46669.37</v>
      </c>
      <c r="D19" s="8">
        <v>71591.39</v>
      </c>
      <c r="E19" s="8">
        <v>60092.31</v>
      </c>
      <c r="F19" s="8">
        <v>59808.09</v>
      </c>
      <c r="G19" s="18">
        <v>61742.95</v>
      </c>
      <c r="H19" s="18">
        <v>873858</v>
      </c>
      <c r="I19" s="18">
        <v>61202.58</v>
      </c>
      <c r="J19" s="18">
        <v>58171.63</v>
      </c>
      <c r="K19" s="18">
        <v>55798.45</v>
      </c>
      <c r="L19" s="10">
        <v>63191.03</v>
      </c>
      <c r="M19" s="18">
        <v>56702.33</v>
      </c>
      <c r="N19" s="5">
        <f t="shared" si="0"/>
        <v>1528524.22</v>
      </c>
      <c r="Q19" s="25"/>
    </row>
    <row r="20" spans="1:19" x14ac:dyDescent="0.2">
      <c r="A20" t="s">
        <v>41</v>
      </c>
      <c r="B20" s="8" t="s">
        <v>102</v>
      </c>
      <c r="C20" s="8" t="s">
        <v>102</v>
      </c>
      <c r="D20" s="8" t="s">
        <v>102</v>
      </c>
      <c r="E20" s="8" t="s">
        <v>102</v>
      </c>
      <c r="F20" s="8" t="s">
        <v>102</v>
      </c>
      <c r="N20" s="5">
        <f t="shared" si="0"/>
        <v>0</v>
      </c>
      <c r="Q20" s="25"/>
    </row>
    <row r="21" spans="1:19" x14ac:dyDescent="0.2">
      <c r="A21" t="s">
        <v>42</v>
      </c>
      <c r="B21" s="8" t="s">
        <v>102</v>
      </c>
      <c r="C21" s="8" t="s">
        <v>102</v>
      </c>
      <c r="D21" s="8" t="s">
        <v>102</v>
      </c>
      <c r="E21" s="8" t="s">
        <v>102</v>
      </c>
      <c r="F21" s="8" t="s">
        <v>102</v>
      </c>
      <c r="G21" s="5"/>
      <c r="I21" s="5"/>
      <c r="M21" s="5"/>
      <c r="N21" s="5">
        <f t="shared" si="0"/>
        <v>0</v>
      </c>
      <c r="Q21" s="25"/>
    </row>
    <row r="22" spans="1:19" x14ac:dyDescent="0.2">
      <c r="A22" t="s">
        <v>3</v>
      </c>
      <c r="B22" s="8">
        <v>63036.6</v>
      </c>
      <c r="C22" s="8">
        <v>49280.93</v>
      </c>
      <c r="D22" s="8">
        <v>75597.55</v>
      </c>
      <c r="E22" s="8">
        <v>63455</v>
      </c>
      <c r="F22" s="8">
        <v>63154.879999999997</v>
      </c>
      <c r="G22" s="18">
        <v>65198.01</v>
      </c>
      <c r="H22" s="18">
        <v>381223</v>
      </c>
      <c r="I22" s="18">
        <v>64627.4</v>
      </c>
      <c r="J22" s="18">
        <v>61426.84</v>
      </c>
      <c r="K22" s="18">
        <v>58920.86</v>
      </c>
      <c r="L22" s="10">
        <v>66727.12</v>
      </c>
      <c r="M22" s="18">
        <v>59875.32</v>
      </c>
      <c r="N22" s="5">
        <f t="shared" si="0"/>
        <v>1072523.51</v>
      </c>
      <c r="Q22" s="25"/>
    </row>
    <row r="23" spans="1:19" x14ac:dyDescent="0.2">
      <c r="A23" t="s">
        <v>43</v>
      </c>
      <c r="B23" s="8" t="s">
        <v>102</v>
      </c>
      <c r="C23" s="8" t="s">
        <v>102</v>
      </c>
      <c r="D23" s="8" t="s">
        <v>102</v>
      </c>
      <c r="E23" s="8" t="s">
        <v>102</v>
      </c>
      <c r="F23" s="8" t="s">
        <v>102</v>
      </c>
      <c r="G23" s="5"/>
      <c r="I23" s="5"/>
      <c r="M23" s="5"/>
      <c r="N23" s="5">
        <f t="shared" si="0"/>
        <v>0</v>
      </c>
      <c r="Q23" s="25"/>
    </row>
    <row r="24" spans="1:19" x14ac:dyDescent="0.2">
      <c r="A24" t="s">
        <v>44</v>
      </c>
      <c r="B24" s="8" t="s">
        <v>102</v>
      </c>
      <c r="C24" s="8" t="s">
        <v>102</v>
      </c>
      <c r="D24" s="8" t="s">
        <v>102</v>
      </c>
      <c r="E24" s="8" t="s">
        <v>102</v>
      </c>
      <c r="F24" s="8" t="s">
        <v>102</v>
      </c>
      <c r="G24" s="5"/>
      <c r="I24" s="5"/>
      <c r="J24" s="5"/>
      <c r="K24" s="5"/>
      <c r="L24" s="5"/>
      <c r="M24" s="5"/>
      <c r="N24" s="5">
        <f t="shared" si="0"/>
        <v>0</v>
      </c>
      <c r="Q24" s="25"/>
      <c r="R24" s="11"/>
      <c r="S24" s="8"/>
    </row>
    <row r="25" spans="1:19" x14ac:dyDescent="0.2">
      <c r="A25" t="s">
        <v>45</v>
      </c>
      <c r="B25" s="8" t="s">
        <v>102</v>
      </c>
      <c r="C25" s="8" t="s">
        <v>102</v>
      </c>
      <c r="D25" s="8" t="s">
        <v>102</v>
      </c>
      <c r="E25" s="8" t="s">
        <v>102</v>
      </c>
      <c r="F25" s="8" t="s">
        <v>102</v>
      </c>
      <c r="G25" s="5"/>
      <c r="I25" s="5"/>
      <c r="J25" s="5"/>
      <c r="K25" s="5"/>
      <c r="L25" s="5"/>
      <c r="M25" s="5"/>
      <c r="N25" s="5">
        <f t="shared" si="0"/>
        <v>0</v>
      </c>
      <c r="Q25" s="25"/>
      <c r="R25" s="11"/>
      <c r="S25" s="8"/>
    </row>
    <row r="26" spans="1:19" x14ac:dyDescent="0.2">
      <c r="A26" t="s">
        <v>46</v>
      </c>
      <c r="B26" s="8" t="s">
        <v>102</v>
      </c>
      <c r="C26" s="8" t="s">
        <v>102</v>
      </c>
      <c r="D26" s="8" t="s">
        <v>102</v>
      </c>
      <c r="E26" s="8" t="s">
        <v>102</v>
      </c>
      <c r="F26" s="8" t="s">
        <v>102</v>
      </c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5"/>
      <c r="R26" s="11"/>
      <c r="S26" s="8"/>
    </row>
    <row r="27" spans="1:19" x14ac:dyDescent="0.2">
      <c r="A27" t="s">
        <v>4</v>
      </c>
      <c r="B27" s="8">
        <v>55061.84</v>
      </c>
      <c r="C27" s="8">
        <v>43046.400000000001</v>
      </c>
      <c r="D27" s="8">
        <v>66033.7</v>
      </c>
      <c r="E27" s="8">
        <v>55427.3</v>
      </c>
      <c r="F27" s="8">
        <v>55165.15</v>
      </c>
      <c r="G27" s="18">
        <v>56949.8</v>
      </c>
      <c r="H27" s="18">
        <v>2053791</v>
      </c>
      <c r="I27" s="18">
        <v>56451.38</v>
      </c>
      <c r="J27" s="18">
        <v>53655.72</v>
      </c>
      <c r="K27" s="18">
        <v>51466.77</v>
      </c>
      <c r="L27" s="10">
        <v>58285.47</v>
      </c>
      <c r="M27" s="18">
        <v>52300.49</v>
      </c>
      <c r="N27" s="5">
        <f t="shared" si="0"/>
        <v>2657635.0200000005</v>
      </c>
      <c r="Q27" s="25"/>
      <c r="R27" s="11"/>
      <c r="S27" s="8"/>
    </row>
    <row r="28" spans="1:19" x14ac:dyDescent="0.2">
      <c r="A28" t="s">
        <v>94</v>
      </c>
      <c r="B28" s="8" t="s">
        <v>102</v>
      </c>
      <c r="C28" s="8" t="s">
        <v>102</v>
      </c>
      <c r="D28" s="8" t="s">
        <v>102</v>
      </c>
      <c r="E28" s="8" t="s">
        <v>102</v>
      </c>
      <c r="F28" s="8" t="s">
        <v>102</v>
      </c>
      <c r="G28" s="5"/>
      <c r="I28" s="5"/>
      <c r="J28" s="5"/>
      <c r="K28" s="5"/>
      <c r="L28" s="5"/>
      <c r="M28" s="5"/>
      <c r="N28" s="5">
        <f t="shared" si="0"/>
        <v>0</v>
      </c>
      <c r="Q28" s="25"/>
      <c r="R28" s="11"/>
      <c r="S28" s="8"/>
    </row>
    <row r="29" spans="1:19" x14ac:dyDescent="0.2">
      <c r="A29" t="s">
        <v>5</v>
      </c>
      <c r="B29" s="8">
        <v>35985.86</v>
      </c>
      <c r="C29" s="8">
        <v>28133.13</v>
      </c>
      <c r="D29" s="8">
        <v>43156.56</v>
      </c>
      <c r="E29" s="8">
        <v>36224.71</v>
      </c>
      <c r="F29" s="8">
        <v>36053.379999999997</v>
      </c>
      <c r="G29" s="18">
        <v>37219.75</v>
      </c>
      <c r="H29" s="18">
        <v>892472</v>
      </c>
      <c r="I29" s="18">
        <v>36894</v>
      </c>
      <c r="J29" s="18">
        <v>35066.89</v>
      </c>
      <c r="K29" s="18">
        <v>33636.300000000003</v>
      </c>
      <c r="L29" s="10">
        <v>38092.68</v>
      </c>
      <c r="M29" s="18">
        <v>34181.17</v>
      </c>
      <c r="N29" s="5">
        <f t="shared" si="0"/>
        <v>1287116.43</v>
      </c>
      <c r="Q29" s="25"/>
      <c r="R29" s="11"/>
      <c r="S29" s="8"/>
    </row>
    <row r="30" spans="1:19" x14ac:dyDescent="0.2">
      <c r="A30" t="s">
        <v>6</v>
      </c>
      <c r="B30" s="8">
        <v>63459.67</v>
      </c>
      <c r="C30" s="8">
        <v>49611.68</v>
      </c>
      <c r="D30" s="8">
        <v>76104.92</v>
      </c>
      <c r="E30" s="8">
        <v>63880.87</v>
      </c>
      <c r="F30" s="8">
        <v>63578.74</v>
      </c>
      <c r="G30" s="18">
        <v>65635.58</v>
      </c>
      <c r="H30" s="18">
        <v>352712</v>
      </c>
      <c r="I30" s="18">
        <v>65061.14</v>
      </c>
      <c r="J30" s="18">
        <v>61839.1</v>
      </c>
      <c r="K30" s="18">
        <v>59316.3</v>
      </c>
      <c r="L30" s="10">
        <v>67174.95</v>
      </c>
      <c r="M30" s="18">
        <v>60277.17</v>
      </c>
      <c r="N30" s="5">
        <f t="shared" si="0"/>
        <v>1048652.1199999999</v>
      </c>
      <c r="Q30" s="25"/>
      <c r="R30" s="11"/>
      <c r="S30" s="8"/>
    </row>
    <row r="31" spans="1:19" x14ac:dyDescent="0.2">
      <c r="A31" t="s">
        <v>47</v>
      </c>
      <c r="B31" s="8" t="s">
        <v>102</v>
      </c>
      <c r="C31" s="8" t="s">
        <v>102</v>
      </c>
      <c r="D31" s="8" t="s">
        <v>102</v>
      </c>
      <c r="E31" s="8" t="s">
        <v>102</v>
      </c>
      <c r="F31" s="8" t="s">
        <v>102</v>
      </c>
      <c r="G31" s="19"/>
      <c r="H31" s="19"/>
      <c r="I31" s="5"/>
      <c r="J31" s="5"/>
      <c r="K31" s="5"/>
      <c r="L31" s="5"/>
      <c r="M31" s="19"/>
      <c r="N31" s="5">
        <f t="shared" si="0"/>
        <v>0</v>
      </c>
      <c r="Q31" s="25"/>
      <c r="R31" s="11"/>
      <c r="S31" s="8"/>
    </row>
    <row r="32" spans="1:19" x14ac:dyDescent="0.2">
      <c r="A32" t="s">
        <v>48</v>
      </c>
      <c r="B32" s="8" t="s">
        <v>102</v>
      </c>
      <c r="C32" s="8" t="s">
        <v>102</v>
      </c>
      <c r="D32" s="8" t="s">
        <v>102</v>
      </c>
      <c r="E32" s="8" t="s">
        <v>102</v>
      </c>
      <c r="F32" s="8" t="s">
        <v>102</v>
      </c>
      <c r="G32" s="19"/>
      <c r="H32" s="19"/>
      <c r="I32" s="5"/>
      <c r="J32" s="5"/>
      <c r="K32" s="5"/>
      <c r="L32" s="5"/>
      <c r="M32" s="19"/>
      <c r="N32" s="5">
        <f t="shared" si="0"/>
        <v>0</v>
      </c>
      <c r="Q32" s="25"/>
      <c r="R32" s="11"/>
      <c r="S32" s="8"/>
    </row>
    <row r="33" spans="1:19" x14ac:dyDescent="0.2">
      <c r="A33" t="s">
        <v>7</v>
      </c>
      <c r="B33" s="8" t="s">
        <v>102</v>
      </c>
      <c r="C33" s="8" t="s">
        <v>102</v>
      </c>
      <c r="D33" s="8" t="s">
        <v>102</v>
      </c>
      <c r="E33" s="8" t="s">
        <v>102</v>
      </c>
      <c r="F33" s="8" t="s">
        <v>102</v>
      </c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5"/>
      <c r="R33" s="11"/>
      <c r="S33" s="8"/>
    </row>
    <row r="34" spans="1:19" x14ac:dyDescent="0.2">
      <c r="A34" t="s">
        <v>8</v>
      </c>
      <c r="B34" s="8">
        <v>26680.560000000001</v>
      </c>
      <c r="C34" s="8">
        <v>20858.400000000001</v>
      </c>
      <c r="D34" s="8">
        <v>31997.040000000001</v>
      </c>
      <c r="E34" s="8">
        <v>26857.65</v>
      </c>
      <c r="F34" s="8">
        <v>26730.62</v>
      </c>
      <c r="G34" s="18">
        <v>27595.38</v>
      </c>
      <c r="H34" s="18">
        <v>433708</v>
      </c>
      <c r="I34" s="18">
        <v>27353.87</v>
      </c>
      <c r="J34" s="18">
        <v>25999.22</v>
      </c>
      <c r="K34" s="18">
        <v>24938.55</v>
      </c>
      <c r="L34" s="10">
        <v>28242.59</v>
      </c>
      <c r="M34" s="18">
        <v>25342.53</v>
      </c>
      <c r="N34" s="5">
        <f t="shared" si="0"/>
        <v>726304.41</v>
      </c>
      <c r="Q34" s="25"/>
      <c r="R34" s="11"/>
      <c r="S34" s="8"/>
    </row>
    <row r="35" spans="1:19" x14ac:dyDescent="0.2">
      <c r="A35" t="s">
        <v>9</v>
      </c>
      <c r="B35" s="8">
        <v>58833.03</v>
      </c>
      <c r="C35" s="8">
        <v>45994.65</v>
      </c>
      <c r="D35" s="8">
        <v>70556.36</v>
      </c>
      <c r="E35" s="8">
        <v>59223.53</v>
      </c>
      <c r="F35" s="8">
        <v>58943.42</v>
      </c>
      <c r="G35" s="22">
        <v>60850.31</v>
      </c>
      <c r="H35" s="18">
        <v>1316811</v>
      </c>
      <c r="I35" s="18">
        <v>60317.75</v>
      </c>
      <c r="J35" s="18">
        <v>57330.61</v>
      </c>
      <c r="K35" s="18">
        <v>54991.74</v>
      </c>
      <c r="L35" s="10">
        <v>62277.45</v>
      </c>
      <c r="M35" s="18">
        <v>55882.559999999998</v>
      </c>
      <c r="N35" s="5">
        <f t="shared" si="0"/>
        <v>1962012.4100000001</v>
      </c>
      <c r="Q35" s="25"/>
      <c r="R35" s="11"/>
      <c r="S35" s="8"/>
    </row>
    <row r="36" spans="1:19" x14ac:dyDescent="0.2">
      <c r="A36" t="s">
        <v>10</v>
      </c>
      <c r="B36" s="8">
        <v>61344.34</v>
      </c>
      <c r="C36" s="8">
        <v>47957.95</v>
      </c>
      <c r="D36" s="8">
        <v>73568.09</v>
      </c>
      <c r="E36" s="8">
        <v>61751.51</v>
      </c>
      <c r="F36" s="8">
        <v>61459.44</v>
      </c>
      <c r="G36" s="22">
        <v>63447.72</v>
      </c>
      <c r="H36" s="18">
        <v>639196</v>
      </c>
      <c r="I36" s="18">
        <v>62892.44</v>
      </c>
      <c r="J36" s="18">
        <v>59777.79</v>
      </c>
      <c r="K36" s="18">
        <v>57339.09</v>
      </c>
      <c r="L36" s="10">
        <v>64935.79</v>
      </c>
      <c r="M36" s="18">
        <v>58267.93</v>
      </c>
      <c r="N36" s="5">
        <f t="shared" si="0"/>
        <v>1311938.0900000001</v>
      </c>
      <c r="Q36" s="25"/>
      <c r="R36" s="11"/>
      <c r="S36" s="8"/>
    </row>
    <row r="37" spans="1:19" x14ac:dyDescent="0.2">
      <c r="A37" t="s">
        <v>11</v>
      </c>
      <c r="B37" s="8">
        <v>38654.129999999997</v>
      </c>
      <c r="C37" s="8">
        <v>30219.13</v>
      </c>
      <c r="D37" s="8">
        <v>46356.52</v>
      </c>
      <c r="E37" s="8">
        <v>38910.69</v>
      </c>
      <c r="F37" s="8">
        <v>38726.660000000003</v>
      </c>
      <c r="G37" s="22">
        <v>39979.5</v>
      </c>
      <c r="H37" s="18">
        <v>541825</v>
      </c>
      <c r="I37" s="18">
        <v>39629.61</v>
      </c>
      <c r="J37" s="18">
        <v>37667.019999999997</v>
      </c>
      <c r="K37" s="18">
        <v>36130.35</v>
      </c>
      <c r="L37" s="10">
        <v>40917.160000000003</v>
      </c>
      <c r="M37" s="18">
        <v>36715.629999999997</v>
      </c>
      <c r="N37" s="5">
        <f t="shared" si="0"/>
        <v>965731.4</v>
      </c>
      <c r="Q37" s="25"/>
      <c r="R37" s="11"/>
      <c r="S37" s="8"/>
    </row>
    <row r="38" spans="1:19" x14ac:dyDescent="0.2">
      <c r="A38" t="s">
        <v>49</v>
      </c>
      <c r="B38" s="8">
        <v>30647.63</v>
      </c>
      <c r="C38" s="8">
        <v>23959.79</v>
      </c>
      <c r="D38" s="8">
        <v>36754.620000000003</v>
      </c>
      <c r="E38" s="8">
        <v>30851.05</v>
      </c>
      <c r="F38" s="8">
        <v>30705.14</v>
      </c>
      <c r="G38" s="22">
        <v>31698.48</v>
      </c>
      <c r="H38" s="18">
        <v>1057483</v>
      </c>
      <c r="I38" s="18">
        <v>31421.06</v>
      </c>
      <c r="J38" s="18">
        <v>29864.99</v>
      </c>
      <c r="K38" s="18">
        <v>28646.61</v>
      </c>
      <c r="L38" s="10">
        <v>32441.919999999998</v>
      </c>
      <c r="M38" s="18">
        <v>29110.66</v>
      </c>
      <c r="N38" s="5">
        <f t="shared" si="0"/>
        <v>1393584.95</v>
      </c>
      <c r="Q38" s="25"/>
      <c r="R38" s="11"/>
      <c r="S38" s="8"/>
    </row>
    <row r="39" spans="1:19" x14ac:dyDescent="0.2">
      <c r="A39" t="s">
        <v>12</v>
      </c>
      <c r="B39" s="8">
        <v>42306.44</v>
      </c>
      <c r="C39" s="8">
        <v>33074.449999999997</v>
      </c>
      <c r="D39" s="8">
        <v>50736.61</v>
      </c>
      <c r="E39" s="8">
        <v>42587.25</v>
      </c>
      <c r="F39" s="8">
        <v>42385.82</v>
      </c>
      <c r="G39" s="22">
        <v>43757.05</v>
      </c>
      <c r="H39" s="18">
        <v>347345</v>
      </c>
      <c r="I39" s="18">
        <v>43374.09</v>
      </c>
      <c r="J39" s="18">
        <v>41226.06</v>
      </c>
      <c r="K39" s="18">
        <v>39544.199999999997</v>
      </c>
      <c r="L39" s="10">
        <v>44783.3</v>
      </c>
      <c r="M39" s="18">
        <v>40184.78</v>
      </c>
      <c r="N39" s="5">
        <f t="shared" si="0"/>
        <v>811305.05</v>
      </c>
      <c r="Q39" s="25"/>
      <c r="R39" s="11"/>
      <c r="S39" s="8"/>
    </row>
    <row r="40" spans="1:19" x14ac:dyDescent="0.2">
      <c r="A40" t="s">
        <v>13</v>
      </c>
      <c r="B40" s="5">
        <v>37648.93</v>
      </c>
      <c r="C40" s="8">
        <v>29433.279999999999</v>
      </c>
      <c r="D40" s="8">
        <v>45151.02</v>
      </c>
      <c r="E40" s="8">
        <v>37898.82</v>
      </c>
      <c r="F40" s="8">
        <v>37719.57</v>
      </c>
      <c r="G40" s="22">
        <v>38939.839999999997</v>
      </c>
      <c r="H40" s="18">
        <v>700070</v>
      </c>
      <c r="I40" s="18">
        <v>38599.040000000001</v>
      </c>
      <c r="J40" s="18">
        <v>36687.49</v>
      </c>
      <c r="K40" s="18">
        <v>35190.78</v>
      </c>
      <c r="L40" s="10">
        <v>39853.11</v>
      </c>
      <c r="M40" s="18">
        <v>35760.839999999997</v>
      </c>
      <c r="N40" s="5">
        <f t="shared" si="0"/>
        <v>1112952.7200000002</v>
      </c>
      <c r="Q40" s="25"/>
      <c r="R40" s="11"/>
      <c r="S40" s="8"/>
    </row>
    <row r="41" spans="1:19" x14ac:dyDescent="0.2">
      <c r="A41" t="s">
        <v>14</v>
      </c>
      <c r="B41" s="5">
        <v>35921.980000000003</v>
      </c>
      <c r="C41" s="8">
        <v>28083.19</v>
      </c>
      <c r="D41" s="8">
        <v>43079.95</v>
      </c>
      <c r="E41" s="8">
        <v>36160.410000000003</v>
      </c>
      <c r="F41" s="8">
        <v>35989.379999999997</v>
      </c>
      <c r="G41" s="22">
        <v>37153.67</v>
      </c>
      <c r="H41" s="18">
        <v>829403</v>
      </c>
      <c r="I41" s="18">
        <v>36828.51</v>
      </c>
      <c r="J41" s="18">
        <v>35004.639999999999</v>
      </c>
      <c r="K41" s="18">
        <v>33576.58</v>
      </c>
      <c r="L41" s="10">
        <v>38025.050000000003</v>
      </c>
      <c r="M41" s="18">
        <v>34120.49</v>
      </c>
      <c r="N41" s="5">
        <f t="shared" si="0"/>
        <v>1223346.8500000001</v>
      </c>
      <c r="Q41" s="25"/>
      <c r="R41" s="11"/>
      <c r="S41" s="8"/>
    </row>
    <row r="42" spans="1:19" x14ac:dyDescent="0.2">
      <c r="A42" t="s">
        <v>50</v>
      </c>
      <c r="B42" s="5" t="s">
        <v>102</v>
      </c>
      <c r="C42" s="8" t="s">
        <v>102</v>
      </c>
      <c r="D42" s="8" t="s">
        <v>102</v>
      </c>
      <c r="E42" s="8" t="s">
        <v>102</v>
      </c>
      <c r="F42" s="8" t="s">
        <v>102</v>
      </c>
      <c r="G42" s="19"/>
      <c r="H42" s="19"/>
      <c r="I42" s="19"/>
      <c r="J42" s="5"/>
      <c r="K42" s="5"/>
      <c r="L42" s="5"/>
      <c r="M42" s="19"/>
      <c r="N42" s="5">
        <f t="shared" si="0"/>
        <v>0</v>
      </c>
      <c r="Q42" s="25"/>
      <c r="R42" s="11"/>
      <c r="S42" s="8"/>
    </row>
    <row r="43" spans="1:19" x14ac:dyDescent="0.2">
      <c r="A43" t="s">
        <v>15</v>
      </c>
      <c r="B43" s="5">
        <v>36172.01</v>
      </c>
      <c r="C43" s="8">
        <v>28278.66</v>
      </c>
      <c r="D43" s="8">
        <v>43379.8</v>
      </c>
      <c r="E43" s="8">
        <v>36412.1</v>
      </c>
      <c r="F43" s="8">
        <v>36239.879999999997</v>
      </c>
      <c r="G43" s="18">
        <v>37412.28</v>
      </c>
      <c r="H43" s="18">
        <v>3952910</v>
      </c>
      <c r="I43" s="18">
        <v>37084.85</v>
      </c>
      <c r="J43" s="18">
        <v>35248.28</v>
      </c>
      <c r="K43" s="18">
        <v>33810.29</v>
      </c>
      <c r="L43" s="10">
        <v>38289.72</v>
      </c>
      <c r="M43" s="18">
        <v>34357.99</v>
      </c>
      <c r="N43" s="5">
        <f t="shared" si="0"/>
        <v>4349595.8600000003</v>
      </c>
      <c r="Q43" s="25"/>
      <c r="R43" s="11"/>
      <c r="S43" s="8"/>
    </row>
    <row r="44" spans="1:19" x14ac:dyDescent="0.2">
      <c r="A44" t="s">
        <v>51</v>
      </c>
      <c r="B44" s="5" t="s">
        <v>102</v>
      </c>
      <c r="C44" s="8" t="s">
        <v>102</v>
      </c>
      <c r="D44" s="8" t="s">
        <v>102</v>
      </c>
      <c r="E44" s="8" t="s">
        <v>102</v>
      </c>
      <c r="F44" s="8" t="s">
        <v>102</v>
      </c>
      <c r="G44" s="15"/>
      <c r="H44" s="14"/>
      <c r="I44" s="19"/>
      <c r="J44" s="19"/>
      <c r="K44" s="19"/>
      <c r="L44" s="15"/>
      <c r="M44" s="19"/>
      <c r="N44" s="5">
        <f t="shared" si="0"/>
        <v>0</v>
      </c>
      <c r="Q44" s="25"/>
      <c r="R44" s="11"/>
      <c r="S44" s="8"/>
    </row>
    <row r="45" spans="1:19" x14ac:dyDescent="0.2">
      <c r="A45" t="s">
        <v>16</v>
      </c>
      <c r="B45" s="5">
        <v>71920.960000000006</v>
      </c>
      <c r="C45" s="8">
        <v>56226.57</v>
      </c>
      <c r="D45" s="8">
        <v>86252.24</v>
      </c>
      <c r="E45" s="8">
        <v>72398.320000000007</v>
      </c>
      <c r="F45" s="8">
        <v>72055.899999999994</v>
      </c>
      <c r="G45" s="18">
        <v>74386.990000000005</v>
      </c>
      <c r="H45" s="18">
        <v>608391</v>
      </c>
      <c r="I45" s="18">
        <v>73735.960000000006</v>
      </c>
      <c r="J45" s="18">
        <v>70084.31</v>
      </c>
      <c r="K45" s="18">
        <v>67225.14</v>
      </c>
      <c r="L45" s="10">
        <v>76131.61</v>
      </c>
      <c r="M45" s="18">
        <v>68314.12</v>
      </c>
      <c r="N45" s="5">
        <f t="shared" si="0"/>
        <v>1397123.12</v>
      </c>
      <c r="Q45" s="25"/>
      <c r="R45" s="11"/>
      <c r="S45" s="8"/>
    </row>
    <row r="46" spans="1:19" x14ac:dyDescent="0.2">
      <c r="A46" t="s">
        <v>52</v>
      </c>
      <c r="B46" s="5" t="s">
        <v>102</v>
      </c>
      <c r="C46" s="8" t="s">
        <v>102</v>
      </c>
      <c r="D46" s="8" t="s">
        <v>102</v>
      </c>
      <c r="E46" s="8" t="s">
        <v>102</v>
      </c>
      <c r="F46" s="8" t="s">
        <v>102</v>
      </c>
      <c r="G46" s="19"/>
      <c r="H46" s="14"/>
      <c r="I46" s="19"/>
      <c r="J46" s="19"/>
      <c r="K46" s="19"/>
      <c r="L46" s="15"/>
      <c r="M46" s="19"/>
      <c r="N46" s="5">
        <f t="shared" si="0"/>
        <v>0</v>
      </c>
      <c r="Q46" s="25"/>
      <c r="R46" s="11"/>
      <c r="S46" s="8"/>
    </row>
    <row r="47" spans="1:19" x14ac:dyDescent="0.2">
      <c r="A47" t="s">
        <v>17</v>
      </c>
      <c r="B47" s="5">
        <v>54459.82</v>
      </c>
      <c r="C47" s="8">
        <v>42575.75</v>
      </c>
      <c r="D47" s="8">
        <v>65311.72</v>
      </c>
      <c r="E47" s="8">
        <v>54821.29</v>
      </c>
      <c r="F47" s="8">
        <v>54562</v>
      </c>
      <c r="G47" s="18">
        <v>56327.14</v>
      </c>
      <c r="H47" s="18">
        <v>1010689</v>
      </c>
      <c r="I47" s="18">
        <v>55834.17</v>
      </c>
      <c r="J47" s="18">
        <v>53069.08</v>
      </c>
      <c r="K47" s="18">
        <v>50904.06</v>
      </c>
      <c r="L47" s="10">
        <v>57648.2</v>
      </c>
      <c r="M47" s="18">
        <v>51728.66</v>
      </c>
      <c r="N47" s="5">
        <f t="shared" si="0"/>
        <v>1607930.89</v>
      </c>
      <c r="Q47" s="25"/>
      <c r="R47" s="11"/>
      <c r="S47" s="8"/>
    </row>
    <row r="48" spans="1:19" x14ac:dyDescent="0.2">
      <c r="A48" t="s">
        <v>18</v>
      </c>
      <c r="B48" s="5">
        <v>54998.38</v>
      </c>
      <c r="C48" s="8">
        <v>42996.79</v>
      </c>
      <c r="D48" s="8">
        <v>65957.600000000006</v>
      </c>
      <c r="E48" s="8">
        <v>55363.42</v>
      </c>
      <c r="F48" s="8">
        <v>55101.57</v>
      </c>
      <c r="G48" s="18">
        <v>56884.17</v>
      </c>
      <c r="H48" s="18">
        <v>593184</v>
      </c>
      <c r="I48" s="18">
        <v>56386.32</v>
      </c>
      <c r="J48" s="18">
        <v>53593.88</v>
      </c>
      <c r="K48" s="18">
        <v>51407.46</v>
      </c>
      <c r="L48" s="10">
        <v>58218.29</v>
      </c>
      <c r="M48" s="18">
        <v>52240.21</v>
      </c>
      <c r="N48" s="5">
        <f t="shared" si="0"/>
        <v>1196332.0899999999</v>
      </c>
      <c r="Q48" s="25"/>
      <c r="R48" s="11"/>
      <c r="S48" s="8"/>
    </row>
    <row r="49" spans="1:19" x14ac:dyDescent="0.2">
      <c r="A49" t="s">
        <v>19</v>
      </c>
      <c r="B49" s="5">
        <v>62190.47</v>
      </c>
      <c r="C49" s="8">
        <v>48619.44</v>
      </c>
      <c r="D49" s="8">
        <v>74582.820000000007</v>
      </c>
      <c r="E49" s="8">
        <v>62603.25</v>
      </c>
      <c r="F49" s="8">
        <v>62307.16</v>
      </c>
      <c r="G49" s="18">
        <v>64322.86</v>
      </c>
      <c r="H49" s="18">
        <v>231838</v>
      </c>
      <c r="I49" s="18">
        <v>63759.92</v>
      </c>
      <c r="J49" s="18">
        <v>60602.31</v>
      </c>
      <c r="K49" s="18">
        <v>58129.97</v>
      </c>
      <c r="L49" s="10">
        <v>65831.45</v>
      </c>
      <c r="M49" s="18">
        <v>59071.62</v>
      </c>
      <c r="N49" s="5">
        <f t="shared" si="0"/>
        <v>913859.2699999999</v>
      </c>
      <c r="Q49" s="25"/>
      <c r="R49" s="11"/>
      <c r="S49" s="8"/>
    </row>
    <row r="50" spans="1:19" x14ac:dyDescent="0.2">
      <c r="A50" t="s">
        <v>53</v>
      </c>
      <c r="B50" s="5" t="s">
        <v>102</v>
      </c>
      <c r="C50" s="8" t="s">
        <v>102</v>
      </c>
      <c r="D50" s="8" t="s">
        <v>102</v>
      </c>
      <c r="E50" s="8" t="s">
        <v>102</v>
      </c>
      <c r="F50" s="8" t="s">
        <v>102</v>
      </c>
      <c r="G50" s="19"/>
      <c r="H50" s="19"/>
      <c r="I50" s="5"/>
      <c r="J50" s="5"/>
      <c r="K50" s="5"/>
      <c r="L50" s="5"/>
      <c r="M50" s="14"/>
      <c r="N50" s="5">
        <f t="shared" si="0"/>
        <v>0</v>
      </c>
      <c r="Q50" s="25"/>
      <c r="R50" s="11"/>
      <c r="S50" s="8"/>
    </row>
    <row r="51" spans="1:19" x14ac:dyDescent="0.2">
      <c r="A51" t="s">
        <v>54</v>
      </c>
      <c r="B51" s="5" t="s">
        <v>102</v>
      </c>
      <c r="C51" s="8" t="s">
        <v>102</v>
      </c>
      <c r="D51" s="8" t="s">
        <v>102</v>
      </c>
      <c r="E51" s="8" t="s">
        <v>102</v>
      </c>
      <c r="F51" s="8" t="s">
        <v>102</v>
      </c>
      <c r="G51" s="19"/>
      <c r="H51" s="19"/>
      <c r="I51" s="5"/>
      <c r="J51" s="5"/>
      <c r="K51" s="5"/>
      <c r="L51" s="5"/>
      <c r="M51" s="14"/>
      <c r="N51" s="5">
        <f t="shared" si="0"/>
        <v>0</v>
      </c>
      <c r="Q51" s="25"/>
      <c r="R51" s="11"/>
      <c r="S51" s="8"/>
    </row>
    <row r="52" spans="1:19" x14ac:dyDescent="0.2">
      <c r="A52" t="s">
        <v>55</v>
      </c>
      <c r="B52" s="5" t="s">
        <v>102</v>
      </c>
      <c r="C52" s="8" t="s">
        <v>102</v>
      </c>
      <c r="D52" s="8" t="s">
        <v>102</v>
      </c>
      <c r="E52" s="8" t="s">
        <v>102</v>
      </c>
      <c r="F52" s="8" t="s">
        <v>102</v>
      </c>
      <c r="G52" s="19"/>
      <c r="H52" s="19"/>
      <c r="I52" s="5"/>
      <c r="J52" s="5"/>
      <c r="K52" s="5"/>
      <c r="L52" s="5"/>
      <c r="M52" s="5"/>
      <c r="N52" s="5">
        <f t="shared" si="0"/>
        <v>0</v>
      </c>
      <c r="Q52" s="25"/>
      <c r="R52" s="11"/>
      <c r="S52" s="8"/>
    </row>
    <row r="53" spans="1:19" x14ac:dyDescent="0.2">
      <c r="A53" t="s">
        <v>20</v>
      </c>
      <c r="B53" s="5">
        <v>59229.02</v>
      </c>
      <c r="C53" s="8">
        <v>46304.23</v>
      </c>
      <c r="D53" s="8">
        <v>71031.259999999995</v>
      </c>
      <c r="E53" s="8">
        <v>59622.15</v>
      </c>
      <c r="F53" s="8">
        <v>59340.15</v>
      </c>
      <c r="G53" s="18">
        <v>61259.87</v>
      </c>
      <c r="H53" s="18">
        <v>1289675</v>
      </c>
      <c r="I53" s="18">
        <v>60723.73</v>
      </c>
      <c r="J53" s="18">
        <v>57716.49</v>
      </c>
      <c r="K53" s="18">
        <v>55361.88</v>
      </c>
      <c r="L53" s="10">
        <v>62696.62</v>
      </c>
      <c r="M53" s="18">
        <v>56258.69</v>
      </c>
      <c r="N53" s="5">
        <f t="shared" si="0"/>
        <v>1939219.0899999999</v>
      </c>
      <c r="Q53" s="25"/>
      <c r="R53" s="11"/>
      <c r="S53" s="8"/>
    </row>
    <row r="54" spans="1:19" x14ac:dyDescent="0.2">
      <c r="A54" t="s">
        <v>21</v>
      </c>
      <c r="B54" s="5">
        <v>61588.88</v>
      </c>
      <c r="C54" s="8">
        <v>48149.120000000003</v>
      </c>
      <c r="D54" s="8">
        <v>73861.34</v>
      </c>
      <c r="E54" s="8">
        <v>61997.66</v>
      </c>
      <c r="F54" s="8">
        <v>61704.43</v>
      </c>
      <c r="G54" s="18">
        <v>63700.639999999999</v>
      </c>
      <c r="H54" s="18">
        <v>191075</v>
      </c>
      <c r="I54" s="18">
        <v>63143.14</v>
      </c>
      <c r="J54" s="18">
        <v>60016.08</v>
      </c>
      <c r="K54" s="18">
        <v>57567.65</v>
      </c>
      <c r="L54" s="10">
        <v>65194.63</v>
      </c>
      <c r="M54" s="18">
        <v>58500.2</v>
      </c>
      <c r="N54" s="5">
        <f t="shared" si="0"/>
        <v>866498.77</v>
      </c>
      <c r="Q54" s="25"/>
    </row>
    <row r="55" spans="1:19" x14ac:dyDescent="0.2">
      <c r="A55" t="s">
        <v>22</v>
      </c>
      <c r="B55" s="5">
        <v>63459.67</v>
      </c>
      <c r="C55" s="8">
        <v>49611.68</v>
      </c>
      <c r="D55" s="8">
        <v>76104.92</v>
      </c>
      <c r="E55" s="8">
        <v>63880.87</v>
      </c>
      <c r="F55" s="8">
        <v>63578.74</v>
      </c>
      <c r="G55" s="18">
        <v>65635.58</v>
      </c>
      <c r="H55" s="18">
        <v>479511</v>
      </c>
      <c r="I55" s="18">
        <v>65061.14</v>
      </c>
      <c r="J55" s="18">
        <v>61839.1</v>
      </c>
      <c r="K55" s="18">
        <v>59316.3</v>
      </c>
      <c r="L55" s="10">
        <v>67174.95</v>
      </c>
      <c r="M55" s="18">
        <v>60277.17</v>
      </c>
      <c r="N55" s="5">
        <f t="shared" si="0"/>
        <v>1175451.1199999999</v>
      </c>
      <c r="Q55" s="25"/>
    </row>
    <row r="56" spans="1:19" x14ac:dyDescent="0.2">
      <c r="A56" t="s">
        <v>56</v>
      </c>
      <c r="B56" s="5" t="s">
        <v>102</v>
      </c>
      <c r="C56" s="8" t="s">
        <v>102</v>
      </c>
      <c r="D56" s="8" t="s">
        <v>102</v>
      </c>
      <c r="E56" s="8" t="s">
        <v>102</v>
      </c>
      <c r="F56" s="8" t="s">
        <v>102</v>
      </c>
      <c r="G56" s="5"/>
      <c r="H56" s="19"/>
      <c r="I56" s="19"/>
      <c r="J56" s="15"/>
      <c r="K56" s="15"/>
      <c r="L56" s="5"/>
      <c r="M56" s="14"/>
      <c r="N56" s="5">
        <f t="shared" si="0"/>
        <v>0</v>
      </c>
      <c r="Q56" s="25"/>
    </row>
    <row r="57" spans="1:19" x14ac:dyDescent="0.2">
      <c r="A57" t="s">
        <v>23</v>
      </c>
      <c r="B57" s="5" t="s">
        <v>102</v>
      </c>
      <c r="C57" s="8" t="s">
        <v>102</v>
      </c>
      <c r="D57" s="8" t="s">
        <v>102</v>
      </c>
      <c r="E57" s="8" t="s">
        <v>102</v>
      </c>
      <c r="F57" s="8" t="s">
        <v>102</v>
      </c>
      <c r="G57" s="5"/>
      <c r="H57" s="19"/>
      <c r="I57" s="19"/>
      <c r="J57" s="15"/>
      <c r="K57" s="15"/>
      <c r="L57" s="5"/>
      <c r="M57" s="5"/>
      <c r="N57" s="5">
        <f t="shared" si="0"/>
        <v>0</v>
      </c>
      <c r="Q57" s="25"/>
    </row>
    <row r="58" spans="1:19" x14ac:dyDescent="0.2">
      <c r="A58" t="s">
        <v>24</v>
      </c>
      <c r="B58" s="5" t="s">
        <v>102</v>
      </c>
      <c r="C58" s="8" t="s">
        <v>102</v>
      </c>
      <c r="D58" s="8" t="s">
        <v>102</v>
      </c>
      <c r="E58" s="8" t="s">
        <v>102</v>
      </c>
      <c r="F58" s="8" t="s">
        <v>102</v>
      </c>
      <c r="G58" s="5"/>
      <c r="H58" s="19"/>
      <c r="I58" s="5"/>
      <c r="J58" s="5"/>
      <c r="K58" s="5"/>
      <c r="L58" s="5"/>
      <c r="M58" s="5"/>
      <c r="N58" s="5">
        <f t="shared" si="0"/>
        <v>0</v>
      </c>
      <c r="Q58" s="25"/>
    </row>
    <row r="59" spans="1:19" x14ac:dyDescent="0.2">
      <c r="A59" t="s">
        <v>57</v>
      </c>
      <c r="B59" s="5" t="s">
        <v>102</v>
      </c>
      <c r="C59" s="8" t="s">
        <v>102</v>
      </c>
      <c r="D59" s="8" t="s">
        <v>102</v>
      </c>
      <c r="E59" s="8" t="s">
        <v>102</v>
      </c>
      <c r="F59" s="8" t="s">
        <v>102</v>
      </c>
      <c r="G59" s="5"/>
      <c r="H59" s="19"/>
      <c r="I59" s="5"/>
      <c r="J59" s="5"/>
      <c r="K59" s="5"/>
      <c r="L59" s="5"/>
      <c r="M59" s="5"/>
      <c r="N59" s="5">
        <f t="shared" si="0"/>
        <v>0</v>
      </c>
      <c r="Q59" s="25"/>
    </row>
    <row r="60" spans="1:19" x14ac:dyDescent="0.2">
      <c r="A60" t="s">
        <v>58</v>
      </c>
      <c r="B60" s="5" t="s">
        <v>102</v>
      </c>
      <c r="C60" s="8" t="s">
        <v>102</v>
      </c>
      <c r="D60" s="8" t="s">
        <v>102</v>
      </c>
      <c r="E60" s="8" t="s">
        <v>102</v>
      </c>
      <c r="F60" s="8" t="s">
        <v>102</v>
      </c>
      <c r="G60" s="5"/>
      <c r="H60" s="19"/>
      <c r="I60" s="5"/>
      <c r="J60" s="5"/>
      <c r="K60" s="5"/>
      <c r="L60" s="5"/>
      <c r="M60" s="5"/>
      <c r="N60" s="5">
        <f t="shared" si="0"/>
        <v>0</v>
      </c>
      <c r="Q60" s="25"/>
    </row>
    <row r="61" spans="1:19" x14ac:dyDescent="0.2">
      <c r="A61" t="s">
        <v>59</v>
      </c>
      <c r="B61" s="5" t="s">
        <v>102</v>
      </c>
      <c r="C61" s="8" t="s">
        <v>102</v>
      </c>
      <c r="D61" s="8" t="s">
        <v>102</v>
      </c>
      <c r="E61" s="8" t="s">
        <v>102</v>
      </c>
      <c r="F61" s="8" t="s">
        <v>102</v>
      </c>
      <c r="G61" s="5"/>
      <c r="H61" s="19"/>
      <c r="I61" s="5"/>
      <c r="J61" s="5"/>
      <c r="K61" s="5"/>
      <c r="L61" s="5"/>
      <c r="M61" s="5"/>
      <c r="N61" s="5">
        <f t="shared" si="0"/>
        <v>0</v>
      </c>
      <c r="Q61" s="25"/>
    </row>
    <row r="62" spans="1:19" x14ac:dyDescent="0.2">
      <c r="A62" t="s">
        <v>25</v>
      </c>
      <c r="B62" s="5">
        <v>54441.62</v>
      </c>
      <c r="C62" s="8">
        <v>42561.53</v>
      </c>
      <c r="D62" s="8">
        <v>65289.9</v>
      </c>
      <c r="E62" s="8">
        <v>54802.97</v>
      </c>
      <c r="F62" s="8">
        <v>54543.77</v>
      </c>
      <c r="G62" s="18">
        <v>56308.32</v>
      </c>
      <c r="H62" s="18">
        <v>1058953</v>
      </c>
      <c r="I62" s="18">
        <v>55815.519999999997</v>
      </c>
      <c r="J62" s="18">
        <v>53051.35</v>
      </c>
      <c r="K62" s="18">
        <v>50887.06</v>
      </c>
      <c r="L62" s="10">
        <v>57628.94</v>
      </c>
      <c r="M62" s="18">
        <v>51711.38</v>
      </c>
      <c r="N62" s="5">
        <f t="shared" si="0"/>
        <v>1655995.3599999999</v>
      </c>
      <c r="Q62" s="25"/>
    </row>
    <row r="63" spans="1:19" x14ac:dyDescent="0.2">
      <c r="A63" t="s">
        <v>60</v>
      </c>
      <c r="B63" s="5" t="s">
        <v>102</v>
      </c>
      <c r="C63" s="8" t="s">
        <v>102</v>
      </c>
      <c r="D63" s="8" t="s">
        <v>102</v>
      </c>
      <c r="E63" s="8" t="s">
        <v>102</v>
      </c>
      <c r="F63" s="8" t="s">
        <v>102</v>
      </c>
      <c r="G63" s="5"/>
      <c r="H63" s="19"/>
      <c r="I63" s="5"/>
      <c r="J63" s="5"/>
      <c r="K63" s="5"/>
      <c r="L63" s="5"/>
      <c r="M63" s="5"/>
      <c r="N63" s="5">
        <f t="shared" si="0"/>
        <v>0</v>
      </c>
      <c r="Q63" s="25"/>
    </row>
    <row r="64" spans="1:19" x14ac:dyDescent="0.2">
      <c r="A64" t="s">
        <v>61</v>
      </c>
      <c r="B64" s="5" t="s">
        <v>102</v>
      </c>
      <c r="C64" s="8" t="s">
        <v>102</v>
      </c>
      <c r="D64" s="8" t="s">
        <v>102</v>
      </c>
      <c r="E64" s="8" t="s">
        <v>102</v>
      </c>
      <c r="F64" s="8" t="s">
        <v>102</v>
      </c>
      <c r="G64" s="5"/>
      <c r="H64" s="19"/>
      <c r="I64" s="5"/>
      <c r="J64" s="5"/>
      <c r="K64" s="5"/>
      <c r="L64" s="5"/>
      <c r="M64" s="5"/>
      <c r="N64" s="5">
        <f t="shared" si="0"/>
        <v>0</v>
      </c>
      <c r="Q64" s="25"/>
    </row>
    <row r="65" spans="1:17" x14ac:dyDescent="0.2">
      <c r="A65" t="s">
        <v>62</v>
      </c>
      <c r="B65" s="5" t="s">
        <v>102</v>
      </c>
      <c r="C65" s="8" t="s">
        <v>102</v>
      </c>
      <c r="D65" s="8" t="s">
        <v>102</v>
      </c>
      <c r="E65" s="8" t="s">
        <v>102</v>
      </c>
      <c r="F65" s="8" t="s">
        <v>102</v>
      </c>
      <c r="G65" s="5"/>
      <c r="H65" s="19"/>
      <c r="I65" s="5"/>
      <c r="J65" s="5"/>
      <c r="K65" s="5"/>
      <c r="L65" s="5"/>
      <c r="M65" s="5"/>
      <c r="N65" s="5">
        <f t="shared" si="0"/>
        <v>0</v>
      </c>
      <c r="Q65" s="25"/>
    </row>
    <row r="66" spans="1:17" x14ac:dyDescent="0.2">
      <c r="A66" t="s">
        <v>26</v>
      </c>
      <c r="B66" s="5" t="s">
        <v>102</v>
      </c>
      <c r="C66" s="8" t="s">
        <v>102</v>
      </c>
      <c r="D66" s="8" t="s">
        <v>102</v>
      </c>
      <c r="E66" s="8" t="s">
        <v>102</v>
      </c>
      <c r="F66" s="8" t="s">
        <v>102</v>
      </c>
      <c r="G66" s="5"/>
      <c r="H66" s="19"/>
      <c r="I66" s="5"/>
      <c r="J66" s="5"/>
      <c r="K66" s="5"/>
      <c r="L66" s="5"/>
      <c r="M66" s="5"/>
      <c r="N66" s="5">
        <f t="shared" si="0"/>
        <v>0</v>
      </c>
      <c r="Q66" s="25"/>
    </row>
    <row r="67" spans="1:17" x14ac:dyDescent="0.2">
      <c r="A67" t="s">
        <v>63</v>
      </c>
      <c r="B67" s="5" t="s">
        <v>102</v>
      </c>
      <c r="C67" s="8" t="s">
        <v>102</v>
      </c>
      <c r="D67" s="8" t="s">
        <v>102</v>
      </c>
      <c r="E67" s="8" t="s">
        <v>102</v>
      </c>
      <c r="F67" s="8" t="s">
        <v>102</v>
      </c>
      <c r="G67" s="5"/>
      <c r="H67" s="19"/>
      <c r="I67" s="5"/>
      <c r="J67" s="5"/>
      <c r="K67" s="5"/>
      <c r="L67" s="5"/>
      <c r="M67" s="5"/>
      <c r="N67" s="5">
        <f t="shared" si="0"/>
        <v>0</v>
      </c>
      <c r="Q67" s="25"/>
    </row>
    <row r="68" spans="1:17" x14ac:dyDescent="0.2">
      <c r="A68" t="s">
        <v>64</v>
      </c>
      <c r="B68" s="5" t="s">
        <v>102</v>
      </c>
      <c r="C68" s="8" t="s">
        <v>102</v>
      </c>
      <c r="D68" s="8" t="s">
        <v>102</v>
      </c>
      <c r="E68" s="8" t="s">
        <v>102</v>
      </c>
      <c r="F68" s="8" t="s">
        <v>102</v>
      </c>
      <c r="G68" s="5"/>
      <c r="H68" s="19"/>
      <c r="I68" s="5"/>
      <c r="J68" s="5"/>
      <c r="K68" s="5"/>
      <c r="L68" s="5"/>
      <c r="M68" s="5"/>
      <c r="N68" s="5">
        <f t="shared" si="0"/>
        <v>0</v>
      </c>
      <c r="Q68" s="25"/>
    </row>
    <row r="69" spans="1:17" x14ac:dyDescent="0.2">
      <c r="A69" t="s">
        <v>65</v>
      </c>
      <c r="B69" s="5">
        <v>41837.69</v>
      </c>
      <c r="C69" s="8">
        <v>32707.99</v>
      </c>
      <c r="D69" s="8">
        <v>50174.45</v>
      </c>
      <c r="E69" s="8">
        <v>42115.38</v>
      </c>
      <c r="F69" s="8">
        <v>41916.19</v>
      </c>
      <c r="G69" s="18">
        <v>43272.22</v>
      </c>
      <c r="H69" s="18">
        <v>2770300</v>
      </c>
      <c r="I69" s="18">
        <v>42893.51</v>
      </c>
      <c r="J69" s="18">
        <v>40769.279999999999</v>
      </c>
      <c r="K69" s="18">
        <v>39106.050000000003</v>
      </c>
      <c r="L69" s="10">
        <v>44287.1</v>
      </c>
      <c r="M69" s="18">
        <v>39739.53</v>
      </c>
      <c r="N69" s="5">
        <f t="shared" si="0"/>
        <v>3229119.3899999992</v>
      </c>
      <c r="Q69" s="25"/>
    </row>
    <row r="70" spans="1:17" x14ac:dyDescent="0.2">
      <c r="A70" t="s">
        <v>66</v>
      </c>
      <c r="B70" s="5" t="s">
        <v>102</v>
      </c>
      <c r="C70" s="8" t="s">
        <v>102</v>
      </c>
      <c r="D70" s="8" t="s">
        <v>102</v>
      </c>
      <c r="E70" s="8" t="s">
        <v>102</v>
      </c>
      <c r="F70" s="8" t="s">
        <v>102</v>
      </c>
      <c r="G70" s="5"/>
      <c r="H70" s="19"/>
      <c r="I70" s="5"/>
      <c r="J70" s="5"/>
      <c r="K70" s="5"/>
      <c r="L70" s="5"/>
      <c r="M70" s="5"/>
      <c r="N70" s="5">
        <f t="shared" si="0"/>
        <v>0</v>
      </c>
      <c r="Q70" s="25"/>
    </row>
    <row r="71" spans="1:17" x14ac:dyDescent="0.2">
      <c r="A71" t="s">
        <v>67</v>
      </c>
      <c r="B71" s="5" t="s">
        <v>102</v>
      </c>
      <c r="C71" s="8" t="s">
        <v>102</v>
      </c>
      <c r="D71" s="8" t="s">
        <v>102</v>
      </c>
      <c r="E71" s="8" t="s">
        <v>102</v>
      </c>
      <c r="F71" s="8" t="s">
        <v>102</v>
      </c>
      <c r="G71" s="5"/>
      <c r="H71" s="19"/>
      <c r="I71" s="5"/>
      <c r="J71" s="5"/>
      <c r="K71" s="5"/>
      <c r="L71" s="5"/>
      <c r="M71" s="5"/>
      <c r="N71" s="5">
        <f t="shared" si="0"/>
        <v>0</v>
      </c>
      <c r="Q71" s="25"/>
    </row>
    <row r="72" spans="1:17" x14ac:dyDescent="0.2">
      <c r="A72" t="s">
        <v>68</v>
      </c>
      <c r="B72" s="5" t="s">
        <v>102</v>
      </c>
      <c r="C72" s="8" t="s">
        <v>102</v>
      </c>
      <c r="D72" s="8" t="s">
        <v>102</v>
      </c>
      <c r="E72" s="8" t="s">
        <v>102</v>
      </c>
      <c r="F72" s="8" t="s">
        <v>102</v>
      </c>
      <c r="G72" s="5"/>
      <c r="H72" s="19"/>
      <c r="I72" s="5"/>
      <c r="J72" s="5"/>
      <c r="K72" s="5"/>
      <c r="L72" s="5"/>
      <c r="M72" s="5"/>
      <c r="N72" s="5">
        <f t="shared" si="0"/>
        <v>0</v>
      </c>
      <c r="Q72" s="25"/>
    </row>
    <row r="73" spans="1:17" x14ac:dyDescent="0.2">
      <c r="A73" t="s">
        <v>69</v>
      </c>
      <c r="B73" s="5" t="s">
        <v>102</v>
      </c>
      <c r="C73" s="8" t="s">
        <v>102</v>
      </c>
      <c r="D73" s="8" t="s">
        <v>102</v>
      </c>
      <c r="E73" s="8" t="s">
        <v>102</v>
      </c>
      <c r="F73" s="8" t="s">
        <v>102</v>
      </c>
      <c r="G73" s="5"/>
      <c r="H73" s="19"/>
      <c r="I73" s="5"/>
      <c r="J73" s="5"/>
      <c r="K73" s="5"/>
      <c r="L73" s="5"/>
      <c r="M73" s="5"/>
      <c r="N73" s="5">
        <f t="shared" si="0"/>
        <v>0</v>
      </c>
      <c r="Q73" s="25"/>
    </row>
    <row r="74" spans="1:17" x14ac:dyDescent="0.2">
      <c r="A74" t="s">
        <v>70</v>
      </c>
      <c r="B74" s="5" t="s">
        <v>102</v>
      </c>
      <c r="C74" s="8" t="s">
        <v>102</v>
      </c>
      <c r="D74" s="8" t="s">
        <v>102</v>
      </c>
      <c r="E74" s="8" t="s">
        <v>102</v>
      </c>
      <c r="F74" s="8" t="s">
        <v>102</v>
      </c>
      <c r="G74" s="5"/>
      <c r="H74" s="19"/>
      <c r="I74" s="5"/>
      <c r="J74" s="5"/>
      <c r="K74" s="5"/>
      <c r="L74" s="5"/>
      <c r="M74" s="5"/>
      <c r="N74" s="5">
        <f t="shared" si="0"/>
        <v>0</v>
      </c>
      <c r="Q74" s="25"/>
    </row>
    <row r="75" spans="1:17" x14ac:dyDescent="0.2">
      <c r="A75" t="s">
        <v>27</v>
      </c>
      <c r="B75" s="5" t="s">
        <v>102</v>
      </c>
      <c r="C75" s="8" t="s">
        <v>102</v>
      </c>
      <c r="D75" s="8" t="s">
        <v>102</v>
      </c>
      <c r="E75" s="8" t="s">
        <v>102</v>
      </c>
      <c r="F75" s="8" t="s">
        <v>102</v>
      </c>
      <c r="G75" s="18"/>
      <c r="H75" s="18"/>
      <c r="I75" s="18"/>
      <c r="J75" s="18"/>
      <c r="K75" s="18"/>
      <c r="L75" s="10"/>
      <c r="M75" s="18"/>
      <c r="N75" s="5">
        <f t="shared" si="0"/>
        <v>0</v>
      </c>
      <c r="Q75" s="25"/>
    </row>
    <row r="76" spans="1:17" x14ac:dyDescent="0.2">
      <c r="A76" t="s">
        <v>71</v>
      </c>
      <c r="B76" s="5">
        <v>59229.02</v>
      </c>
      <c r="C76" s="8">
        <v>46304.23</v>
      </c>
      <c r="D76" s="8">
        <v>71031.259999999995</v>
      </c>
      <c r="E76" s="8">
        <v>59622.15</v>
      </c>
      <c r="F76" s="8">
        <v>59340.15</v>
      </c>
      <c r="G76" s="18">
        <v>61259.87</v>
      </c>
      <c r="H76" s="18">
        <v>1248045</v>
      </c>
      <c r="I76" s="18">
        <v>60723.73</v>
      </c>
      <c r="J76" s="18">
        <v>57716.49</v>
      </c>
      <c r="K76" s="18">
        <v>55361.88</v>
      </c>
      <c r="L76" s="10">
        <v>62696.62</v>
      </c>
      <c r="M76" s="18">
        <v>56258.69</v>
      </c>
      <c r="N76" s="5">
        <f t="shared" si="0"/>
        <v>1897589.0899999999</v>
      </c>
      <c r="Q76" s="25"/>
    </row>
    <row r="77" spans="1:17" x14ac:dyDescent="0.2">
      <c r="A77" t="s">
        <v>28</v>
      </c>
      <c r="B77" s="5">
        <v>30640.87</v>
      </c>
      <c r="C77" s="8">
        <v>23954.5</v>
      </c>
      <c r="D77" s="8">
        <v>36746.5</v>
      </c>
      <c r="E77" s="8">
        <v>30844.240000000002</v>
      </c>
      <c r="F77" s="8">
        <v>30698.36</v>
      </c>
      <c r="G77" s="18">
        <v>31691.48</v>
      </c>
      <c r="H77" s="18">
        <v>681522</v>
      </c>
      <c r="I77" s="18">
        <v>31414.12</v>
      </c>
      <c r="J77" s="18">
        <v>29858.39</v>
      </c>
      <c r="K77" s="18">
        <v>28640.28</v>
      </c>
      <c r="L77" s="10">
        <v>32434.75</v>
      </c>
      <c r="M77" s="18">
        <v>29104.23</v>
      </c>
      <c r="N77" s="5">
        <f t="shared" si="0"/>
        <v>1017549.72</v>
      </c>
      <c r="Q77" s="25"/>
    </row>
    <row r="78" spans="1:17" x14ac:dyDescent="0.2">
      <c r="A78" t="s">
        <v>29</v>
      </c>
      <c r="B78" s="5">
        <v>84612.89</v>
      </c>
      <c r="C78" s="8">
        <v>66148.899999999994</v>
      </c>
      <c r="D78" s="8">
        <v>101473.22</v>
      </c>
      <c r="E78" s="8">
        <v>85174.49</v>
      </c>
      <c r="F78" s="8">
        <v>84771.65</v>
      </c>
      <c r="G78" s="18">
        <v>87514.1</v>
      </c>
      <c r="H78" s="18">
        <v>356656</v>
      </c>
      <c r="I78" s="18">
        <v>86748.19</v>
      </c>
      <c r="J78" s="18">
        <v>82452.13</v>
      </c>
      <c r="K78" s="18">
        <v>79088.399999999994</v>
      </c>
      <c r="L78" s="10">
        <v>89566.6</v>
      </c>
      <c r="M78" s="18">
        <v>80369.56</v>
      </c>
      <c r="N78" s="5">
        <f t="shared" si="0"/>
        <v>1284576.1300000001</v>
      </c>
      <c r="Q78" s="25"/>
    </row>
    <row r="79" spans="1:17" x14ac:dyDescent="0.2">
      <c r="A79" t="s">
        <v>72</v>
      </c>
      <c r="B79" s="5" t="s">
        <v>102</v>
      </c>
      <c r="C79" s="8" t="s">
        <v>102</v>
      </c>
      <c r="D79" s="8" t="s">
        <v>102</v>
      </c>
      <c r="E79" s="8" t="s">
        <v>102</v>
      </c>
      <c r="F79" s="8" t="s">
        <v>102</v>
      </c>
      <c r="G79" s="19"/>
      <c r="H79" s="19"/>
      <c r="I79" s="19"/>
      <c r="J79" s="19"/>
      <c r="K79" s="19"/>
      <c r="L79" s="15"/>
      <c r="M79" s="19"/>
      <c r="N79" s="5">
        <f t="shared" si="0"/>
        <v>0</v>
      </c>
      <c r="Q79" s="25"/>
    </row>
    <row r="80" spans="1:17" x14ac:dyDescent="0.2">
      <c r="A80" t="s">
        <v>73</v>
      </c>
      <c r="B80" s="5">
        <v>55146.87</v>
      </c>
      <c r="C80" s="8">
        <v>43112.88</v>
      </c>
      <c r="D80" s="8">
        <v>66135.679999999993</v>
      </c>
      <c r="E80" s="8">
        <v>55512.9</v>
      </c>
      <c r="F80" s="8">
        <v>55250.34</v>
      </c>
      <c r="G80" s="18">
        <v>57037.75</v>
      </c>
      <c r="H80" s="18">
        <v>1180607</v>
      </c>
      <c r="I80" s="18">
        <v>56538.559999999998</v>
      </c>
      <c r="J80" s="18">
        <v>53738.59</v>
      </c>
      <c r="K80" s="18">
        <v>51546.26</v>
      </c>
      <c r="L80" s="10">
        <v>58375.48</v>
      </c>
      <c r="M80" s="18">
        <v>52381.26</v>
      </c>
      <c r="N80" s="5">
        <f>SUM(B80:M80)</f>
        <v>1785383.57</v>
      </c>
      <c r="Q80" s="25"/>
    </row>
    <row r="81" spans="1:17" x14ac:dyDescent="0.2">
      <c r="A81" t="s">
        <v>74</v>
      </c>
      <c r="B81" s="5" t="s">
        <v>102</v>
      </c>
      <c r="C81" s="8" t="s">
        <v>102</v>
      </c>
      <c r="D81" s="8" t="s">
        <v>102</v>
      </c>
      <c r="E81" s="8" t="s">
        <v>102</v>
      </c>
      <c r="F81" s="8" t="s">
        <v>102</v>
      </c>
      <c r="G81" s="19"/>
      <c r="H81" s="19"/>
      <c r="I81" s="19"/>
      <c r="J81" s="19"/>
      <c r="K81" s="19"/>
      <c r="L81" s="15"/>
      <c r="M81" s="19"/>
      <c r="N81" s="5">
        <f>SUM(B81:M81)</f>
        <v>0</v>
      </c>
      <c r="Q81" s="25"/>
    </row>
    <row r="82" spans="1:17" x14ac:dyDescent="0.2">
      <c r="A82" t="s">
        <v>30</v>
      </c>
      <c r="B82" s="5">
        <v>60174.57</v>
      </c>
      <c r="C82" s="8">
        <v>47043.45</v>
      </c>
      <c r="D82" s="8">
        <v>72165.22</v>
      </c>
      <c r="E82" s="8">
        <v>60573.97</v>
      </c>
      <c r="F82" s="8">
        <v>60287.48</v>
      </c>
      <c r="G82" s="18">
        <v>62237.84</v>
      </c>
      <c r="H82" s="18">
        <v>594721</v>
      </c>
      <c r="I82" s="18">
        <v>61693.14</v>
      </c>
      <c r="J82" s="18">
        <v>58637.89</v>
      </c>
      <c r="K82" s="18">
        <v>56245.69</v>
      </c>
      <c r="L82" s="10">
        <v>63697.53</v>
      </c>
      <c r="M82" s="18">
        <v>57156.82</v>
      </c>
      <c r="N82" s="5">
        <f>SUM(B82:M82)</f>
        <v>1254634.6000000001</v>
      </c>
      <c r="Q82" s="25"/>
    </row>
    <row r="83" spans="1:17" x14ac:dyDescent="0.2">
      <c r="A83" t="s">
        <v>1</v>
      </c>
      <c r="N83" s="5"/>
      <c r="Q83" s="25"/>
    </row>
    <row r="84" spans="1:17" x14ac:dyDescent="0.2">
      <c r="A84" t="s">
        <v>31</v>
      </c>
      <c r="B84" s="5">
        <f>SUM(B16:B82)</f>
        <v>1511381.23</v>
      </c>
      <c r="C84" s="5">
        <f t="shared" ref="C84:L84" si="1">SUM(C16:C82)</f>
        <v>1181571.8599999999</v>
      </c>
      <c r="D84" s="5">
        <f t="shared" si="1"/>
        <v>1812545.6699999997</v>
      </c>
      <c r="E84" s="5">
        <f t="shared" si="1"/>
        <v>1521412.7999999998</v>
      </c>
      <c r="F84" s="5">
        <f t="shared" si="1"/>
        <v>1514217.0199999998</v>
      </c>
      <c r="G84" s="5">
        <f t="shared" si="1"/>
        <v>1563203.5700000005</v>
      </c>
      <c r="H84" s="5">
        <f t="shared" si="1"/>
        <v>27468850</v>
      </c>
      <c r="I84" s="5">
        <f t="shared" si="1"/>
        <v>1549522.5699999998</v>
      </c>
      <c r="J84" s="5">
        <f>SUM(J16:J82)</f>
        <v>1472785.08</v>
      </c>
      <c r="K84" s="5">
        <f>SUM(K16:K82)</f>
        <v>1412701.0999999999</v>
      </c>
      <c r="L84" s="5">
        <f t="shared" si="1"/>
        <v>1599865.9500000002</v>
      </c>
      <c r="M84" s="5">
        <f>SUM(M16:M82)</f>
        <v>1435585.5499999998</v>
      </c>
      <c r="N84" s="5">
        <f>SUM(B84:M84)</f>
        <v>44043642.399999999</v>
      </c>
    </row>
    <row r="92" spans="1:17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7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7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7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7:N7"/>
    <mergeCell ref="A3:N3"/>
    <mergeCell ref="A4:N4"/>
    <mergeCell ref="A5:N5"/>
    <mergeCell ref="A6:N6"/>
  </mergeCells>
  <phoneticPr fontId="0" type="noConversion"/>
  <pageMargins left="0.25" right="0.25" top="0.25" bottom="0.2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N84"/>
  <sheetViews>
    <sheetView workbookViewId="0">
      <pane ySplit="13" topLeftCell="A14" activePane="bottomLeft" state="frozen"/>
      <selection pane="bottomLeft" activeCell="B16" sqref="B16:F82"/>
    </sheetView>
  </sheetViews>
  <sheetFormatPr defaultRowHeight="12.75" x14ac:dyDescent="0.2"/>
  <cols>
    <col min="1" max="1" width="16.1640625" bestFit="1" customWidth="1"/>
    <col min="2" max="12" width="11.1640625" bestFit="1" customWidth="1"/>
    <col min="13" max="13" width="11.1640625" customWidth="1"/>
    <col min="14" max="14" width="12.6640625" customWidth="1"/>
  </cols>
  <sheetData>
    <row r="1" spans="1:14" x14ac:dyDescent="0.2">
      <c r="A1" t="str">
        <f>'SFY 18-19'!A1</f>
        <v>VALIDATED TAX RECEIPTS DATA FOR: JULY 2018 thru June 2019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1:14" hidden="1" x14ac:dyDescent="0.2"/>
    <row r="12" spans="1:14" hidden="1" x14ac:dyDescent="0.2"/>
    <row r="13" spans="1:14" x14ac:dyDescent="0.2">
      <c r="B13" s="1">
        <f>'Half-Cent to County before'!B13</f>
        <v>43282</v>
      </c>
      <c r="C13" s="1">
        <f>'Half-Cent to County before'!C13</f>
        <v>43313</v>
      </c>
      <c r="D13" s="1">
        <f>'Half-Cent to County before'!D13</f>
        <v>43344</v>
      </c>
      <c r="E13" s="1">
        <f>'Half-Cent to County before'!E13</f>
        <v>43374</v>
      </c>
      <c r="F13" s="1">
        <f>'Half-Cent to County before'!F13</f>
        <v>43405</v>
      </c>
      <c r="G13" s="1">
        <f>'Half-Cent to County before'!G13</f>
        <v>43435</v>
      </c>
      <c r="H13" s="1">
        <f>'Half-Cent to County before'!H13</f>
        <v>43466</v>
      </c>
      <c r="I13" s="1">
        <f>'Half-Cent to County before'!I13</f>
        <v>43497</v>
      </c>
      <c r="J13" s="1">
        <f>'Half-Cent to County before'!J13</f>
        <v>43525</v>
      </c>
      <c r="K13" s="1">
        <f>'Half-Cent to County before'!K13</f>
        <v>43556</v>
      </c>
      <c r="L13" s="1">
        <f>'Half-Cent to County before'!L13</f>
        <v>43586</v>
      </c>
      <c r="M13" s="1">
        <f>'Half-Cent to County before'!M13</f>
        <v>43617</v>
      </c>
      <c r="N13" s="1" t="str">
        <f>'Half-Cent to County before'!N13</f>
        <v>SFY18-19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f>SUM('Half-Cent to County before'!B16+'Half-Cent to City Govs'!B16)</f>
        <v>1845999.67</v>
      </c>
      <c r="C16" s="8">
        <f>SUM('Half-Cent to County before'!C16+'Half-Cent to City Govs'!C16)</f>
        <v>1871460.3400000003</v>
      </c>
      <c r="D16" s="8">
        <f>SUM('Half-Cent to County before'!D16+'Half-Cent to City Govs'!D16)</f>
        <v>1838250.49</v>
      </c>
      <c r="E16" s="8">
        <f>SUM('Half-Cent to County before'!E16+'Half-Cent to City Govs'!E16)</f>
        <v>1864269.99</v>
      </c>
      <c r="F16" s="8">
        <f>SUM('Half-Cent to County before'!F16+'Half-Cent to City Govs'!F16)</f>
        <v>1877079.75</v>
      </c>
      <c r="G16" s="5">
        <f>SUM('Half-Cent to County before'!G16+'Half-Cent to City Govs'!G16)</f>
        <v>1887745.98</v>
      </c>
      <c r="H16" s="5">
        <f>SUM('Half-Cent to County before'!H16+'Half-Cent to City Govs'!H16)</f>
        <v>1876858.2999999998</v>
      </c>
      <c r="I16" s="5">
        <f>SUM('Half-Cent to County before'!I16+'Half-Cent to City Govs'!I16)</f>
        <v>2096274.1</v>
      </c>
      <c r="J16" s="5">
        <f>SUM('Half-Cent to County before'!J16+'Half-Cent to City Govs'!J16)</f>
        <v>1938067.9</v>
      </c>
      <c r="K16" s="5">
        <f>SUM('Half-Cent to County before'!K16+'Half-Cent to City Govs'!K16)</f>
        <v>1824247.51</v>
      </c>
      <c r="L16" s="5">
        <f>SUM('Half-Cent to County before'!L16+'Half-Cent to City Govs'!L16)</f>
        <v>2031530.7799999998</v>
      </c>
      <c r="M16" s="5">
        <f>SUM('Half-Cent to County before'!M16+'Half-Cent to City Govs'!M16)</f>
        <v>1940342.19</v>
      </c>
      <c r="N16" s="5">
        <f t="shared" ref="N16:N79" si="0">SUM(B16:M16)</f>
        <v>22892127.000000004</v>
      </c>
    </row>
    <row r="17" spans="1:14" x14ac:dyDescent="0.2">
      <c r="A17" t="s">
        <v>39</v>
      </c>
      <c r="B17" s="8">
        <f>SUM('Half-Cent to County before'!B17+'Half-Cent to City Govs'!B17)</f>
        <v>108970.09000000001</v>
      </c>
      <c r="C17" s="8">
        <f>SUM('Half-Cent to County before'!C17+'Half-Cent to City Govs'!C17)</f>
        <v>105531.05</v>
      </c>
      <c r="D17" s="8">
        <f>SUM('Half-Cent to County before'!D17+'Half-Cent to City Govs'!D17)</f>
        <v>102949.20999999999</v>
      </c>
      <c r="E17" s="8">
        <f>SUM('Half-Cent to County before'!E17+'Half-Cent to City Govs'!E17)</f>
        <v>99052.34</v>
      </c>
      <c r="F17" s="8">
        <f>SUM('Half-Cent to County before'!F17+'Half-Cent to City Govs'!F17)</f>
        <v>103952.23</v>
      </c>
      <c r="G17" s="5">
        <f>SUM('Half-Cent to County before'!G17+'Half-Cent to City Govs'!G17)</f>
        <v>97554.76</v>
      </c>
      <c r="H17" s="5">
        <f>SUM('Half-Cent to County before'!H17+'Half-Cent to City Govs'!H17)</f>
        <v>102439.15000000001</v>
      </c>
      <c r="I17" s="5">
        <f>SUM('Half-Cent to County before'!I17+'Half-Cent to City Govs'!I17)</f>
        <v>111268.22</v>
      </c>
      <c r="J17" s="5">
        <f>SUM('Half-Cent to County before'!J17+'Half-Cent to City Govs'!J17)</f>
        <v>94134.489999999991</v>
      </c>
      <c r="K17" s="5">
        <f>SUM('Half-Cent to County before'!K17+'Half-Cent to City Govs'!K17)</f>
        <v>99573.54</v>
      </c>
      <c r="L17" s="5">
        <f>SUM('Half-Cent to County before'!L17+'Half-Cent to City Govs'!L17)</f>
        <v>118119.22</v>
      </c>
      <c r="M17" s="5">
        <f>SUM('Half-Cent to County before'!M17+'Half-Cent to City Govs'!M17)</f>
        <v>101669.51999999999</v>
      </c>
      <c r="N17" s="5">
        <f t="shared" si="0"/>
        <v>1245213.82</v>
      </c>
    </row>
    <row r="18" spans="1:14" x14ac:dyDescent="0.2">
      <c r="A18" t="s">
        <v>40</v>
      </c>
      <c r="B18" s="8">
        <f>SUM('Half-Cent to County before'!B18+'Half-Cent to City Govs'!B18)</f>
        <v>2128755.54</v>
      </c>
      <c r="C18" s="8">
        <f>SUM('Half-Cent to County before'!C18+'Half-Cent to City Govs'!C18)</f>
        <v>2604193.58</v>
      </c>
      <c r="D18" s="8">
        <f>SUM('Half-Cent to County before'!D18+'Half-Cent to City Govs'!D18)</f>
        <v>2689844.29</v>
      </c>
      <c r="E18" s="8">
        <f>SUM('Half-Cent to County before'!E18+'Half-Cent to City Govs'!E18)</f>
        <v>1995642.26</v>
      </c>
      <c r="F18" s="8">
        <f>SUM('Half-Cent to County before'!F18+'Half-Cent to City Govs'!F18)</f>
        <v>1440937.17</v>
      </c>
      <c r="G18" s="5">
        <f>SUM('Half-Cent to County before'!G18+'Half-Cent to City Govs'!G18)</f>
        <v>1382777.8599999999</v>
      </c>
      <c r="H18" s="5">
        <f>SUM('Half-Cent to County before'!H18+'Half-Cent to City Govs'!H18)</f>
        <v>2101264.08</v>
      </c>
      <c r="I18" s="5">
        <f>SUM('Half-Cent to County before'!I18+'Half-Cent to City Govs'!I18)</f>
        <v>2084248.96</v>
      </c>
      <c r="J18" s="5">
        <f>SUM('Half-Cent to County before'!J18+'Half-Cent to City Govs'!J18)</f>
        <v>1960269.0499999998</v>
      </c>
      <c r="K18" s="5">
        <f>SUM('Half-Cent to County before'!K18+'Half-Cent to City Govs'!K18)</f>
        <v>1884826.4500000002</v>
      </c>
      <c r="L18" s="5">
        <f>SUM('Half-Cent to County before'!L18+'Half-Cent to City Govs'!L18)</f>
        <v>2435054.92</v>
      </c>
      <c r="M18" s="5">
        <f>SUM('Half-Cent to County before'!M18+'Half-Cent to City Govs'!M18)</f>
        <v>2189816.39</v>
      </c>
      <c r="N18" s="5">
        <f t="shared" si="0"/>
        <v>24897630.549999997</v>
      </c>
    </row>
    <row r="19" spans="1:14" x14ac:dyDescent="0.2">
      <c r="A19" t="s">
        <v>2</v>
      </c>
      <c r="B19" s="8">
        <f>SUM('Half-Cent to County before'!B19+'Half-Cent to City Govs'!B19)</f>
        <v>126172.98999999999</v>
      </c>
      <c r="C19" s="8">
        <f>SUM('Half-Cent to County before'!C19+'Half-Cent to City Govs'!C19)</f>
        <v>137251.59</v>
      </c>
      <c r="D19" s="8">
        <f>SUM('Half-Cent to County before'!D19+'Half-Cent to City Govs'!D19)</f>
        <v>102231.31</v>
      </c>
      <c r="E19" s="8">
        <f>SUM('Half-Cent to County before'!E19+'Half-Cent to City Govs'!E19)</f>
        <v>141602.97</v>
      </c>
      <c r="F19" s="8">
        <f>SUM('Half-Cent to County before'!F19+'Half-Cent to City Govs'!F19)</f>
        <v>133989.10999999999</v>
      </c>
      <c r="G19" s="5">
        <f>SUM('Half-Cent to County before'!G19+'Half-Cent to City Govs'!G19)</f>
        <v>129839.48999999999</v>
      </c>
      <c r="H19" s="5">
        <f>SUM('Half-Cent to County before'!H19+'Half-Cent to City Govs'!H19)</f>
        <v>128767.98</v>
      </c>
      <c r="I19" s="5">
        <f>SUM('Half-Cent to County before'!I19+'Half-Cent to City Govs'!I19)</f>
        <v>166456.70000000001</v>
      </c>
      <c r="J19" s="5">
        <f>SUM('Half-Cent to County before'!J19+'Half-Cent to City Govs'!J19)</f>
        <v>106294.56999999999</v>
      </c>
      <c r="K19" s="5">
        <f>SUM('Half-Cent to County before'!K19+'Half-Cent to City Govs'!K19)</f>
        <v>113045.49</v>
      </c>
      <c r="L19" s="5">
        <f>SUM('Half-Cent to County before'!L19+'Half-Cent to City Govs'!L19)</f>
        <v>135217.65</v>
      </c>
      <c r="M19" s="5">
        <f>SUM('Half-Cent to County before'!M19+'Half-Cent to City Govs'!M19)</f>
        <v>128546.11</v>
      </c>
      <c r="N19" s="5">
        <f t="shared" si="0"/>
        <v>1549415.96</v>
      </c>
    </row>
    <row r="20" spans="1:14" x14ac:dyDescent="0.2">
      <c r="A20" t="s">
        <v>41</v>
      </c>
      <c r="B20" s="8">
        <f>SUM('Half-Cent to County before'!B20+'Half-Cent to City Govs'!B20)</f>
        <v>4057166.58</v>
      </c>
      <c r="C20" s="8">
        <f>SUM('Half-Cent to County before'!C20+'Half-Cent to City Govs'!C20)</f>
        <v>4207733.4800000004</v>
      </c>
      <c r="D20" s="8">
        <f>SUM('Half-Cent to County before'!D20+'Half-Cent to City Govs'!D20)</f>
        <v>4139359.62</v>
      </c>
      <c r="E20" s="8">
        <f>SUM('Half-Cent to County before'!E20+'Half-Cent to City Govs'!E20)</f>
        <v>3987216.6199999996</v>
      </c>
      <c r="F20" s="8">
        <f>SUM('Half-Cent to County before'!F20+'Half-Cent to City Govs'!F20)</f>
        <v>3976950.67</v>
      </c>
      <c r="G20" s="5">
        <f>SUM('Half-Cent to County before'!G20+'Half-Cent to City Govs'!G20)</f>
        <v>3920100.12</v>
      </c>
      <c r="H20" s="5">
        <f>SUM('Half-Cent to County before'!H20+'Half-Cent to City Govs'!H20)</f>
        <v>4022669.1799999997</v>
      </c>
      <c r="I20" s="5">
        <f>SUM('Half-Cent to County before'!I20+'Half-Cent to City Govs'!I20)</f>
        <v>4612576.8499999996</v>
      </c>
      <c r="J20" s="5">
        <f>SUM('Half-Cent to County before'!J20+'Half-Cent to City Govs'!J20)</f>
        <v>3945721.96</v>
      </c>
      <c r="K20" s="5">
        <f>SUM('Half-Cent to County before'!K20+'Half-Cent to City Govs'!K20)</f>
        <v>3966267.6100000003</v>
      </c>
      <c r="L20" s="5">
        <f>SUM('Half-Cent to County before'!L20+'Half-Cent to City Govs'!L20)</f>
        <v>4632080.79</v>
      </c>
      <c r="M20" s="5">
        <f>SUM('Half-Cent to County before'!M20+'Half-Cent to City Govs'!M20)</f>
        <v>4229855.07</v>
      </c>
      <c r="N20" s="5">
        <f t="shared" si="0"/>
        <v>49697698.549999997</v>
      </c>
    </row>
    <row r="21" spans="1:14" x14ac:dyDescent="0.2">
      <c r="A21" t="s">
        <v>42</v>
      </c>
      <c r="B21" s="8">
        <f>SUM('Half-Cent to County before'!B21+'Half-Cent to City Govs'!B21)</f>
        <v>17360482.299999997</v>
      </c>
      <c r="C21" s="8">
        <f>SUM('Half-Cent to County before'!C21+'Half-Cent to City Govs'!C21)</f>
        <v>17605781.530000001</v>
      </c>
      <c r="D21" s="8">
        <f>SUM('Half-Cent to County before'!D21+'Half-Cent to City Govs'!D21)</f>
        <v>17229841.960000001</v>
      </c>
      <c r="E21" s="8">
        <f>SUM('Half-Cent to County before'!E21+'Half-Cent to City Govs'!E21)</f>
        <v>16563587.969999999</v>
      </c>
      <c r="F21" s="8">
        <f>SUM('Half-Cent to County before'!F21+'Half-Cent to City Govs'!F21)</f>
        <v>17102954.859999999</v>
      </c>
      <c r="G21" s="5">
        <f>SUM('Half-Cent to County before'!G21+'Half-Cent to City Govs'!G21)</f>
        <v>17083807.59</v>
      </c>
      <c r="H21" s="5">
        <f>SUM('Half-Cent to County before'!H21+'Half-Cent to City Govs'!H21)</f>
        <v>17808328.989999998</v>
      </c>
      <c r="I21" s="5">
        <f>SUM('Half-Cent to County before'!I21+'Half-Cent to City Govs'!I21)</f>
        <v>20712613.32</v>
      </c>
      <c r="J21" s="5">
        <f>SUM('Half-Cent to County before'!J21+'Half-Cent to City Govs'!J21)</f>
        <v>17335358</v>
      </c>
      <c r="K21" s="5">
        <f>SUM('Half-Cent to County before'!K21+'Half-Cent to City Govs'!K21)</f>
        <v>17045542.93</v>
      </c>
      <c r="L21" s="5">
        <f>SUM('Half-Cent to County before'!L21+'Half-Cent to City Govs'!L21)</f>
        <v>19539359.93</v>
      </c>
      <c r="M21" s="5">
        <f>SUM('Half-Cent to County before'!M21+'Half-Cent to City Govs'!M21)</f>
        <v>18143815.969999999</v>
      </c>
      <c r="N21" s="5">
        <f t="shared" si="0"/>
        <v>213531475.34999999</v>
      </c>
    </row>
    <row r="22" spans="1:14" x14ac:dyDescent="0.2">
      <c r="A22" t="s">
        <v>3</v>
      </c>
      <c r="B22" s="8">
        <f>SUM('Half-Cent to County before'!B22+'Half-Cent to City Govs'!B22)</f>
        <v>32364.44</v>
      </c>
      <c r="C22" s="8">
        <f>SUM('Half-Cent to County before'!C22+'Half-Cent to City Govs'!C22)</f>
        <v>40333.24</v>
      </c>
      <c r="D22" s="8">
        <f>SUM('Half-Cent to County before'!D22+'Half-Cent to City Govs'!D22)</f>
        <v>31928.67</v>
      </c>
      <c r="E22" s="8">
        <f>SUM('Half-Cent to County before'!E22+'Half-Cent to City Govs'!E22)</f>
        <v>27931.53</v>
      </c>
      <c r="F22" s="8">
        <f>SUM('Half-Cent to County before'!F22+'Half-Cent to City Govs'!F22)</f>
        <v>21467.91</v>
      </c>
      <c r="G22" s="5">
        <f>SUM('Half-Cent to County before'!G22+'Half-Cent to City Govs'!G22)</f>
        <v>29559.57</v>
      </c>
      <c r="H22" s="5">
        <f>SUM('Half-Cent to County before'!H22+'Half-Cent to City Govs'!H22)</f>
        <v>49611.519999999997</v>
      </c>
      <c r="I22" s="5">
        <f>SUM('Half-Cent to County before'!I22+'Half-Cent to City Govs'!I22)</f>
        <v>45446.11</v>
      </c>
      <c r="J22" s="5">
        <f>SUM('Half-Cent to County before'!J22+'Half-Cent to City Govs'!J22)</f>
        <v>40590.480000000003</v>
      </c>
      <c r="K22" s="5">
        <f>SUM('Half-Cent to County before'!K22+'Half-Cent to City Govs'!K22)</f>
        <v>39018.979999999996</v>
      </c>
      <c r="L22" s="5">
        <f>SUM('Half-Cent to County before'!L22+'Half-Cent to City Govs'!L22)</f>
        <v>43059.399999999994</v>
      </c>
      <c r="M22" s="5">
        <f>SUM('Half-Cent to County before'!M22+'Half-Cent to City Govs'!M22)</f>
        <v>41188.050000000003</v>
      </c>
      <c r="N22" s="5">
        <f t="shared" si="0"/>
        <v>442499.89999999997</v>
      </c>
    </row>
    <row r="23" spans="1:14" x14ac:dyDescent="0.2">
      <c r="A23" t="s">
        <v>43</v>
      </c>
      <c r="B23" s="8">
        <f>SUM('Half-Cent to County before'!B23+'Half-Cent to City Govs'!B23)</f>
        <v>1348840.02</v>
      </c>
      <c r="C23" s="8">
        <f>SUM('Half-Cent to County before'!C23+'Half-Cent to City Govs'!C23)</f>
        <v>1303818.1599999999</v>
      </c>
      <c r="D23" s="8">
        <f>SUM('Half-Cent to County before'!D23+'Half-Cent to City Govs'!D23)</f>
        <v>1236267.0999999999</v>
      </c>
      <c r="E23" s="8">
        <f>SUM('Half-Cent to County before'!E23+'Half-Cent to City Govs'!E23)</f>
        <v>1191893.68</v>
      </c>
      <c r="F23" s="8">
        <f>SUM('Half-Cent to County before'!F23+'Half-Cent to City Govs'!F23)</f>
        <v>1267894.95</v>
      </c>
      <c r="G23" s="5">
        <f>SUM('Half-Cent to County before'!G23+'Half-Cent to City Govs'!G23)</f>
        <v>1394276.78</v>
      </c>
      <c r="H23" s="5">
        <f>SUM('Half-Cent to County before'!H23+'Half-Cent to City Govs'!H23)</f>
        <v>1430200.37</v>
      </c>
      <c r="I23" s="5">
        <f>SUM('Half-Cent to County before'!I23+'Half-Cent to City Govs'!I23)</f>
        <v>1778597.73</v>
      </c>
      <c r="J23" s="5">
        <f>SUM('Half-Cent to County before'!J23+'Half-Cent to City Govs'!J23)</f>
        <v>1459572.86</v>
      </c>
      <c r="K23" s="5">
        <f>SUM('Half-Cent to County before'!K23+'Half-Cent to City Govs'!K23)</f>
        <v>1443835.32</v>
      </c>
      <c r="L23" s="5">
        <f>SUM('Half-Cent to County before'!L23+'Half-Cent to City Govs'!L23)</f>
        <v>1600985.05</v>
      </c>
      <c r="M23" s="5">
        <f>SUM('Half-Cent to County before'!M23+'Half-Cent to City Govs'!M23)</f>
        <v>1415282.3399999999</v>
      </c>
      <c r="N23" s="5">
        <f t="shared" si="0"/>
        <v>16871464.359999999</v>
      </c>
    </row>
    <row r="24" spans="1:14" x14ac:dyDescent="0.2">
      <c r="A24" t="s">
        <v>44</v>
      </c>
      <c r="B24" s="8">
        <f>SUM('Half-Cent to County before'!B24+'Half-Cent to City Govs'!B24)</f>
        <v>776613.9</v>
      </c>
      <c r="C24" s="8">
        <f>SUM('Half-Cent to County before'!C24+'Half-Cent to City Govs'!C24)</f>
        <v>781047.26</v>
      </c>
      <c r="D24" s="8">
        <f>SUM('Half-Cent to County before'!D24+'Half-Cent to City Govs'!D24)</f>
        <v>777305.1399999999</v>
      </c>
      <c r="E24" s="8">
        <f>SUM('Half-Cent to County before'!E24+'Half-Cent to City Govs'!E24)</f>
        <v>740436.02</v>
      </c>
      <c r="F24" s="8">
        <f>SUM('Half-Cent to County before'!F24+'Half-Cent to City Govs'!F24)</f>
        <v>751905.91</v>
      </c>
      <c r="G24" s="5">
        <f>SUM('Half-Cent to County before'!G24+'Half-Cent to City Govs'!G24)</f>
        <v>792130.53</v>
      </c>
      <c r="H24" s="5">
        <f>SUM('Half-Cent to County before'!H24+'Half-Cent to City Govs'!H24)</f>
        <v>801044.30999999994</v>
      </c>
      <c r="I24" s="5">
        <f>SUM('Half-Cent to County before'!I24+'Half-Cent to City Govs'!I24)</f>
        <v>878160.13</v>
      </c>
      <c r="J24" s="5">
        <f>SUM('Half-Cent to County before'!J24+'Half-Cent to City Govs'!J24)</f>
        <v>789859.90999999992</v>
      </c>
      <c r="K24" s="5">
        <f>SUM('Half-Cent to County before'!K24+'Half-Cent to City Govs'!K24)</f>
        <v>903557.13</v>
      </c>
      <c r="L24" s="5">
        <f>SUM('Half-Cent to County before'!L24+'Half-Cent to City Govs'!L24)</f>
        <v>1020961.3</v>
      </c>
      <c r="M24" s="5">
        <f>SUM('Half-Cent to County before'!M24+'Half-Cent to City Govs'!M24)</f>
        <v>815429.3</v>
      </c>
      <c r="N24" s="5">
        <f t="shared" si="0"/>
        <v>9828450.8399999999</v>
      </c>
    </row>
    <row r="25" spans="1:14" x14ac:dyDescent="0.2">
      <c r="A25" t="s">
        <v>45</v>
      </c>
      <c r="B25" s="8">
        <f>SUM('Half-Cent to County before'!B25+'Half-Cent to City Govs'!B25)</f>
        <v>1008861.63</v>
      </c>
      <c r="C25" s="8">
        <f>SUM('Half-Cent to County before'!C25+'Half-Cent to City Govs'!C25)</f>
        <v>1042321.86</v>
      </c>
      <c r="D25" s="8">
        <f>SUM('Half-Cent to County before'!D25+'Half-Cent to City Govs'!D25)</f>
        <v>1006996.52</v>
      </c>
      <c r="E25" s="8">
        <f>SUM('Half-Cent to County before'!E25+'Half-Cent to City Govs'!E25)</f>
        <v>954637.49</v>
      </c>
      <c r="F25" s="8">
        <f>SUM('Half-Cent to County before'!F25+'Half-Cent to City Govs'!F25)</f>
        <v>977800.55</v>
      </c>
      <c r="G25" s="5">
        <f>SUM('Half-Cent to County before'!G25+'Half-Cent to City Govs'!G25)</f>
        <v>981326.73</v>
      </c>
      <c r="H25" s="5">
        <f>SUM('Half-Cent to County before'!H25+'Half-Cent to City Govs'!H25)</f>
        <v>1002910.6900000001</v>
      </c>
      <c r="I25" s="5">
        <f>SUM('Half-Cent to County before'!I25+'Half-Cent to City Govs'!I25)</f>
        <v>1158411.3399999999</v>
      </c>
      <c r="J25" s="5">
        <f>SUM('Half-Cent to County before'!J25+'Half-Cent to City Govs'!J25)</f>
        <v>945819.45000000007</v>
      </c>
      <c r="K25" s="5">
        <f>SUM('Half-Cent to County before'!K25+'Half-Cent to City Govs'!K25)</f>
        <v>1004413.88</v>
      </c>
      <c r="L25" s="5">
        <f>SUM('Half-Cent to County before'!L25+'Half-Cent to City Govs'!L25)</f>
        <v>1113479.98</v>
      </c>
      <c r="M25" s="5">
        <f>SUM('Half-Cent to County before'!M25+'Half-Cent to City Govs'!M25)</f>
        <v>1071699.27</v>
      </c>
      <c r="N25" s="5">
        <f t="shared" si="0"/>
        <v>12268679.390000001</v>
      </c>
    </row>
    <row r="26" spans="1:14" x14ac:dyDescent="0.2">
      <c r="A26" t="s">
        <v>46</v>
      </c>
      <c r="B26" s="8">
        <f>SUM('Half-Cent to County before'!B26+'Half-Cent to City Govs'!B26)</f>
        <v>3657146.28</v>
      </c>
      <c r="C26" s="8">
        <f>SUM('Half-Cent to County before'!C26+'Half-Cent to City Govs'!C26)</f>
        <v>3543309.3099999996</v>
      </c>
      <c r="D26" s="8">
        <f>SUM('Half-Cent to County before'!D26+'Half-Cent to City Govs'!D26)</f>
        <v>3362992.09</v>
      </c>
      <c r="E26" s="8">
        <f>SUM('Half-Cent to County before'!E26+'Half-Cent to City Govs'!E26)</f>
        <v>3283711.05</v>
      </c>
      <c r="F26" s="8">
        <f>SUM('Half-Cent to County before'!F26+'Half-Cent to City Govs'!F26)</f>
        <v>3543859.3400000003</v>
      </c>
      <c r="G26" s="5">
        <f>SUM('Half-Cent to County before'!G26+'Half-Cent to City Govs'!G26)</f>
        <v>4054069.55</v>
      </c>
      <c r="H26" s="5">
        <f>SUM('Half-Cent to County before'!H26+'Half-Cent to City Govs'!H26)</f>
        <v>4467208.88</v>
      </c>
      <c r="I26" s="5">
        <f>SUM('Half-Cent to County before'!I26+'Half-Cent to City Govs'!I26)</f>
        <v>5318352.13</v>
      </c>
      <c r="J26" s="5">
        <f>SUM('Half-Cent to County before'!J26+'Half-Cent to City Govs'!J26)</f>
        <v>4868931.8900000006</v>
      </c>
      <c r="K26" s="5">
        <f>SUM('Half-Cent to County before'!K26+'Half-Cent to City Govs'!K26)</f>
        <v>4928405.7300000004</v>
      </c>
      <c r="L26" s="5">
        <f>SUM('Half-Cent to County before'!L26+'Half-Cent to City Govs'!L26)</f>
        <v>5385561.9199999999</v>
      </c>
      <c r="M26" s="5">
        <f>SUM('Half-Cent to County before'!M26+'Half-Cent to City Govs'!M26)</f>
        <v>4564843.6400000006</v>
      </c>
      <c r="N26" s="5">
        <f t="shared" si="0"/>
        <v>50978391.810000002</v>
      </c>
    </row>
    <row r="27" spans="1:14" x14ac:dyDescent="0.2">
      <c r="A27" t="s">
        <v>4</v>
      </c>
      <c r="B27" s="8">
        <f>SUM('Half-Cent to County before'!B27+'Half-Cent to City Govs'!B27)</f>
        <v>501396.77999999997</v>
      </c>
      <c r="C27" s="8">
        <f>SUM('Half-Cent to County before'!C27+'Half-Cent to City Govs'!C27)</f>
        <v>532903.82999999996</v>
      </c>
      <c r="D27" s="8">
        <f>SUM('Half-Cent to County before'!D27+'Half-Cent to City Govs'!D27)</f>
        <v>519474.04000000004</v>
      </c>
      <c r="E27" s="8">
        <f>SUM('Half-Cent to County before'!E27+'Half-Cent to City Govs'!E27)</f>
        <v>498276.32</v>
      </c>
      <c r="F27" s="8">
        <f>SUM('Half-Cent to County before'!F27+'Half-Cent to City Govs'!F27)</f>
        <v>507793.94</v>
      </c>
      <c r="G27" s="5">
        <f>SUM('Half-Cent to County before'!G27+'Half-Cent to City Govs'!G27)</f>
        <v>497237.71</v>
      </c>
      <c r="H27" s="5">
        <f>SUM('Half-Cent to County before'!H27+'Half-Cent to City Govs'!H27)</f>
        <v>502614.74</v>
      </c>
      <c r="I27" s="5">
        <f>SUM('Half-Cent to County before'!I27+'Half-Cent to City Govs'!I27)</f>
        <v>560685.77</v>
      </c>
      <c r="J27" s="5">
        <f>SUM('Half-Cent to County before'!J27+'Half-Cent to City Govs'!J27)</f>
        <v>487862.98</v>
      </c>
      <c r="K27" s="5">
        <f>SUM('Half-Cent to County before'!K27+'Half-Cent to City Govs'!K27)</f>
        <v>505975.52</v>
      </c>
      <c r="L27" s="5">
        <f>SUM('Half-Cent to County before'!L27+'Half-Cent to City Govs'!L27)</f>
        <v>563087.71</v>
      </c>
      <c r="M27" s="5">
        <f>SUM('Half-Cent to County before'!M27+'Half-Cent to City Govs'!M27)</f>
        <v>530968.82999999996</v>
      </c>
      <c r="N27" s="5">
        <f t="shared" si="0"/>
        <v>6208278.1700000009</v>
      </c>
    </row>
    <row r="28" spans="1:14" x14ac:dyDescent="0.2">
      <c r="A28" t="s">
        <v>94</v>
      </c>
      <c r="B28" s="8">
        <f>SUM('Half-Cent to County before'!B28+'Half-Cent to City Govs'!B28)</f>
        <v>23801178.969999999</v>
      </c>
      <c r="C28" s="8">
        <f>SUM('Half-Cent to County before'!C28+'Half-Cent to City Govs'!C28)</f>
        <v>23802731.049999997</v>
      </c>
      <c r="D28" s="8">
        <f>SUM('Half-Cent to County before'!D28+'Half-Cent to City Govs'!D28)</f>
        <v>23696555.380000003</v>
      </c>
      <c r="E28" s="8">
        <f>SUM('Half-Cent to County before'!E28+'Half-Cent to City Govs'!E28)</f>
        <v>23151607.129999995</v>
      </c>
      <c r="F28" s="8">
        <f>SUM('Half-Cent to County before'!F28+'Half-Cent to City Govs'!F28)</f>
        <v>23132470.609999999</v>
      </c>
      <c r="G28" s="5">
        <f>SUM('Half-Cent to County before'!G28+'Half-Cent to City Govs'!G28)</f>
        <v>23847431.800000001</v>
      </c>
      <c r="H28" s="5">
        <f>SUM('Half-Cent to County before'!H28+'Half-Cent to City Govs'!H28)</f>
        <v>25136168.060000002</v>
      </c>
      <c r="I28" s="5">
        <f>SUM('Half-Cent to County before'!I28+'Half-Cent to City Govs'!I28)</f>
        <v>29730911.079999998</v>
      </c>
      <c r="J28" s="5">
        <f>SUM('Half-Cent to County before'!J28+'Half-Cent to City Govs'!J28)</f>
        <v>24592779.490000002</v>
      </c>
      <c r="K28" s="5">
        <f>SUM('Half-Cent to County before'!K28+'Half-Cent to City Govs'!K28)</f>
        <v>24429122.52</v>
      </c>
      <c r="L28" s="5">
        <f>SUM('Half-Cent to County before'!L28+'Half-Cent to City Govs'!L28)</f>
        <v>27279551.219999999</v>
      </c>
      <c r="M28" s="5">
        <f>SUM('Half-Cent to County before'!M28+'Half-Cent to City Govs'!M28)</f>
        <v>25326339.130000003</v>
      </c>
      <c r="N28" s="5">
        <f t="shared" si="0"/>
        <v>297926846.44</v>
      </c>
    </row>
    <row r="29" spans="1:14" x14ac:dyDescent="0.2">
      <c r="A29" t="s">
        <v>5</v>
      </c>
      <c r="B29" s="8">
        <f>SUM('Half-Cent to County before'!B29+'Half-Cent to City Govs'!B29)</f>
        <v>124428.31</v>
      </c>
      <c r="C29" s="8">
        <f>SUM('Half-Cent to County before'!C29+'Half-Cent to City Govs'!C29)</f>
        <v>121662.09999999999</v>
      </c>
      <c r="D29" s="8">
        <f>SUM('Half-Cent to County before'!D29+'Half-Cent to City Govs'!D29)</f>
        <v>116001.84000000001</v>
      </c>
      <c r="E29" s="8">
        <f>SUM('Half-Cent to County before'!E29+'Half-Cent to City Govs'!E29)</f>
        <v>107914.81</v>
      </c>
      <c r="F29" s="8">
        <f>SUM('Half-Cent to County before'!F29+'Half-Cent to City Govs'!F29)</f>
        <v>117868.32</v>
      </c>
      <c r="G29" s="5">
        <f>SUM('Half-Cent to County before'!G29+'Half-Cent to City Govs'!G29)</f>
        <v>121982.53</v>
      </c>
      <c r="H29" s="5">
        <f>SUM('Half-Cent to County before'!H29+'Half-Cent to City Govs'!H29)</f>
        <v>121926.81</v>
      </c>
      <c r="I29" s="5">
        <f>SUM('Half-Cent to County before'!I29+'Half-Cent to City Govs'!I29)</f>
        <v>128353.06</v>
      </c>
      <c r="J29" s="5">
        <f>SUM('Half-Cent to County before'!J29+'Half-Cent to City Govs'!J29)</f>
        <v>136872.84</v>
      </c>
      <c r="K29" s="5">
        <f>SUM('Half-Cent to County before'!K29+'Half-Cent to City Govs'!K29)</f>
        <v>149686.31</v>
      </c>
      <c r="L29" s="5">
        <f>SUM('Half-Cent to County before'!L29+'Half-Cent to City Govs'!L29)</f>
        <v>150370.14000000001</v>
      </c>
      <c r="M29" s="5">
        <f>SUM('Half-Cent to County before'!M29+'Half-Cent to City Govs'!M29)</f>
        <v>136445.92000000001</v>
      </c>
      <c r="N29" s="5">
        <f t="shared" si="0"/>
        <v>1533512.9900000002</v>
      </c>
    </row>
    <row r="30" spans="1:14" x14ac:dyDescent="0.2">
      <c r="A30" t="s">
        <v>6</v>
      </c>
      <c r="B30" s="8">
        <f>SUM('Half-Cent to County before'!B30+'Half-Cent to City Govs'!B30)</f>
        <v>46214.36</v>
      </c>
      <c r="C30" s="8">
        <f>SUM('Half-Cent to County before'!C30+'Half-Cent to City Govs'!C30)</f>
        <v>45807.11</v>
      </c>
      <c r="D30" s="8">
        <f>SUM('Half-Cent to County before'!D30+'Half-Cent to City Govs'!D30)</f>
        <v>40216.04</v>
      </c>
      <c r="E30" s="8">
        <f>SUM('Half-Cent to County before'!E30+'Half-Cent to City Govs'!E30)</f>
        <v>39850.75</v>
      </c>
      <c r="F30" s="8">
        <f>SUM('Half-Cent to County before'!F30+'Half-Cent to City Govs'!F30)</f>
        <v>40756.93</v>
      </c>
      <c r="G30" s="5">
        <f>SUM('Half-Cent to County before'!G30+'Half-Cent to City Govs'!G30)</f>
        <v>42484.62</v>
      </c>
      <c r="H30" s="5">
        <f>SUM('Half-Cent to County before'!H30+'Half-Cent to City Govs'!H30)</f>
        <v>35599.08</v>
      </c>
      <c r="I30" s="5">
        <f>SUM('Half-Cent to County before'!I30+'Half-Cent to City Govs'!I30)</f>
        <v>36522.36</v>
      </c>
      <c r="J30" s="5">
        <f>SUM('Half-Cent to County before'!J30+'Half-Cent to City Govs'!J30)</f>
        <v>38079.979999999996</v>
      </c>
      <c r="K30" s="5">
        <f>SUM('Half-Cent to County before'!K30+'Half-Cent to City Govs'!K30)</f>
        <v>36253.589999999997</v>
      </c>
      <c r="L30" s="5">
        <f>SUM('Half-Cent to County before'!L30+'Half-Cent to City Govs'!L30)</f>
        <v>44183.69</v>
      </c>
      <c r="M30" s="5">
        <f>SUM('Half-Cent to County before'!M30+'Half-Cent to City Govs'!M30)</f>
        <v>38160.679999999993</v>
      </c>
      <c r="N30" s="5">
        <f t="shared" si="0"/>
        <v>484129.18999999994</v>
      </c>
    </row>
    <row r="31" spans="1:14" x14ac:dyDescent="0.2">
      <c r="A31" t="s">
        <v>47</v>
      </c>
      <c r="B31" s="8">
        <f>SUM('Half-Cent to County before'!B31+'Half-Cent to City Govs'!B31)</f>
        <v>8724710.3000000007</v>
      </c>
      <c r="C31" s="8">
        <f>SUM('Half-Cent to County before'!C31+'Half-Cent to City Govs'!C31)</f>
        <v>8912222.6400000006</v>
      </c>
      <c r="D31" s="8">
        <f>SUM('Half-Cent to County before'!D31+'Half-Cent to City Govs'!D31)</f>
        <v>8719637.0600000005</v>
      </c>
      <c r="E31" s="8">
        <f>SUM('Half-Cent to County before'!E31+'Half-Cent to City Govs'!E31)</f>
        <v>8569410.8399999999</v>
      </c>
      <c r="F31" s="8">
        <f>SUM('Half-Cent to County before'!F31+'Half-Cent to City Govs'!F31)</f>
        <v>8689845.040000001</v>
      </c>
      <c r="G31" s="5">
        <f>SUM('Half-Cent to County before'!G31+'Half-Cent to City Govs'!G31)</f>
        <v>8732447.9299999997</v>
      </c>
      <c r="H31" s="5">
        <f>SUM('Half-Cent to County before'!H31+'Half-Cent to City Govs'!H31)</f>
        <v>8606221.9000000004</v>
      </c>
      <c r="I31" s="5">
        <f>SUM('Half-Cent to County before'!I31+'Half-Cent to City Govs'!I31)</f>
        <v>10101687.870000001</v>
      </c>
      <c r="J31" s="5">
        <f>SUM('Half-Cent to County before'!J31+'Half-Cent to City Govs'!J31)</f>
        <v>8177061.6099999994</v>
      </c>
      <c r="K31" s="5">
        <f>SUM('Half-Cent to County before'!K31+'Half-Cent to City Govs'!K31)</f>
        <v>8239820.9199999999</v>
      </c>
      <c r="L31" s="5">
        <f>SUM('Half-Cent to County before'!L31+'Half-Cent to City Govs'!L31)</f>
        <v>9572515.1199999992</v>
      </c>
      <c r="M31" s="5">
        <f>SUM('Half-Cent to County before'!M31+'Half-Cent to City Govs'!M31)</f>
        <v>8986093.1100000013</v>
      </c>
      <c r="N31" s="5">
        <f t="shared" si="0"/>
        <v>106031674.34</v>
      </c>
    </row>
    <row r="32" spans="1:14" x14ac:dyDescent="0.2">
      <c r="A32" t="s">
        <v>48</v>
      </c>
      <c r="B32" s="8">
        <f>SUM('Half-Cent to County before'!B32+'Half-Cent to City Govs'!B32)</f>
        <v>2872886.42</v>
      </c>
      <c r="C32" s="8">
        <f>SUM('Half-Cent to County before'!C32+'Half-Cent to City Govs'!C32)</f>
        <v>2922107.5</v>
      </c>
      <c r="D32" s="8">
        <f>SUM('Half-Cent to County before'!D32+'Half-Cent to City Govs'!D32)</f>
        <v>2798447.96</v>
      </c>
      <c r="E32" s="8">
        <f>SUM('Half-Cent to County before'!E32+'Half-Cent to City Govs'!E32)</f>
        <v>2507440.9499999997</v>
      </c>
      <c r="F32" s="8">
        <f>SUM('Half-Cent to County before'!F32+'Half-Cent to City Govs'!F32)</f>
        <v>2414000.7200000002</v>
      </c>
      <c r="G32" s="5">
        <f>SUM('Half-Cent to County before'!G32+'Half-Cent to City Govs'!G32)</f>
        <v>2600407.83</v>
      </c>
      <c r="H32" s="5">
        <f>SUM('Half-Cent to County before'!H32+'Half-Cent to City Govs'!H32)</f>
        <v>2658818.91</v>
      </c>
      <c r="I32" s="5">
        <f>SUM('Half-Cent to County before'!I32+'Half-Cent to City Govs'!I32)</f>
        <v>2818761.66</v>
      </c>
      <c r="J32" s="5">
        <f>SUM('Half-Cent to County before'!J32+'Half-Cent to City Govs'!J32)</f>
        <v>2409602.39</v>
      </c>
      <c r="K32" s="5">
        <f>SUM('Half-Cent to County before'!K32+'Half-Cent to City Govs'!K32)</f>
        <v>2478052.52</v>
      </c>
      <c r="L32" s="5">
        <f>SUM('Half-Cent to County before'!L32+'Half-Cent to City Govs'!L32)</f>
        <v>2953708.8</v>
      </c>
      <c r="M32" s="5">
        <f>SUM('Half-Cent to County before'!M32+'Half-Cent to City Govs'!M32)</f>
        <v>2694732.0900000003</v>
      </c>
      <c r="N32" s="5">
        <f t="shared" si="0"/>
        <v>32128967.75</v>
      </c>
    </row>
    <row r="33" spans="1:14" x14ac:dyDescent="0.2">
      <c r="A33" t="s">
        <v>7</v>
      </c>
      <c r="B33" s="8">
        <f>SUM('Half-Cent to County before'!B33+'Half-Cent to City Govs'!B33)</f>
        <v>477467.33999999997</v>
      </c>
      <c r="C33" s="8">
        <f>SUM('Half-Cent to County before'!C33+'Half-Cent to City Govs'!C33)</f>
        <v>531750.52</v>
      </c>
      <c r="D33" s="8">
        <f>SUM('Half-Cent to County before'!D33+'Half-Cent to City Govs'!D33)</f>
        <v>519585.19</v>
      </c>
      <c r="E33" s="8">
        <f>SUM('Half-Cent to County before'!E33+'Half-Cent to City Govs'!E33)</f>
        <v>464580.07</v>
      </c>
      <c r="F33" s="8">
        <f>SUM('Half-Cent to County before'!F33+'Half-Cent to City Govs'!F33)</f>
        <v>462847.25</v>
      </c>
      <c r="G33" s="5">
        <f>SUM('Half-Cent to County before'!G33+'Half-Cent to City Govs'!G33)</f>
        <v>463249</v>
      </c>
      <c r="H33" s="5">
        <f>SUM('Half-Cent to County before'!H33+'Half-Cent to City Govs'!H33)</f>
        <v>493968.65</v>
      </c>
      <c r="I33" s="5">
        <f>SUM('Half-Cent to County before'!I33+'Half-Cent to City Govs'!I33)</f>
        <v>556498.35000000009</v>
      </c>
      <c r="J33" s="5">
        <f>SUM('Half-Cent to County before'!J33+'Half-Cent to City Govs'!J33)</f>
        <v>474998.55000000005</v>
      </c>
      <c r="K33" s="5">
        <f>SUM('Half-Cent to County before'!K33+'Half-Cent to City Govs'!K33)</f>
        <v>488189.63</v>
      </c>
      <c r="L33" s="5">
        <f>SUM('Half-Cent to County before'!L33+'Half-Cent to City Govs'!L33)</f>
        <v>579199.29</v>
      </c>
      <c r="M33" s="5">
        <f>SUM('Half-Cent to County before'!M33+'Half-Cent to City Govs'!M33)</f>
        <v>540308.5</v>
      </c>
      <c r="N33" s="5">
        <f t="shared" si="0"/>
        <v>6052642.3399999999</v>
      </c>
    </row>
    <row r="34" spans="1:14" x14ac:dyDescent="0.2">
      <c r="A34" t="s">
        <v>8</v>
      </c>
      <c r="B34" s="8">
        <f>SUM('Half-Cent to County before'!B34+'Half-Cent to City Govs'!B34)</f>
        <v>103574.59</v>
      </c>
      <c r="C34" s="8">
        <f>SUM('Half-Cent to County before'!C34+'Half-Cent to City Govs'!C34)</f>
        <v>151604.24</v>
      </c>
      <c r="D34" s="8">
        <f>SUM('Half-Cent to County before'!D34+'Half-Cent to City Govs'!D34)</f>
        <v>134916.01999999999</v>
      </c>
      <c r="E34" s="8">
        <f>SUM('Half-Cent to County before'!E34+'Half-Cent to City Govs'!E34)</f>
        <v>86291.86</v>
      </c>
      <c r="F34" s="8">
        <f>SUM('Half-Cent to County before'!F34+'Half-Cent to City Govs'!F34)</f>
        <v>65632.73</v>
      </c>
      <c r="G34" s="5">
        <f>SUM('Half-Cent to County before'!G34+'Half-Cent to City Govs'!G34)</f>
        <v>55773.09</v>
      </c>
      <c r="H34" s="5">
        <f>SUM('Half-Cent to County before'!H34+'Half-Cent to City Govs'!H34)</f>
        <v>77946.789999999994</v>
      </c>
      <c r="I34" s="5">
        <f>SUM('Half-Cent to County before'!I34+'Half-Cent to City Govs'!I34)</f>
        <v>67188.490000000005</v>
      </c>
      <c r="J34" s="5">
        <f>SUM('Half-Cent to County before'!J34+'Half-Cent to City Govs'!J34)</f>
        <v>65356.14</v>
      </c>
      <c r="K34" s="5">
        <f>SUM('Half-Cent to County before'!K34+'Half-Cent to City Govs'!K34)</f>
        <v>68298.16</v>
      </c>
      <c r="L34" s="5">
        <f>SUM('Half-Cent to County before'!L34+'Half-Cent to City Govs'!L34)</f>
        <v>109605.06</v>
      </c>
      <c r="M34" s="5">
        <f>SUM('Half-Cent to County before'!M34+'Half-Cent to City Govs'!M34)</f>
        <v>83242.05</v>
      </c>
      <c r="N34" s="5">
        <f t="shared" si="0"/>
        <v>1069429.22</v>
      </c>
    </row>
    <row r="35" spans="1:14" x14ac:dyDescent="0.2">
      <c r="A35" t="s">
        <v>9</v>
      </c>
      <c r="B35" s="8">
        <f>SUM('Half-Cent to County before'!B35+'Half-Cent to City Govs'!B35)</f>
        <v>168027.66999999998</v>
      </c>
      <c r="C35" s="8">
        <f>SUM('Half-Cent to County before'!C35+'Half-Cent to City Govs'!C35)</f>
        <v>190906.12</v>
      </c>
      <c r="D35" s="8">
        <f>SUM('Half-Cent to County before'!D35+'Half-Cent to City Govs'!D35)</f>
        <v>163344.72</v>
      </c>
      <c r="E35" s="8">
        <f>SUM('Half-Cent to County before'!E35+'Half-Cent to City Govs'!E35)</f>
        <v>161784.13</v>
      </c>
      <c r="F35" s="8">
        <f>SUM('Half-Cent to County before'!F35+'Half-Cent to City Govs'!F35)</f>
        <v>155586.10999999999</v>
      </c>
      <c r="G35" s="5">
        <f>SUM('Half-Cent to County before'!G35+'Half-Cent to City Govs'!G35)</f>
        <v>175558.74</v>
      </c>
      <c r="H35" s="5">
        <f>SUM('Half-Cent to County before'!H35+'Half-Cent to City Govs'!H35)</f>
        <v>216589.22</v>
      </c>
      <c r="I35" s="5">
        <f>SUM('Half-Cent to County before'!I35+'Half-Cent to City Govs'!I35)</f>
        <v>232489.87</v>
      </c>
      <c r="J35" s="5">
        <f>SUM('Half-Cent to County before'!J35+'Half-Cent to City Govs'!J35)</f>
        <v>191721.28</v>
      </c>
      <c r="K35" s="5">
        <f>SUM('Half-Cent to County before'!K35+'Half-Cent to City Govs'!K35)</f>
        <v>178978.22</v>
      </c>
      <c r="L35" s="5">
        <f>SUM('Half-Cent to County before'!L35+'Half-Cent to City Govs'!L35)</f>
        <v>202949.66999999998</v>
      </c>
      <c r="M35" s="5">
        <f>SUM('Half-Cent to County before'!M35+'Half-Cent to City Govs'!M35)</f>
        <v>210238.66999999998</v>
      </c>
      <c r="N35" s="5">
        <f t="shared" si="0"/>
        <v>2248174.42</v>
      </c>
    </row>
    <row r="36" spans="1:14" x14ac:dyDescent="0.2">
      <c r="A36" t="s">
        <v>10</v>
      </c>
      <c r="B36" s="8">
        <f>SUM('Half-Cent to County before'!B36+'Half-Cent to City Govs'!B36)</f>
        <v>39974.83</v>
      </c>
      <c r="C36" s="8">
        <f>SUM('Half-Cent to County before'!C36+'Half-Cent to City Govs'!C36)</f>
        <v>46403.66</v>
      </c>
      <c r="D36" s="8">
        <f>SUM('Half-Cent to County before'!D36+'Half-Cent to City Govs'!D36)</f>
        <v>39560.120000000003</v>
      </c>
      <c r="E36" s="8">
        <f>SUM('Half-Cent to County before'!E36+'Half-Cent to City Govs'!E36)</f>
        <v>37280.35</v>
      </c>
      <c r="F36" s="8">
        <f>SUM('Half-Cent to County before'!F36+'Half-Cent to City Govs'!F36)</f>
        <v>35043.56</v>
      </c>
      <c r="G36" s="5">
        <f>SUM('Half-Cent to County before'!G36+'Half-Cent to City Govs'!G36)</f>
        <v>33669.08</v>
      </c>
      <c r="H36" s="5">
        <f>SUM('Half-Cent to County before'!H36+'Half-Cent to City Govs'!H36)</f>
        <v>36831.130000000005</v>
      </c>
      <c r="I36" s="5">
        <f>SUM('Half-Cent to County before'!I36+'Half-Cent to City Govs'!I36)</f>
        <v>36604.68</v>
      </c>
      <c r="J36" s="5">
        <f>SUM('Half-Cent to County before'!J36+'Half-Cent to City Govs'!J36)</f>
        <v>37359.360000000001</v>
      </c>
      <c r="K36" s="5">
        <f>SUM('Half-Cent to County before'!K36+'Half-Cent to City Govs'!K36)</f>
        <v>38173.64</v>
      </c>
      <c r="L36" s="5">
        <f>SUM('Half-Cent to County before'!L36+'Half-Cent to City Govs'!L36)</f>
        <v>46168.130000000005</v>
      </c>
      <c r="M36" s="5">
        <f>SUM('Half-Cent to County before'!M36+'Half-Cent to City Govs'!M36)</f>
        <v>39691.369999999995</v>
      </c>
      <c r="N36" s="5">
        <f t="shared" si="0"/>
        <v>466759.91000000003</v>
      </c>
    </row>
    <row r="37" spans="1:14" x14ac:dyDescent="0.2">
      <c r="A37" t="s">
        <v>11</v>
      </c>
      <c r="B37" s="8">
        <f>SUM('Half-Cent to County before'!B37+'Half-Cent to City Govs'!B37)</f>
        <v>28967.29</v>
      </c>
      <c r="C37" s="8">
        <f>SUM('Half-Cent to County before'!C37+'Half-Cent to City Govs'!C37)</f>
        <v>38250.199999999997</v>
      </c>
      <c r="D37" s="8">
        <f>SUM('Half-Cent to County before'!D37+'Half-Cent to City Govs'!D37)</f>
        <v>20316.159999999996</v>
      </c>
      <c r="E37" s="8">
        <f>SUM('Half-Cent to County before'!E37+'Half-Cent to City Govs'!E37)</f>
        <v>24807.449999999997</v>
      </c>
      <c r="F37" s="8">
        <f>SUM('Half-Cent to County before'!F37+'Half-Cent to City Govs'!F37)</f>
        <v>22349.379999999997</v>
      </c>
      <c r="G37" s="5">
        <f>SUM('Half-Cent to County before'!G37+'Half-Cent to City Govs'!G37)</f>
        <v>24540.5</v>
      </c>
      <c r="H37" s="5">
        <f>SUM('Half-Cent to County before'!H37+'Half-Cent to City Govs'!H37)</f>
        <v>20458.329999999998</v>
      </c>
      <c r="I37" s="5">
        <f>SUM('Half-Cent to County before'!I37+'Half-Cent to City Govs'!I37)</f>
        <v>22769.17</v>
      </c>
      <c r="J37" s="5">
        <f>SUM('Half-Cent to County before'!J37+'Half-Cent to City Govs'!J37)</f>
        <v>22574.93</v>
      </c>
      <c r="K37" s="5">
        <f>SUM('Half-Cent to County before'!K37+'Half-Cent to City Govs'!K37)</f>
        <v>25994.18</v>
      </c>
      <c r="L37" s="5">
        <f>SUM('Half-Cent to County before'!L37+'Half-Cent to City Govs'!L37)</f>
        <v>32281.870000000003</v>
      </c>
      <c r="M37" s="5">
        <f>SUM('Half-Cent to County before'!M37+'Half-Cent to City Govs'!M37)</f>
        <v>26781.96</v>
      </c>
      <c r="N37" s="5">
        <f t="shared" si="0"/>
        <v>310091.42</v>
      </c>
    </row>
    <row r="38" spans="1:14" x14ac:dyDescent="0.2">
      <c r="A38" t="s">
        <v>49</v>
      </c>
      <c r="B38" s="8">
        <f>SUM('Half-Cent to County before'!B38+'Half-Cent to City Govs'!B38)</f>
        <v>93159.82</v>
      </c>
      <c r="C38" s="8">
        <f>SUM('Half-Cent to County before'!C38+'Half-Cent to City Govs'!C38)</f>
        <v>137062.72</v>
      </c>
      <c r="D38" s="8">
        <f>SUM('Half-Cent to County before'!D38+'Half-Cent to City Govs'!D38)</f>
        <v>129092.98</v>
      </c>
      <c r="E38" s="8">
        <f>SUM('Half-Cent to County before'!E38+'Half-Cent to City Govs'!E38)</f>
        <v>83262.59</v>
      </c>
      <c r="F38" s="8">
        <f>SUM('Half-Cent to County before'!F38+'Half-Cent to City Govs'!F38)</f>
        <v>57991.71</v>
      </c>
      <c r="G38" s="5">
        <f>SUM('Half-Cent to County before'!G38+'Half-Cent to City Govs'!G38)</f>
        <v>58670.7</v>
      </c>
      <c r="H38" s="5">
        <f>SUM('Half-Cent to County before'!H38+'Half-Cent to City Govs'!H38)</f>
        <v>91424.05</v>
      </c>
      <c r="I38" s="5">
        <f>SUM('Half-Cent to County before'!I38+'Half-Cent to City Govs'!I38)</f>
        <v>108918.61</v>
      </c>
      <c r="J38" s="5">
        <f>SUM('Half-Cent to County before'!J38+'Half-Cent to City Govs'!J38)</f>
        <v>85916.34</v>
      </c>
      <c r="K38" s="5">
        <f>SUM('Half-Cent to County before'!K38+'Half-Cent to City Govs'!K38)</f>
        <v>72568.990000000005</v>
      </c>
      <c r="L38" s="5">
        <f>SUM('Half-Cent to County before'!L38+'Half-Cent to City Govs'!L38)</f>
        <v>91780.26</v>
      </c>
      <c r="M38" s="5">
        <f>SUM('Half-Cent to County before'!M38+'Half-Cent to City Govs'!M38)</f>
        <v>85532.09</v>
      </c>
      <c r="N38" s="5">
        <f t="shared" si="0"/>
        <v>1095380.8600000001</v>
      </c>
    </row>
    <row r="39" spans="1:14" x14ac:dyDescent="0.2">
      <c r="A39" t="s">
        <v>12</v>
      </c>
      <c r="B39" s="8">
        <f>SUM('Half-Cent to County before'!B39+'Half-Cent to City Govs'!B39)</f>
        <v>38943.75</v>
      </c>
      <c r="C39" s="8">
        <f>SUM('Half-Cent to County before'!C39+'Half-Cent to City Govs'!C39)</f>
        <v>48908.5</v>
      </c>
      <c r="D39" s="8">
        <f>SUM('Half-Cent to County before'!D39+'Half-Cent to City Govs'!D39)</f>
        <v>67638.83</v>
      </c>
      <c r="E39" s="8">
        <f>SUM('Half-Cent to County before'!E39+'Half-Cent to City Govs'!E39)</f>
        <v>76088.38</v>
      </c>
      <c r="F39" s="8">
        <f>SUM('Half-Cent to County before'!F39+'Half-Cent to City Govs'!F39)</f>
        <v>41962.94</v>
      </c>
      <c r="G39" s="5">
        <f>SUM('Half-Cent to County before'!G39+'Half-Cent to City Govs'!G39)</f>
        <v>88410.739999999991</v>
      </c>
      <c r="H39" s="5">
        <f>SUM('Half-Cent to County before'!H39+'Half-Cent to City Govs'!H39)</f>
        <v>57477.46</v>
      </c>
      <c r="I39" s="5">
        <f>SUM('Half-Cent to County before'!I39+'Half-Cent to City Govs'!I39)</f>
        <v>59484.91</v>
      </c>
      <c r="J39" s="5">
        <f>SUM('Half-Cent to County before'!J39+'Half-Cent to City Govs'!J39)</f>
        <v>45653.89</v>
      </c>
      <c r="K39" s="5">
        <f>SUM('Half-Cent to County before'!K39+'Half-Cent to City Govs'!K39)</f>
        <v>38281.07</v>
      </c>
      <c r="L39" s="5">
        <f>SUM('Half-Cent to County before'!L39+'Half-Cent to City Govs'!L39)</f>
        <v>46739.42</v>
      </c>
      <c r="M39" s="5">
        <f>SUM('Half-Cent to County before'!M39+'Half-Cent to City Govs'!M39)</f>
        <v>49405.619999999995</v>
      </c>
      <c r="N39" s="5">
        <f t="shared" si="0"/>
        <v>658995.51</v>
      </c>
    </row>
    <row r="40" spans="1:14" x14ac:dyDescent="0.2">
      <c r="A40" t="s">
        <v>13</v>
      </c>
      <c r="B40" s="5">
        <f>SUM('Half-Cent to County before'!B40+'Half-Cent to City Govs'!B40)</f>
        <v>83226.55</v>
      </c>
      <c r="C40" s="8">
        <f>SUM('Half-Cent to County before'!C40+'Half-Cent to City Govs'!C40)</f>
        <v>83727.899999999994</v>
      </c>
      <c r="D40" s="8">
        <f>SUM('Half-Cent to County before'!D40+'Half-Cent to City Govs'!D40)</f>
        <v>79589.680000000008</v>
      </c>
      <c r="E40" s="8">
        <f>SUM('Half-Cent to County before'!E40+'Half-Cent to City Govs'!E40)</f>
        <v>75574.86</v>
      </c>
      <c r="F40" s="8">
        <f>SUM('Half-Cent to County before'!F40+'Half-Cent to City Govs'!F40)</f>
        <v>83554.69</v>
      </c>
      <c r="G40" s="5">
        <f>SUM('Half-Cent to County before'!G40+'Half-Cent to City Govs'!G40)</f>
        <v>94629.26999999999</v>
      </c>
      <c r="H40" s="5">
        <f>SUM('Half-Cent to County before'!H40+'Half-Cent to City Govs'!H40)</f>
        <v>86178.16</v>
      </c>
      <c r="I40" s="5">
        <f>SUM('Half-Cent to County before'!I40+'Half-Cent to City Govs'!I40)</f>
        <v>93471.87</v>
      </c>
      <c r="J40" s="5">
        <f>SUM('Half-Cent to County before'!J40+'Half-Cent to City Govs'!J40)</f>
        <v>81822.700000000012</v>
      </c>
      <c r="K40" s="5">
        <f>SUM('Half-Cent to County before'!K40+'Half-Cent to City Govs'!K40)</f>
        <v>98219.66</v>
      </c>
      <c r="L40" s="5">
        <f>SUM('Half-Cent to County before'!L40+'Half-Cent to City Govs'!L40)</f>
        <v>92710.290000000008</v>
      </c>
      <c r="M40" s="5">
        <f>SUM('Half-Cent to County before'!M40+'Half-Cent to City Govs'!M40)</f>
        <v>85968.760000000009</v>
      </c>
      <c r="N40" s="5">
        <f t="shared" si="0"/>
        <v>1038674.39</v>
      </c>
    </row>
    <row r="41" spans="1:14" x14ac:dyDescent="0.2">
      <c r="A41" t="s">
        <v>14</v>
      </c>
      <c r="B41" s="5">
        <f>SUM('Half-Cent to County before'!B41+'Half-Cent to City Govs'!B41)</f>
        <v>165432.90999999997</v>
      </c>
      <c r="C41" s="8">
        <f>SUM('Half-Cent to County before'!C41+'Half-Cent to City Govs'!C41)</f>
        <v>182362.96</v>
      </c>
      <c r="D41" s="8">
        <f>SUM('Half-Cent to County before'!D41+'Half-Cent to City Govs'!D41)</f>
        <v>161396.41</v>
      </c>
      <c r="E41" s="8">
        <f>SUM('Half-Cent to County before'!E41+'Half-Cent to City Govs'!E41)</f>
        <v>167791.08000000002</v>
      </c>
      <c r="F41" s="8">
        <f>SUM('Half-Cent to County before'!F41+'Half-Cent to City Govs'!F41)</f>
        <v>173921.59999999998</v>
      </c>
      <c r="G41" s="5">
        <f>SUM('Half-Cent to County before'!G41+'Half-Cent to City Govs'!G41)</f>
        <v>167375.72</v>
      </c>
      <c r="H41" s="5">
        <f>SUM('Half-Cent to County before'!H41+'Half-Cent to City Govs'!H41)</f>
        <v>175944.05</v>
      </c>
      <c r="I41" s="5">
        <f>SUM('Half-Cent to County before'!I41+'Half-Cent to City Govs'!I41)</f>
        <v>192017.89</v>
      </c>
      <c r="J41" s="5">
        <f>SUM('Half-Cent to County before'!J41+'Half-Cent to City Govs'!J41)</f>
        <v>189680.08</v>
      </c>
      <c r="K41" s="5">
        <f>SUM('Half-Cent to County before'!K41+'Half-Cent to City Govs'!K41)</f>
        <v>186137.15</v>
      </c>
      <c r="L41" s="5">
        <f>SUM('Half-Cent to County before'!L41+'Half-Cent to City Govs'!L41)</f>
        <v>207192.65999999997</v>
      </c>
      <c r="M41" s="5">
        <f>SUM('Half-Cent to County before'!M41+'Half-Cent to City Govs'!M41)</f>
        <v>181116.48</v>
      </c>
      <c r="N41" s="5">
        <f t="shared" si="0"/>
        <v>2150368.9900000002</v>
      </c>
    </row>
    <row r="42" spans="1:14" x14ac:dyDescent="0.2">
      <c r="A42" t="s">
        <v>50</v>
      </c>
      <c r="B42" s="5">
        <f>SUM('Half-Cent to County before'!B42+'Half-Cent to City Govs'!B42)</f>
        <v>831757.41</v>
      </c>
      <c r="C42" s="8">
        <f>SUM('Half-Cent to County before'!C42+'Half-Cent to City Govs'!C42)</f>
        <v>885187.06</v>
      </c>
      <c r="D42" s="8">
        <f>SUM('Half-Cent to County before'!D42+'Half-Cent to City Govs'!D42)</f>
        <v>836269.15999999992</v>
      </c>
      <c r="E42" s="8">
        <f>SUM('Half-Cent to County before'!E42+'Half-Cent to City Govs'!E42)</f>
        <v>793622.38</v>
      </c>
      <c r="F42" s="8">
        <f>SUM('Half-Cent to County before'!F42+'Half-Cent to City Govs'!F42)</f>
        <v>829898.21</v>
      </c>
      <c r="G42" s="5">
        <f>SUM('Half-Cent to County before'!G42+'Half-Cent to City Govs'!G42)</f>
        <v>853405.72</v>
      </c>
      <c r="H42" s="5">
        <f>SUM('Half-Cent to County before'!H42+'Half-Cent to City Govs'!H42)</f>
        <v>888315.05999999994</v>
      </c>
      <c r="I42" s="5">
        <f>SUM('Half-Cent to County before'!I42+'Half-Cent to City Govs'!I42)</f>
        <v>973834.54999999993</v>
      </c>
      <c r="J42" s="5">
        <f>SUM('Half-Cent to County before'!J42+'Half-Cent to City Govs'!J42)</f>
        <v>850945.64</v>
      </c>
      <c r="K42" s="5">
        <f>SUM('Half-Cent to County before'!K42+'Half-Cent to City Govs'!K42)</f>
        <v>858040.07000000007</v>
      </c>
      <c r="L42" s="5">
        <f>SUM('Half-Cent to County before'!L42+'Half-Cent to City Govs'!L42)</f>
        <v>966266.08</v>
      </c>
      <c r="M42" s="5">
        <f>SUM('Half-Cent to County before'!M42+'Half-Cent to City Govs'!M42)</f>
        <v>902451.59</v>
      </c>
      <c r="N42" s="5">
        <f t="shared" si="0"/>
        <v>10469992.929999998</v>
      </c>
    </row>
    <row r="43" spans="1:14" x14ac:dyDescent="0.2">
      <c r="A43" t="s">
        <v>15</v>
      </c>
      <c r="B43" s="5">
        <f>SUM('Half-Cent to County before'!B43+'Half-Cent to City Govs'!B43)</f>
        <v>514954.13</v>
      </c>
      <c r="C43" s="8">
        <f>SUM('Half-Cent to County before'!C43+'Half-Cent to City Govs'!C43)</f>
        <v>513308.02</v>
      </c>
      <c r="D43" s="8">
        <f>SUM('Half-Cent to County before'!D43+'Half-Cent to City Govs'!D43)</f>
        <v>490888.98</v>
      </c>
      <c r="E43" s="8">
        <f>SUM('Half-Cent to County before'!E43+'Half-Cent to City Govs'!E43)</f>
        <v>455105.69</v>
      </c>
      <c r="F43" s="8">
        <f>SUM('Half-Cent to County before'!F43+'Half-Cent to City Govs'!F43)</f>
        <v>483772.06000000006</v>
      </c>
      <c r="G43" s="5">
        <f>SUM('Half-Cent to County before'!G43+'Half-Cent to City Govs'!G43)</f>
        <v>504348.55</v>
      </c>
      <c r="H43" s="5">
        <f>SUM('Half-Cent to County before'!H43+'Half-Cent to City Govs'!H43)</f>
        <v>523686.92000000004</v>
      </c>
      <c r="I43" s="5">
        <f>SUM('Half-Cent to County before'!I43+'Half-Cent to City Govs'!I43)</f>
        <v>593264.57999999996</v>
      </c>
      <c r="J43" s="5">
        <f>SUM('Half-Cent to County before'!J43+'Half-Cent to City Govs'!J43)</f>
        <v>550115.9</v>
      </c>
      <c r="K43" s="5">
        <f>SUM('Half-Cent to County before'!K43+'Half-Cent to City Govs'!K43)</f>
        <v>566434.87</v>
      </c>
      <c r="L43" s="5">
        <f>SUM('Half-Cent to County before'!L43+'Half-Cent to City Govs'!L43)</f>
        <v>641633.91</v>
      </c>
      <c r="M43" s="5">
        <f>SUM('Half-Cent to County before'!M43+'Half-Cent to City Govs'!M43)</f>
        <v>554758.19999999995</v>
      </c>
      <c r="N43" s="5">
        <f t="shared" si="0"/>
        <v>6392271.8100000005</v>
      </c>
    </row>
    <row r="44" spans="1:14" x14ac:dyDescent="0.2">
      <c r="A44" t="s">
        <v>51</v>
      </c>
      <c r="B44" s="5">
        <f>SUM('Half-Cent to County before'!B44+'Half-Cent to City Govs'!B44)</f>
        <v>12123437.5</v>
      </c>
      <c r="C44" s="8">
        <f>SUM('Half-Cent to County before'!C44+'Half-Cent to City Govs'!C44)</f>
        <v>12412074.24</v>
      </c>
      <c r="D44" s="8">
        <f>SUM('Half-Cent to County before'!D44+'Half-Cent to City Govs'!D44)</f>
        <v>12073882.359999999</v>
      </c>
      <c r="E44" s="8">
        <f>SUM('Half-Cent to County before'!E44+'Half-Cent to City Govs'!E44)</f>
        <v>12048199.5</v>
      </c>
      <c r="F44" s="8">
        <f>SUM('Half-Cent to County before'!F44+'Half-Cent to City Govs'!F44)</f>
        <v>12605835.18</v>
      </c>
      <c r="G44" s="5">
        <f>SUM('Half-Cent to County before'!G44+'Half-Cent to City Govs'!G44)</f>
        <v>12610177.01</v>
      </c>
      <c r="H44" s="5">
        <f>SUM('Half-Cent to County before'!H44+'Half-Cent to City Govs'!H44)</f>
        <v>12679189.27</v>
      </c>
      <c r="I44" s="5">
        <f>SUM('Half-Cent to County before'!I44+'Half-Cent to City Govs'!I44)</f>
        <v>14742042.530000001</v>
      </c>
      <c r="J44" s="5">
        <f>SUM('Half-Cent to County before'!J44+'Half-Cent to City Govs'!J44)</f>
        <v>12019166.889999999</v>
      </c>
      <c r="K44" s="5">
        <f>SUM('Half-Cent to County before'!K44+'Half-Cent to City Govs'!K44)</f>
        <v>12314233.629999999</v>
      </c>
      <c r="L44" s="5">
        <f>SUM('Half-Cent to County before'!L44+'Half-Cent to City Govs'!L44)</f>
        <v>14209672.029999999</v>
      </c>
      <c r="M44" s="5">
        <f>SUM('Half-Cent to County before'!M44+'Half-Cent to City Govs'!M44)</f>
        <v>12862046.290000001</v>
      </c>
      <c r="N44" s="5">
        <f t="shared" si="0"/>
        <v>152699956.42999998</v>
      </c>
    </row>
    <row r="45" spans="1:14" x14ac:dyDescent="0.2">
      <c r="A45" t="s">
        <v>16</v>
      </c>
      <c r="B45" s="5">
        <f>SUM('Half-Cent to County before'!B45+'Half-Cent to City Govs'!B45)</f>
        <v>35352.82</v>
      </c>
      <c r="C45" s="8">
        <f>SUM('Half-Cent to County before'!C45+'Half-Cent to City Govs'!C45)</f>
        <v>42130.46</v>
      </c>
      <c r="D45" s="8">
        <f>SUM('Half-Cent to County before'!D45+'Half-Cent to City Govs'!D45)</f>
        <v>43162.04</v>
      </c>
      <c r="E45" s="8">
        <f>SUM('Half-Cent to County before'!E45+'Half-Cent to City Govs'!E45)</f>
        <v>35212.51</v>
      </c>
      <c r="F45" s="8">
        <f>SUM('Half-Cent to County before'!F45+'Half-Cent to City Govs'!F45)</f>
        <v>26004.59</v>
      </c>
      <c r="G45" s="5">
        <f>SUM('Half-Cent to County before'!G45+'Half-Cent to City Govs'!G45)</f>
        <v>38164.089999999997</v>
      </c>
      <c r="H45" s="5">
        <f>SUM('Half-Cent to County before'!H45+'Half-Cent to City Govs'!H45)</f>
        <v>46052.27</v>
      </c>
      <c r="I45" s="5">
        <f>SUM('Half-Cent to County before'!I45+'Half-Cent to City Govs'!I45)</f>
        <v>44006.26</v>
      </c>
      <c r="J45" s="5">
        <f>SUM('Half-Cent to County before'!J45+'Half-Cent to City Govs'!J45)</f>
        <v>46504.380000000005</v>
      </c>
      <c r="K45" s="5">
        <f>SUM('Half-Cent to County before'!K45+'Half-Cent to City Govs'!K45)</f>
        <v>43067.18</v>
      </c>
      <c r="L45" s="5">
        <f>SUM('Half-Cent to County before'!L45+'Half-Cent to City Govs'!L45)</f>
        <v>54632.659999999996</v>
      </c>
      <c r="M45" s="5">
        <f>SUM('Half-Cent to County before'!M45+'Half-Cent to City Govs'!M45)</f>
        <v>42955.009999999995</v>
      </c>
      <c r="N45" s="5">
        <f t="shared" si="0"/>
        <v>497244.27</v>
      </c>
    </row>
    <row r="46" spans="1:14" x14ac:dyDescent="0.2">
      <c r="A46" t="s">
        <v>52</v>
      </c>
      <c r="B46" s="5">
        <f>SUM('Half-Cent to County before'!B46+'Half-Cent to City Govs'!B46)</f>
        <v>1041383.26</v>
      </c>
      <c r="C46" s="8">
        <f>SUM('Half-Cent to County before'!C46+'Half-Cent to City Govs'!C46)</f>
        <v>1087456.74</v>
      </c>
      <c r="D46" s="8">
        <f>SUM('Half-Cent to County before'!D46+'Half-Cent to City Govs'!D46)</f>
        <v>993999.64999999991</v>
      </c>
      <c r="E46" s="8">
        <f>SUM('Half-Cent to County before'!E46+'Half-Cent to City Govs'!E46)</f>
        <v>1059820.29</v>
      </c>
      <c r="F46" s="8">
        <f>SUM('Half-Cent to County before'!F46+'Half-Cent to City Govs'!F46)</f>
        <v>1105019.1499999999</v>
      </c>
      <c r="G46" s="5">
        <f>SUM('Half-Cent to County before'!G46+'Half-Cent to City Govs'!G46)</f>
        <v>1099285.97</v>
      </c>
      <c r="H46" s="5">
        <f>SUM('Half-Cent to County before'!H46+'Half-Cent to City Govs'!H46)</f>
        <v>1187486.3</v>
      </c>
      <c r="I46" s="5">
        <f>SUM('Half-Cent to County before'!I46+'Half-Cent to City Govs'!I46)</f>
        <v>1473659.48</v>
      </c>
      <c r="J46" s="5">
        <f>SUM('Half-Cent to County before'!J46+'Half-Cent to City Govs'!J46)</f>
        <v>1152402.75</v>
      </c>
      <c r="K46" s="5">
        <f>SUM('Half-Cent to County before'!K46+'Half-Cent to City Govs'!K46)</f>
        <v>1184632.26</v>
      </c>
      <c r="L46" s="5">
        <f>SUM('Half-Cent to County before'!L46+'Half-Cent to City Govs'!L46)</f>
        <v>1355900</v>
      </c>
      <c r="M46" s="5">
        <f>SUM('Half-Cent to County before'!M46+'Half-Cent to City Govs'!M46)</f>
        <v>1231474.3500000001</v>
      </c>
      <c r="N46" s="5">
        <f t="shared" si="0"/>
        <v>13972520.199999999</v>
      </c>
    </row>
    <row r="47" spans="1:14" x14ac:dyDescent="0.2">
      <c r="A47" t="s">
        <v>17</v>
      </c>
      <c r="B47" s="5">
        <f>SUM('Half-Cent to County before'!B47+'Half-Cent to City Govs'!B47)</f>
        <v>229023.65</v>
      </c>
      <c r="C47" s="8">
        <f>SUM('Half-Cent to County before'!C47+'Half-Cent to City Govs'!C47)</f>
        <v>241340.39</v>
      </c>
      <c r="D47" s="8">
        <f>SUM('Half-Cent to County before'!D47+'Half-Cent to City Govs'!D47)</f>
        <v>231049.85</v>
      </c>
      <c r="E47" s="8">
        <f>SUM('Half-Cent to County before'!E47+'Half-Cent to City Govs'!E47)</f>
        <v>199328.02000000002</v>
      </c>
      <c r="F47" s="8">
        <f>SUM('Half-Cent to County before'!F47+'Half-Cent to City Govs'!F47)</f>
        <v>188530.09</v>
      </c>
      <c r="G47" s="5">
        <f>SUM('Half-Cent to County before'!G47+'Half-Cent to City Govs'!G47)</f>
        <v>206664.89</v>
      </c>
      <c r="H47" s="5">
        <f>SUM('Half-Cent to County before'!H47+'Half-Cent to City Govs'!H47)</f>
        <v>335362.67</v>
      </c>
      <c r="I47" s="5">
        <f>SUM('Half-Cent to County before'!I47+'Half-Cent to City Govs'!I47)</f>
        <v>299540.05</v>
      </c>
      <c r="J47" s="5">
        <f>SUM('Half-Cent to County before'!J47+'Half-Cent to City Govs'!J47)</f>
        <v>264676.18</v>
      </c>
      <c r="K47" s="5">
        <f>SUM('Half-Cent to County before'!K47+'Half-Cent to City Govs'!K47)</f>
        <v>257951.39</v>
      </c>
      <c r="L47" s="5">
        <f>SUM('Half-Cent to County before'!L47+'Half-Cent to City Govs'!L47)</f>
        <v>294117.44</v>
      </c>
      <c r="M47" s="5">
        <f>SUM('Half-Cent to County before'!M47+'Half-Cent to City Govs'!M47)</f>
        <v>276248.89</v>
      </c>
      <c r="N47" s="5">
        <f t="shared" si="0"/>
        <v>3023833.5100000002</v>
      </c>
    </row>
    <row r="48" spans="1:14" x14ac:dyDescent="0.2">
      <c r="A48" t="s">
        <v>18</v>
      </c>
      <c r="B48" s="5">
        <f>SUM('Half-Cent to County before'!B48+'Half-Cent to City Govs'!B48)</f>
        <v>101931.56</v>
      </c>
      <c r="C48" s="8">
        <f>SUM('Half-Cent to County before'!C48+'Half-Cent to City Govs'!C48)</f>
        <v>135710.17000000001</v>
      </c>
      <c r="D48" s="8">
        <f>SUM('Half-Cent to County before'!D48+'Half-Cent to City Govs'!D48)</f>
        <v>113979.95999999999</v>
      </c>
      <c r="E48" s="8">
        <f>SUM('Half-Cent to County before'!E48+'Half-Cent to City Govs'!E48)</f>
        <v>127882.61</v>
      </c>
      <c r="F48" s="8">
        <f>SUM('Half-Cent to County before'!F48+'Half-Cent to City Govs'!F48)</f>
        <v>113618.20999999999</v>
      </c>
      <c r="G48" s="5">
        <f>SUM('Half-Cent to County before'!G48+'Half-Cent to City Govs'!G48)</f>
        <v>93506.709999999992</v>
      </c>
      <c r="H48" s="5">
        <f>SUM('Half-Cent to County before'!H48+'Half-Cent to City Govs'!H48)</f>
        <v>98267.48</v>
      </c>
      <c r="I48" s="5">
        <f>SUM('Half-Cent to County before'!I48+'Half-Cent to City Govs'!I48)</f>
        <v>152208.03</v>
      </c>
      <c r="J48" s="5">
        <f>SUM('Half-Cent to County before'!J48+'Half-Cent to City Govs'!J48)</f>
        <v>138196.32999999999</v>
      </c>
      <c r="K48" s="5">
        <f>SUM('Half-Cent to County before'!K48+'Half-Cent to City Govs'!K48)</f>
        <v>75554.45</v>
      </c>
      <c r="L48" s="5">
        <f>SUM('Half-Cent to County before'!L48+'Half-Cent to City Govs'!L48)</f>
        <v>118338.68</v>
      </c>
      <c r="M48" s="5">
        <f>SUM('Half-Cent to County before'!M48+'Half-Cent to City Govs'!M48)</f>
        <v>103624.56</v>
      </c>
      <c r="N48" s="5">
        <f t="shared" si="0"/>
        <v>1372818.75</v>
      </c>
    </row>
    <row r="49" spans="1:14" x14ac:dyDescent="0.2">
      <c r="A49" t="s">
        <v>19</v>
      </c>
      <c r="B49" s="5">
        <f>SUM('Half-Cent to County before'!B49+'Half-Cent to City Govs'!B49)</f>
        <v>14560.33</v>
      </c>
      <c r="C49" s="8">
        <f>SUM('Half-Cent to County before'!C49+'Half-Cent to City Govs'!C49)</f>
        <v>13028.490000000002</v>
      </c>
      <c r="D49" s="8">
        <f>SUM('Half-Cent to County before'!D49+'Half-Cent to City Govs'!D49)</f>
        <v>13106.7</v>
      </c>
      <c r="E49" s="8">
        <f>SUM('Half-Cent to County before'!E49+'Half-Cent to City Govs'!E49)</f>
        <v>15649.170000000002</v>
      </c>
      <c r="F49" s="8">
        <f>SUM('Half-Cent to County before'!F49+'Half-Cent to City Govs'!F49)</f>
        <v>14720</v>
      </c>
      <c r="G49" s="5">
        <f>SUM('Half-Cent to County before'!G49+'Half-Cent to City Govs'!G49)</f>
        <v>14386.539999999999</v>
      </c>
      <c r="H49" s="5">
        <f>SUM('Half-Cent to County before'!H49+'Half-Cent to City Govs'!H49)</f>
        <v>12915.1</v>
      </c>
      <c r="I49" s="5">
        <f>SUM('Half-Cent to County before'!I49+'Half-Cent to City Govs'!I49)</f>
        <v>13319.789999999999</v>
      </c>
      <c r="J49" s="5">
        <f>SUM('Half-Cent to County before'!J49+'Half-Cent to City Govs'!J49)</f>
        <v>13093.009999999998</v>
      </c>
      <c r="K49" s="5">
        <f>SUM('Half-Cent to County before'!K49+'Half-Cent to City Govs'!K49)</f>
        <v>13429.7</v>
      </c>
      <c r="L49" s="5">
        <f>SUM('Half-Cent to County before'!L49+'Half-Cent to City Govs'!L49)</f>
        <v>16911.239999999998</v>
      </c>
      <c r="M49" s="5">
        <f>SUM('Half-Cent to County before'!M49+'Half-Cent to City Govs'!M49)</f>
        <v>14697.58</v>
      </c>
      <c r="N49" s="5">
        <f t="shared" si="0"/>
        <v>169817.64999999997</v>
      </c>
    </row>
    <row r="50" spans="1:14" x14ac:dyDescent="0.2">
      <c r="A50" t="s">
        <v>53</v>
      </c>
      <c r="B50" s="5">
        <f>SUM('Half-Cent to County before'!B50+'Half-Cent to City Govs'!B50)</f>
        <v>2224214.25</v>
      </c>
      <c r="C50" s="8">
        <f>SUM('Half-Cent to County before'!C50+'Half-Cent to City Govs'!C50)</f>
        <v>2230917.06</v>
      </c>
      <c r="D50" s="8">
        <f>SUM('Half-Cent to County before'!D50+'Half-Cent to City Govs'!D50)</f>
        <v>2182650.8899999997</v>
      </c>
      <c r="E50" s="8">
        <f>SUM('Half-Cent to County before'!E50+'Half-Cent to City Govs'!E50)</f>
        <v>2133273.23</v>
      </c>
      <c r="F50" s="8">
        <f>SUM('Half-Cent to County before'!F50+'Half-Cent to City Govs'!F50)</f>
        <v>2162457.5700000003</v>
      </c>
      <c r="G50" s="5">
        <f>SUM('Half-Cent to County before'!G50+'Half-Cent to City Govs'!G50)</f>
        <v>2256434.04</v>
      </c>
      <c r="H50" s="5">
        <f>SUM('Half-Cent to County before'!H50+'Half-Cent to City Govs'!H50)</f>
        <v>2296101.2999999998</v>
      </c>
      <c r="I50" s="5">
        <f>SUM('Half-Cent to County before'!I50+'Half-Cent to City Govs'!I50)</f>
        <v>2567232.1800000002</v>
      </c>
      <c r="J50" s="5">
        <f>SUM('Half-Cent to County before'!J50+'Half-Cent to City Govs'!J50)</f>
        <v>2233145.2199999997</v>
      </c>
      <c r="K50" s="5">
        <f>SUM('Half-Cent to County before'!K50+'Half-Cent to City Govs'!K50)</f>
        <v>2245425.66</v>
      </c>
      <c r="L50" s="5">
        <f>SUM('Half-Cent to County before'!L50+'Half-Cent to City Govs'!L50)</f>
        <v>2580020.71</v>
      </c>
      <c r="M50" s="5">
        <f>SUM('Half-Cent to County before'!M50+'Half-Cent to City Govs'!M50)</f>
        <v>2355048.44</v>
      </c>
      <c r="N50" s="5">
        <f t="shared" si="0"/>
        <v>27466920.550000001</v>
      </c>
    </row>
    <row r="51" spans="1:14" x14ac:dyDescent="0.2">
      <c r="A51" t="s">
        <v>54</v>
      </c>
      <c r="B51" s="5">
        <f>SUM('Half-Cent to County before'!B51+'Half-Cent to City Govs'!B51)</f>
        <v>6374271.5800000001</v>
      </c>
      <c r="C51" s="8">
        <f>SUM('Half-Cent to County before'!C51+'Half-Cent to City Govs'!C51)</f>
        <v>6343472.46</v>
      </c>
      <c r="D51" s="8">
        <f>SUM('Half-Cent to County before'!D51+'Half-Cent to City Govs'!D51)</f>
        <v>6077703.7599999998</v>
      </c>
      <c r="E51" s="8">
        <f>SUM('Half-Cent to County before'!E51+'Half-Cent to City Govs'!E51)</f>
        <v>5692228.3699999992</v>
      </c>
      <c r="F51" s="8">
        <f>SUM('Half-Cent to County before'!F51+'Half-Cent to City Govs'!F51)</f>
        <v>5812728.8900000006</v>
      </c>
      <c r="G51" s="5">
        <f>SUM('Half-Cent to County before'!G51+'Half-Cent to City Govs'!G51)</f>
        <v>6388881.9400000004</v>
      </c>
      <c r="H51" s="5">
        <f>SUM('Half-Cent to County before'!H51+'Half-Cent to City Govs'!H51)</f>
        <v>6937864.0500000007</v>
      </c>
      <c r="I51" s="5">
        <f>SUM('Half-Cent to County before'!I51+'Half-Cent to City Govs'!I51)</f>
        <v>7794295.0800000001</v>
      </c>
      <c r="J51" s="5">
        <f>SUM('Half-Cent to County before'!J51+'Half-Cent to City Govs'!J51)</f>
        <v>7199640.8200000003</v>
      </c>
      <c r="K51" s="5">
        <f>SUM('Half-Cent to County before'!K51+'Half-Cent to City Govs'!K51)</f>
        <v>7507659.9699999997</v>
      </c>
      <c r="L51" s="5">
        <f>SUM('Half-Cent to County before'!L51+'Half-Cent to City Govs'!L51)</f>
        <v>8518481.120000001</v>
      </c>
      <c r="M51" s="5">
        <f>SUM('Half-Cent to County before'!M51+'Half-Cent to City Govs'!M51)</f>
        <v>7330662.1600000001</v>
      </c>
      <c r="N51" s="5">
        <f t="shared" si="0"/>
        <v>81977890.199999988</v>
      </c>
    </row>
    <row r="52" spans="1:14" x14ac:dyDescent="0.2">
      <c r="A52" t="s">
        <v>55</v>
      </c>
      <c r="B52" s="5">
        <f>SUM('Half-Cent to County before'!B52+'Half-Cent to City Govs'!B52)</f>
        <v>1931630.81</v>
      </c>
      <c r="C52" s="8">
        <f>SUM('Half-Cent to County before'!C52+'Half-Cent to City Govs'!C52)</f>
        <v>2011788.76</v>
      </c>
      <c r="D52" s="8">
        <f>SUM('Half-Cent to County before'!D52+'Half-Cent to City Govs'!D52)</f>
        <v>1976044.02</v>
      </c>
      <c r="E52" s="8">
        <f>SUM('Half-Cent to County before'!E52+'Half-Cent to City Govs'!E52)</f>
        <v>1900662.38</v>
      </c>
      <c r="F52" s="8">
        <f>SUM('Half-Cent to County before'!F52+'Half-Cent to City Govs'!F52)</f>
        <v>1934148.17</v>
      </c>
      <c r="G52" s="5">
        <f>SUM('Half-Cent to County before'!G52+'Half-Cent to City Govs'!G52)</f>
        <v>2020042.4500000002</v>
      </c>
      <c r="H52" s="5">
        <f>SUM('Half-Cent to County before'!H52+'Half-Cent to City Govs'!H52)</f>
        <v>2092113.3000000003</v>
      </c>
      <c r="I52" s="5">
        <f>SUM('Half-Cent to County before'!I52+'Half-Cent to City Govs'!I52)</f>
        <v>2308103.5099999998</v>
      </c>
      <c r="J52" s="5">
        <f>SUM('Half-Cent to County before'!J52+'Half-Cent to City Govs'!J52)</f>
        <v>1942166.59</v>
      </c>
      <c r="K52" s="5">
        <f>SUM('Half-Cent to County before'!K52+'Half-Cent to City Govs'!K52)</f>
        <v>1996998.96</v>
      </c>
      <c r="L52" s="5">
        <f>SUM('Half-Cent to County before'!L52+'Half-Cent to City Govs'!L52)</f>
        <v>2232964.09</v>
      </c>
      <c r="M52" s="5">
        <f>SUM('Half-Cent to County before'!M52+'Half-Cent to City Govs'!M52)</f>
        <v>2080862.34</v>
      </c>
      <c r="N52" s="5">
        <f t="shared" si="0"/>
        <v>24427525.380000003</v>
      </c>
    </row>
    <row r="53" spans="1:14" x14ac:dyDescent="0.2">
      <c r="A53" t="s">
        <v>20</v>
      </c>
      <c r="B53" s="5">
        <f>SUM('Half-Cent to County before'!B53+'Half-Cent to City Govs'!B53)</f>
        <v>173018.83</v>
      </c>
      <c r="C53" s="8">
        <f>SUM('Half-Cent to County before'!C53+'Half-Cent to City Govs'!C53)</f>
        <v>175513.56</v>
      </c>
      <c r="D53" s="8">
        <f>SUM('Half-Cent to County before'!D53+'Half-Cent to City Govs'!D53)</f>
        <v>174203.03</v>
      </c>
      <c r="E53" s="8">
        <f>SUM('Half-Cent to County before'!E53+'Half-Cent to City Govs'!E53)</f>
        <v>163658.91</v>
      </c>
      <c r="F53" s="8">
        <f>SUM('Half-Cent to County before'!F53+'Half-Cent to City Govs'!F53)</f>
        <v>174563.22</v>
      </c>
      <c r="G53" s="5">
        <f>SUM('Half-Cent to County before'!G53+'Half-Cent to City Govs'!G53)</f>
        <v>171297.96</v>
      </c>
      <c r="H53" s="5">
        <f>SUM('Half-Cent to County before'!H53+'Half-Cent to City Govs'!H53)</f>
        <v>174319.99</v>
      </c>
      <c r="I53" s="5">
        <f>SUM('Half-Cent to County before'!I53+'Half-Cent to City Govs'!I53)</f>
        <v>189645.68</v>
      </c>
      <c r="J53" s="5">
        <f>SUM('Half-Cent to County before'!J53+'Half-Cent to City Govs'!J53)</f>
        <v>165086.39999999999</v>
      </c>
      <c r="K53" s="5">
        <f>SUM('Half-Cent to County before'!K53+'Half-Cent to City Govs'!K53)</f>
        <v>171059.71999999997</v>
      </c>
      <c r="L53" s="5">
        <f>SUM('Half-Cent to County before'!L53+'Half-Cent to City Govs'!L53)</f>
        <v>203198.68</v>
      </c>
      <c r="M53" s="5">
        <f>SUM('Half-Cent to County before'!M53+'Half-Cent to City Govs'!M53)</f>
        <v>178246.11000000002</v>
      </c>
      <c r="N53" s="5">
        <f t="shared" si="0"/>
        <v>2113812.09</v>
      </c>
    </row>
    <row r="54" spans="1:14" x14ac:dyDescent="0.2">
      <c r="A54" t="s">
        <v>21</v>
      </c>
      <c r="B54" s="5">
        <f>SUM('Half-Cent to County before'!B54+'Half-Cent to City Govs'!B54)</f>
        <v>13588.37</v>
      </c>
      <c r="C54" s="8">
        <f>SUM('Half-Cent to County before'!C54+'Half-Cent to City Govs'!C54)</f>
        <v>12790.7</v>
      </c>
      <c r="D54" s="8">
        <f>SUM('Half-Cent to County before'!D54+'Half-Cent to City Govs'!D54)</f>
        <v>15321.41</v>
      </c>
      <c r="E54" s="8">
        <f>SUM('Half-Cent to County before'!E54+'Half-Cent to City Govs'!E54)</f>
        <v>12191.689999999999</v>
      </c>
      <c r="F54" s="8">
        <f>SUM('Half-Cent to County before'!F54+'Half-Cent to City Govs'!F54)</f>
        <v>9513</v>
      </c>
      <c r="G54" s="5">
        <f>SUM('Half-Cent to County before'!G54+'Half-Cent to City Govs'!G54)</f>
        <v>13661.63</v>
      </c>
      <c r="H54" s="5">
        <f>SUM('Half-Cent to County before'!H54+'Half-Cent to City Govs'!H54)</f>
        <v>13300.91</v>
      </c>
      <c r="I54" s="5">
        <f>SUM('Half-Cent to County before'!I54+'Half-Cent to City Govs'!I54)</f>
        <v>15939.720000000001</v>
      </c>
      <c r="J54" s="5">
        <f>SUM('Half-Cent to County before'!J54+'Half-Cent to City Govs'!J54)</f>
        <v>13540.07</v>
      </c>
      <c r="K54" s="5">
        <f>SUM('Half-Cent to County before'!K54+'Half-Cent to City Govs'!K54)</f>
        <v>13487.730000000001</v>
      </c>
      <c r="L54" s="5">
        <f>SUM('Half-Cent to County before'!L54+'Half-Cent to City Govs'!L54)</f>
        <v>14891.26</v>
      </c>
      <c r="M54" s="5">
        <f>SUM('Half-Cent to County before'!M54+'Half-Cent to City Govs'!M54)</f>
        <v>14259.76</v>
      </c>
      <c r="N54" s="5">
        <f t="shared" si="0"/>
        <v>162486.25000000003</v>
      </c>
    </row>
    <row r="55" spans="1:14" x14ac:dyDescent="0.2">
      <c r="A55" t="s">
        <v>22</v>
      </c>
      <c r="B55" s="5">
        <f>SUM('Half-Cent to County before'!B55+'Half-Cent to City Govs'!B55)</f>
        <v>47805.66</v>
      </c>
      <c r="C55" s="8">
        <f>SUM('Half-Cent to County before'!C55+'Half-Cent to City Govs'!C55)</f>
        <v>54414.14</v>
      </c>
      <c r="D55" s="8">
        <f>SUM('Half-Cent to County before'!D55+'Half-Cent to City Govs'!D55)</f>
        <v>47809.149999999994</v>
      </c>
      <c r="E55" s="8">
        <f>SUM('Half-Cent to County before'!E55+'Half-Cent to City Govs'!E55)</f>
        <v>45244.229999999996</v>
      </c>
      <c r="F55" s="8">
        <f>SUM('Half-Cent to County before'!F55+'Half-Cent to City Govs'!F55)</f>
        <v>46900.36</v>
      </c>
      <c r="G55" s="5">
        <f>SUM('Half-Cent to County before'!G55+'Half-Cent to City Govs'!G55)</f>
        <v>46791.35</v>
      </c>
      <c r="H55" s="5">
        <f>SUM('Half-Cent to County before'!H55+'Half-Cent to City Govs'!H55)</f>
        <v>45640.45</v>
      </c>
      <c r="I55" s="5">
        <f>SUM('Half-Cent to County before'!I55+'Half-Cent to City Govs'!I55)</f>
        <v>49716.1</v>
      </c>
      <c r="J55" s="5">
        <f>SUM('Half-Cent to County before'!J55+'Half-Cent to City Govs'!J55)</f>
        <v>43620.93</v>
      </c>
      <c r="K55" s="5">
        <f>SUM('Half-Cent to County before'!K55+'Half-Cent to City Govs'!K55)</f>
        <v>43080.340000000004</v>
      </c>
      <c r="L55" s="5">
        <f>SUM('Half-Cent to County before'!L55+'Half-Cent to City Govs'!L55)</f>
        <v>47830.05</v>
      </c>
      <c r="M55" s="5">
        <f>SUM('Half-Cent to County before'!M55+'Half-Cent to City Govs'!M55)</f>
        <v>49463.45</v>
      </c>
      <c r="N55" s="5">
        <f t="shared" si="0"/>
        <v>568316.21</v>
      </c>
    </row>
    <row r="56" spans="1:14" x14ac:dyDescent="0.2">
      <c r="A56" t="s">
        <v>56</v>
      </c>
      <c r="B56" s="5">
        <f>SUM('Half-Cent to County before'!B56+'Half-Cent to City Govs'!B56)</f>
        <v>2796666.66</v>
      </c>
      <c r="C56" s="8">
        <f>SUM('Half-Cent to County before'!C56+'Half-Cent to City Govs'!C56)</f>
        <v>2606371.5099999998</v>
      </c>
      <c r="D56" s="8">
        <f>SUM('Half-Cent to County before'!D56+'Half-Cent to City Govs'!D56)</f>
        <v>2595290.42</v>
      </c>
      <c r="E56" s="8">
        <f>SUM('Half-Cent to County before'!E56+'Half-Cent to City Govs'!E56)</f>
        <v>2375786.6500000004</v>
      </c>
      <c r="F56" s="8">
        <f>SUM('Half-Cent to County before'!F56+'Half-Cent to City Govs'!F56)</f>
        <v>2428412.83</v>
      </c>
      <c r="G56" s="5">
        <f>SUM('Half-Cent to County before'!G56+'Half-Cent to City Govs'!G56)</f>
        <v>2549363.27</v>
      </c>
      <c r="H56" s="5">
        <f>SUM('Half-Cent to County before'!H56+'Half-Cent to City Govs'!H56)</f>
        <v>2830941.36</v>
      </c>
      <c r="I56" s="5">
        <f>SUM('Half-Cent to County before'!I56+'Half-Cent to City Govs'!I56)</f>
        <v>2869843.55</v>
      </c>
      <c r="J56" s="5">
        <f>SUM('Half-Cent to County before'!J56+'Half-Cent to City Govs'!J56)</f>
        <v>2666959.2200000002</v>
      </c>
      <c r="K56" s="5">
        <f>SUM('Half-Cent to County before'!K56+'Half-Cent to City Govs'!K56)</f>
        <v>2799787.4099999997</v>
      </c>
      <c r="L56" s="5">
        <f>SUM('Half-Cent to County before'!L56+'Half-Cent to City Govs'!L56)</f>
        <v>3203047.43</v>
      </c>
      <c r="M56" s="5">
        <f>SUM('Half-Cent to County before'!M56+'Half-Cent to City Govs'!M56)</f>
        <v>2835857.16</v>
      </c>
      <c r="N56" s="5">
        <f t="shared" si="0"/>
        <v>32558327.469999999</v>
      </c>
    </row>
    <row r="57" spans="1:14" x14ac:dyDescent="0.2">
      <c r="A57" t="s">
        <v>23</v>
      </c>
      <c r="B57" s="5">
        <f>SUM('Half-Cent to County before'!B57+'Half-Cent to City Govs'!B57)</f>
        <v>2278088.9499999997</v>
      </c>
      <c r="C57" s="8">
        <f>SUM('Half-Cent to County before'!C57+'Half-Cent to City Govs'!C57)</f>
        <v>2312876.19</v>
      </c>
      <c r="D57" s="8">
        <f>SUM('Half-Cent to County before'!D57+'Half-Cent to City Govs'!D57)</f>
        <v>2225842.7800000003</v>
      </c>
      <c r="E57" s="8">
        <f>SUM('Half-Cent to County before'!E57+'Half-Cent to City Govs'!E57)</f>
        <v>2209190.7000000002</v>
      </c>
      <c r="F57" s="8">
        <f>SUM('Half-Cent to County before'!F57+'Half-Cent to City Govs'!F57)</f>
        <v>2216202.6399999997</v>
      </c>
      <c r="G57" s="5">
        <f>SUM('Half-Cent to County before'!G57+'Half-Cent to City Govs'!G57)</f>
        <v>2321223.0499999998</v>
      </c>
      <c r="H57" s="5">
        <f>SUM('Half-Cent to County before'!H57+'Half-Cent to City Govs'!H57)</f>
        <v>2310517.17</v>
      </c>
      <c r="I57" s="5">
        <f>SUM('Half-Cent to County before'!I57+'Half-Cent to City Govs'!I57)</f>
        <v>2611303.64</v>
      </c>
      <c r="J57" s="5">
        <f>SUM('Half-Cent to County before'!J57+'Half-Cent to City Govs'!J57)</f>
        <v>2250949.04</v>
      </c>
      <c r="K57" s="5">
        <f>SUM('Half-Cent to County before'!K57+'Half-Cent to City Govs'!K57)</f>
        <v>2287955.44</v>
      </c>
      <c r="L57" s="5">
        <f>SUM('Half-Cent to County before'!L57+'Half-Cent to City Govs'!L57)</f>
        <v>2661779.2799999998</v>
      </c>
      <c r="M57" s="5">
        <f>SUM('Half-Cent to County before'!M57+'Half-Cent to City Govs'!M57)</f>
        <v>2423480.66</v>
      </c>
      <c r="N57" s="5">
        <f t="shared" si="0"/>
        <v>28109409.540000003</v>
      </c>
    </row>
    <row r="58" spans="1:14" x14ac:dyDescent="0.2">
      <c r="A58" t="s">
        <v>24</v>
      </c>
      <c r="B58" s="5">
        <f>SUM('Half-Cent to County before'!B58+'Half-Cent to City Govs'!B58)</f>
        <v>1491786.8800000001</v>
      </c>
      <c r="C58" s="8">
        <f>SUM('Half-Cent to County before'!C58+'Half-Cent to City Govs'!C58)</f>
        <v>1511255.48</v>
      </c>
      <c r="D58" s="8">
        <f>SUM('Half-Cent to County before'!D58+'Half-Cent to City Govs'!D58)</f>
        <v>1492549.33</v>
      </c>
      <c r="E58" s="8">
        <f>SUM('Half-Cent to County before'!E58+'Half-Cent to City Govs'!E58)</f>
        <v>1425740.31</v>
      </c>
      <c r="F58" s="8">
        <f>SUM('Half-Cent to County before'!F58+'Half-Cent to City Govs'!F58)</f>
        <v>1446745.52</v>
      </c>
      <c r="G58" s="5">
        <f>SUM('Half-Cent to County before'!G58+'Half-Cent to City Govs'!G58)</f>
        <v>1501675.1</v>
      </c>
      <c r="H58" s="5">
        <f>SUM('Half-Cent to County before'!H58+'Half-Cent to City Govs'!H58)</f>
        <v>1609411.24</v>
      </c>
      <c r="I58" s="5">
        <f>SUM('Half-Cent to County before'!I58+'Half-Cent to City Govs'!I58)</f>
        <v>1782954.65</v>
      </c>
      <c r="J58" s="5">
        <f>SUM('Half-Cent to County before'!J58+'Half-Cent to City Govs'!J58)</f>
        <v>1547498.82</v>
      </c>
      <c r="K58" s="5">
        <f>SUM('Half-Cent to County before'!K58+'Half-Cent to City Govs'!K58)</f>
        <v>1541507.15</v>
      </c>
      <c r="L58" s="5">
        <f>SUM('Half-Cent to County before'!L58+'Half-Cent to City Govs'!L58)</f>
        <v>1777043.98</v>
      </c>
      <c r="M58" s="5">
        <f>SUM('Half-Cent to County before'!M58+'Half-Cent to City Govs'!M58)</f>
        <v>1650901</v>
      </c>
      <c r="N58" s="5">
        <f t="shared" si="0"/>
        <v>18779069.460000001</v>
      </c>
    </row>
    <row r="59" spans="1:14" x14ac:dyDescent="0.2">
      <c r="A59" t="s">
        <v>57</v>
      </c>
      <c r="B59" s="5">
        <f>SUM('Half-Cent to County before'!B59+'Half-Cent to City Govs'!B59)</f>
        <v>1481915.81</v>
      </c>
      <c r="C59" s="8">
        <f>SUM('Half-Cent to County before'!C59+'Half-Cent to City Govs'!C59)</f>
        <v>1605997.37</v>
      </c>
      <c r="D59" s="8">
        <f>SUM('Half-Cent to County before'!D59+'Half-Cent to City Govs'!D59)</f>
        <v>1620210.5</v>
      </c>
      <c r="E59" s="8">
        <f>SUM('Half-Cent to County before'!E59+'Half-Cent to City Govs'!E59)</f>
        <v>1378424.17</v>
      </c>
      <c r="F59" s="8">
        <f>SUM('Half-Cent to County before'!F59+'Half-Cent to City Govs'!F59)</f>
        <v>1189081.1499999999</v>
      </c>
      <c r="G59" s="5">
        <f>SUM('Half-Cent to County before'!G59+'Half-Cent to City Govs'!G59)</f>
        <v>1498129.4500000002</v>
      </c>
      <c r="H59" s="5">
        <f>SUM('Half-Cent to County before'!H59+'Half-Cent to City Govs'!H59)</f>
        <v>1482157.42</v>
      </c>
      <c r="I59" s="5">
        <f>SUM('Half-Cent to County before'!I59+'Half-Cent to City Govs'!I59)</f>
        <v>1776053.88</v>
      </c>
      <c r="J59" s="5">
        <f>SUM('Half-Cent to County before'!J59+'Half-Cent to City Govs'!J59)</f>
        <v>1787254.2200000002</v>
      </c>
      <c r="K59" s="5">
        <f>SUM('Half-Cent to County before'!K59+'Half-Cent to City Govs'!K59)</f>
        <v>1931044.61</v>
      </c>
      <c r="L59" s="5">
        <f>SUM('Half-Cent to County before'!L59+'Half-Cent to City Govs'!L59)</f>
        <v>2238721.62</v>
      </c>
      <c r="M59" s="5">
        <f>SUM('Half-Cent to County before'!M59+'Half-Cent to City Govs'!M59)</f>
        <v>1923502.09</v>
      </c>
      <c r="N59" s="5">
        <f t="shared" si="0"/>
        <v>19912492.289999999</v>
      </c>
    </row>
    <row r="60" spans="1:14" x14ac:dyDescent="0.2">
      <c r="A60" t="s">
        <v>58</v>
      </c>
      <c r="B60" s="5">
        <f>SUM('Half-Cent to County before'!B60+'Half-Cent to City Govs'!B60)</f>
        <v>567071.82000000007</v>
      </c>
      <c r="C60" s="8">
        <f>SUM('Half-Cent to County before'!C60+'Half-Cent to City Govs'!C60)</f>
        <v>608828.79</v>
      </c>
      <c r="D60" s="8">
        <f>SUM('Half-Cent to County before'!D60+'Half-Cent to City Govs'!D60)</f>
        <v>606879.12</v>
      </c>
      <c r="E60" s="8">
        <f>SUM('Half-Cent to County before'!E60+'Half-Cent to City Govs'!E60)</f>
        <v>472243.49</v>
      </c>
      <c r="F60" s="8">
        <f>SUM('Half-Cent to County before'!F60+'Half-Cent to City Govs'!F60)</f>
        <v>536768.53</v>
      </c>
      <c r="G60" s="5">
        <f>SUM('Half-Cent to County before'!G60+'Half-Cent to City Govs'!G60)</f>
        <v>523945.55000000005</v>
      </c>
      <c r="H60" s="5">
        <f>SUM('Half-Cent to County before'!H60+'Half-Cent to City Govs'!H60)</f>
        <v>492179.02</v>
      </c>
      <c r="I60" s="5">
        <f>SUM('Half-Cent to County before'!I60+'Half-Cent to City Govs'!I60)</f>
        <v>546858.25</v>
      </c>
      <c r="J60" s="5">
        <f>SUM('Half-Cent to County before'!J60+'Half-Cent to City Govs'!J60)</f>
        <v>484961.02999999997</v>
      </c>
      <c r="K60" s="5">
        <f>SUM('Half-Cent to County before'!K60+'Half-Cent to City Govs'!K60)</f>
        <v>506107.92</v>
      </c>
      <c r="L60" s="5">
        <f>SUM('Half-Cent to County before'!L60+'Half-Cent to City Govs'!L60)</f>
        <v>627284.31999999995</v>
      </c>
      <c r="M60" s="5">
        <f>SUM('Half-Cent to County before'!M60+'Half-Cent to City Govs'!M60)</f>
        <v>596234.5</v>
      </c>
      <c r="N60" s="5">
        <f t="shared" si="0"/>
        <v>6569362.3400000008</v>
      </c>
    </row>
    <row r="61" spans="1:14" x14ac:dyDescent="0.2">
      <c r="A61" t="s">
        <v>59</v>
      </c>
      <c r="B61" s="5">
        <f>SUM('Half-Cent to County before'!B61+'Half-Cent to City Govs'!B61)</f>
        <v>2250441.31</v>
      </c>
      <c r="C61" s="8">
        <f>SUM('Half-Cent to County before'!C61+'Half-Cent to City Govs'!C61)</f>
        <v>2672875.09</v>
      </c>
      <c r="D61" s="8">
        <f>SUM('Half-Cent to County before'!D61+'Half-Cent to City Govs'!D61)</f>
        <v>2746777.4699999997</v>
      </c>
      <c r="E61" s="8">
        <f>SUM('Half-Cent to County before'!E61+'Half-Cent to City Govs'!E61)</f>
        <v>2124624.31</v>
      </c>
      <c r="F61" s="8">
        <f>SUM('Half-Cent to County before'!F61+'Half-Cent to City Govs'!F61)</f>
        <v>1989404.5899999999</v>
      </c>
      <c r="G61" s="5">
        <f>SUM('Half-Cent to County before'!G61+'Half-Cent to City Govs'!G61)</f>
        <v>2022922.83</v>
      </c>
      <c r="H61" s="5">
        <f>SUM('Half-Cent to County before'!H61+'Half-Cent to City Govs'!H61)</f>
        <v>1859035.35</v>
      </c>
      <c r="I61" s="5">
        <f>SUM('Half-Cent to County before'!I61+'Half-Cent to City Govs'!I61)</f>
        <v>1932909.46</v>
      </c>
      <c r="J61" s="5">
        <f>SUM('Half-Cent to County before'!J61+'Half-Cent to City Govs'!J61)</f>
        <v>1723936.75</v>
      </c>
      <c r="K61" s="5">
        <f>SUM('Half-Cent to County before'!K61+'Half-Cent to City Govs'!K61)</f>
        <v>1781126.6099999999</v>
      </c>
      <c r="L61" s="5">
        <f>SUM('Half-Cent to County before'!L61+'Half-Cent to City Govs'!L61)</f>
        <v>2315955.96</v>
      </c>
      <c r="M61" s="5">
        <f>SUM('Half-Cent to County before'!M61+'Half-Cent to City Govs'!M61)</f>
        <v>2218183.44</v>
      </c>
      <c r="N61" s="5">
        <f t="shared" si="0"/>
        <v>25638193.170000002</v>
      </c>
    </row>
    <row r="62" spans="1:14" x14ac:dyDescent="0.2">
      <c r="A62" t="s">
        <v>25</v>
      </c>
      <c r="B62" s="5">
        <f>SUM('Half-Cent to County before'!B62+'Half-Cent to City Govs'!B62)</f>
        <v>245293.34</v>
      </c>
      <c r="C62" s="8">
        <f>SUM('Half-Cent to County before'!C62+'Half-Cent to City Govs'!C62)</f>
        <v>245350.73</v>
      </c>
      <c r="D62" s="8">
        <f>SUM('Half-Cent to County before'!D62+'Half-Cent to City Govs'!D62)</f>
        <v>234295.03999999998</v>
      </c>
      <c r="E62" s="8">
        <f>SUM('Half-Cent to County before'!E62+'Half-Cent to City Govs'!E62)</f>
        <v>217690.4</v>
      </c>
      <c r="F62" s="8">
        <f>SUM('Half-Cent to County before'!F62+'Half-Cent to City Govs'!F62)</f>
        <v>240173.9</v>
      </c>
      <c r="G62" s="5">
        <f>SUM('Half-Cent to County before'!G62+'Half-Cent to City Govs'!G62)</f>
        <v>238041.53</v>
      </c>
      <c r="H62" s="5">
        <f>SUM('Half-Cent to County before'!H62+'Half-Cent to City Govs'!H62)</f>
        <v>241829.58000000002</v>
      </c>
      <c r="I62" s="5">
        <f>SUM('Half-Cent to County before'!I62+'Half-Cent to City Govs'!I62)</f>
        <v>277496.88</v>
      </c>
      <c r="J62" s="5">
        <f>SUM('Half-Cent to County before'!J62+'Half-Cent to City Govs'!J62)</f>
        <v>259644.62</v>
      </c>
      <c r="K62" s="5">
        <f>SUM('Half-Cent to County before'!K62+'Half-Cent to City Govs'!K62)</f>
        <v>263527.90999999997</v>
      </c>
      <c r="L62" s="5">
        <f>SUM('Half-Cent to County before'!L62+'Half-Cent to City Govs'!L62)</f>
        <v>266946.14</v>
      </c>
      <c r="M62" s="5">
        <f>SUM('Half-Cent to County before'!M62+'Half-Cent to City Govs'!M62)</f>
        <v>251977.02000000002</v>
      </c>
      <c r="N62" s="5">
        <f t="shared" si="0"/>
        <v>2982267.0900000003</v>
      </c>
    </row>
    <row r="63" spans="1:14" x14ac:dyDescent="0.2">
      <c r="A63" t="s">
        <v>60</v>
      </c>
      <c r="B63" s="5">
        <f>SUM('Half-Cent to County before'!B63+'Half-Cent to City Govs'!B63)</f>
        <v>21360763.379999999</v>
      </c>
      <c r="C63" s="8">
        <f>SUM('Half-Cent to County before'!C63+'Half-Cent to City Govs'!C63)</f>
        <v>23395403.850000001</v>
      </c>
      <c r="D63" s="8">
        <f>SUM('Half-Cent to County before'!D63+'Half-Cent to City Govs'!D63)</f>
        <v>22251951.670000002</v>
      </c>
      <c r="E63" s="8">
        <f>SUM('Half-Cent to County before'!E63+'Half-Cent to City Govs'!E63)</f>
        <v>20922488.130000003</v>
      </c>
      <c r="F63" s="8">
        <f>SUM('Half-Cent to County before'!F63+'Half-Cent to City Govs'!F63)</f>
        <v>21614430.490000002</v>
      </c>
      <c r="G63" s="5">
        <f>SUM('Half-Cent to County before'!G63+'Half-Cent to City Govs'!G63)</f>
        <v>22812432.300000001</v>
      </c>
      <c r="H63" s="5">
        <f>SUM('Half-Cent to County before'!H63+'Half-Cent to City Govs'!H63)</f>
        <v>23480127.5</v>
      </c>
      <c r="I63" s="5">
        <f>SUM('Half-Cent to County before'!I63+'Half-Cent to City Govs'!I63)</f>
        <v>25317950.539999999</v>
      </c>
      <c r="J63" s="5">
        <f>SUM('Half-Cent to County before'!J63+'Half-Cent to City Govs'!J63)</f>
        <v>22143374.579999998</v>
      </c>
      <c r="K63" s="5">
        <f>SUM('Half-Cent to County before'!K63+'Half-Cent to City Govs'!K63)</f>
        <v>22236698.27</v>
      </c>
      <c r="L63" s="5">
        <f>SUM('Half-Cent to County before'!L63+'Half-Cent to City Govs'!L63)</f>
        <v>26573594.420000002</v>
      </c>
      <c r="M63" s="5">
        <f>SUM('Half-Cent to County before'!M63+'Half-Cent to City Govs'!M63)</f>
        <v>23453741.799999997</v>
      </c>
      <c r="N63" s="5">
        <f t="shared" si="0"/>
        <v>275562956.93000001</v>
      </c>
    </row>
    <row r="64" spans="1:14" x14ac:dyDescent="0.2">
      <c r="A64" t="s">
        <v>61</v>
      </c>
      <c r="B64" s="5">
        <f>SUM('Half-Cent to County before'!B64+'Half-Cent to City Govs'!B64)</f>
        <v>2520594.98</v>
      </c>
      <c r="C64" s="8">
        <f>SUM('Half-Cent to County before'!C64+'Half-Cent to City Govs'!C64)</f>
        <v>2705420.6799999997</v>
      </c>
      <c r="D64" s="8">
        <f>SUM('Half-Cent to County before'!D64+'Half-Cent to City Govs'!D64)</f>
        <v>2667184.08</v>
      </c>
      <c r="E64" s="8">
        <f>SUM('Half-Cent to County before'!E64+'Half-Cent to City Govs'!E64)</f>
        <v>2376681.48</v>
      </c>
      <c r="F64" s="8">
        <f>SUM('Half-Cent to County before'!F64+'Half-Cent to City Govs'!F64)</f>
        <v>2381885.4899999998</v>
      </c>
      <c r="G64" s="5">
        <f>SUM('Half-Cent to County before'!G64+'Half-Cent to City Govs'!G64)</f>
        <v>2497875.85</v>
      </c>
      <c r="H64" s="5">
        <f>SUM('Half-Cent to County before'!H64+'Half-Cent to City Govs'!H64)</f>
        <v>2559653.34</v>
      </c>
      <c r="I64" s="5">
        <f>SUM('Half-Cent to County before'!I64+'Half-Cent to City Govs'!I64)</f>
        <v>2899610.54</v>
      </c>
      <c r="J64" s="5">
        <f>SUM('Half-Cent to County before'!J64+'Half-Cent to City Govs'!J64)</f>
        <v>2575421.39</v>
      </c>
      <c r="K64" s="5">
        <f>SUM('Half-Cent to County before'!K64+'Half-Cent to City Govs'!K64)</f>
        <v>2615796.4300000002</v>
      </c>
      <c r="L64" s="5">
        <f>SUM('Half-Cent to County before'!L64+'Half-Cent to City Govs'!L64)</f>
        <v>3184700.89</v>
      </c>
      <c r="M64" s="5">
        <f>SUM('Half-Cent to County before'!M64+'Half-Cent to City Govs'!M64)</f>
        <v>2802947.69</v>
      </c>
      <c r="N64" s="5">
        <f t="shared" si="0"/>
        <v>31787772.84</v>
      </c>
    </row>
    <row r="65" spans="1:14" x14ac:dyDescent="0.2">
      <c r="A65" t="s">
        <v>62</v>
      </c>
      <c r="B65" s="5">
        <f>SUM('Half-Cent to County before'!B65+'Half-Cent to City Govs'!B65)</f>
        <v>12323854.18</v>
      </c>
      <c r="C65" s="8">
        <f>SUM('Half-Cent to County before'!C65+'Half-Cent to City Govs'!C65)</f>
        <v>12160627.84</v>
      </c>
      <c r="D65" s="8">
        <f>SUM('Half-Cent to County before'!D65+'Half-Cent to City Govs'!D65)</f>
        <v>11816705.850000001</v>
      </c>
      <c r="E65" s="8">
        <f>SUM('Half-Cent to County before'!E65+'Half-Cent to City Govs'!E65)</f>
        <v>11562718.219999999</v>
      </c>
      <c r="F65" s="8">
        <f>SUM('Half-Cent to County before'!F65+'Half-Cent to City Govs'!F65)</f>
        <v>11862113.940000001</v>
      </c>
      <c r="G65" s="5">
        <f>SUM('Half-Cent to County before'!G65+'Half-Cent to City Govs'!G65)</f>
        <v>12850568.199999999</v>
      </c>
      <c r="H65" s="5">
        <f>SUM('Half-Cent to County before'!H65+'Half-Cent to City Govs'!H65)</f>
        <v>13187343.57</v>
      </c>
      <c r="I65" s="5">
        <f>SUM('Half-Cent to County before'!I65+'Half-Cent to City Govs'!I65)</f>
        <v>15848691.109999999</v>
      </c>
      <c r="J65" s="5">
        <f>SUM('Half-Cent to County before'!J65+'Half-Cent to City Govs'!J65)</f>
        <v>13393866.539999999</v>
      </c>
      <c r="K65" s="5">
        <f>SUM('Half-Cent to County before'!K65+'Half-Cent to City Govs'!K65)</f>
        <v>13074708.350000001</v>
      </c>
      <c r="L65" s="5">
        <f>SUM('Half-Cent to County before'!L65+'Half-Cent to City Govs'!L65)</f>
        <v>14761260.539999999</v>
      </c>
      <c r="M65" s="5">
        <f>SUM('Half-Cent to County before'!M65+'Half-Cent to City Govs'!M65)</f>
        <v>13605618.710000001</v>
      </c>
      <c r="N65" s="5">
        <f t="shared" si="0"/>
        <v>156448077.05000001</v>
      </c>
    </row>
    <row r="66" spans="1:14" x14ac:dyDescent="0.2">
      <c r="A66" t="s">
        <v>26</v>
      </c>
      <c r="B66" s="5">
        <f>SUM('Half-Cent to County before'!B66+'Half-Cent to City Govs'!B66)</f>
        <v>2923913.59</v>
      </c>
      <c r="C66" s="8">
        <f>SUM('Half-Cent to County before'!C66+'Half-Cent to City Govs'!C66)</f>
        <v>2860970.4</v>
      </c>
      <c r="D66" s="8">
        <f>SUM('Half-Cent to County before'!D66+'Half-Cent to City Govs'!D66)</f>
        <v>2853146.2199999997</v>
      </c>
      <c r="E66" s="8">
        <f>SUM('Half-Cent to County before'!E66+'Half-Cent to City Govs'!E66)</f>
        <v>2737067.71</v>
      </c>
      <c r="F66" s="8">
        <f>SUM('Half-Cent to County before'!F66+'Half-Cent to City Govs'!F66)</f>
        <v>2825158.9099999997</v>
      </c>
      <c r="G66" s="5">
        <f>SUM('Half-Cent to County before'!G66+'Half-Cent to City Govs'!G66)</f>
        <v>2885350.51</v>
      </c>
      <c r="H66" s="5">
        <f>SUM('Half-Cent to County before'!H66+'Half-Cent to City Govs'!H66)</f>
        <v>2960890.9899999998</v>
      </c>
      <c r="I66" s="5">
        <f>SUM('Half-Cent to County before'!I66+'Half-Cent to City Govs'!I66)</f>
        <v>3465493.79</v>
      </c>
      <c r="J66" s="5">
        <f>SUM('Half-Cent to County before'!J66+'Half-Cent to City Govs'!J66)</f>
        <v>2981162.44</v>
      </c>
      <c r="K66" s="5">
        <f>SUM('Half-Cent to County before'!K66+'Half-Cent to City Govs'!K66)</f>
        <v>3067473.5300000003</v>
      </c>
      <c r="L66" s="5">
        <f>SUM('Half-Cent to County before'!L66+'Half-Cent to City Govs'!L66)</f>
        <v>3349048.5500000003</v>
      </c>
      <c r="M66" s="5">
        <f>SUM('Half-Cent to County before'!M66+'Half-Cent to City Govs'!M66)</f>
        <v>3094679.5</v>
      </c>
      <c r="N66" s="5">
        <f t="shared" si="0"/>
        <v>36004356.140000001</v>
      </c>
    </row>
    <row r="67" spans="1:14" x14ac:dyDescent="0.2">
      <c r="A67" t="s">
        <v>63</v>
      </c>
      <c r="B67" s="5">
        <f>SUM('Half-Cent to County before'!B67+'Half-Cent to City Govs'!B67)</f>
        <v>7689250.8200000003</v>
      </c>
      <c r="C67" s="8">
        <f>SUM('Half-Cent to County before'!C67+'Half-Cent to City Govs'!C67)</f>
        <v>7868863.6000000015</v>
      </c>
      <c r="D67" s="8">
        <f>SUM('Half-Cent to County before'!D67+'Half-Cent to City Govs'!D67)</f>
        <v>7487546.0099999998</v>
      </c>
      <c r="E67" s="8">
        <f>SUM('Half-Cent to County before'!E67+'Half-Cent to City Govs'!E67)</f>
        <v>7024736.0899999999</v>
      </c>
      <c r="F67" s="8">
        <f>SUM('Half-Cent to County before'!F67+'Half-Cent to City Govs'!F67)</f>
        <v>7111919.2699999996</v>
      </c>
      <c r="G67" s="5">
        <f>SUM('Half-Cent to County before'!G67+'Half-Cent to City Govs'!G67)</f>
        <v>7432714.7699999996</v>
      </c>
      <c r="H67" s="5">
        <f>SUM('Half-Cent to County before'!H67+'Half-Cent to City Govs'!H67)</f>
        <v>7346449.5099999998</v>
      </c>
      <c r="I67" s="5">
        <f>SUM('Half-Cent to County before'!I67+'Half-Cent to City Govs'!I67)</f>
        <v>8727855.2400000002</v>
      </c>
      <c r="J67" s="5">
        <f>SUM('Half-Cent to County before'!J67+'Half-Cent to City Govs'!J67)</f>
        <v>7297673.1899999995</v>
      </c>
      <c r="K67" s="5">
        <f>SUM('Half-Cent to County before'!K67+'Half-Cent to City Govs'!K67)</f>
        <v>7497310.2599999998</v>
      </c>
      <c r="L67" s="5">
        <f>SUM('Half-Cent to County before'!L67+'Half-Cent to City Govs'!L67)</f>
        <v>8829154.25</v>
      </c>
      <c r="M67" s="5">
        <f>SUM('Half-Cent to County before'!M67+'Half-Cent to City Govs'!M67)</f>
        <v>8225796.6799999997</v>
      </c>
      <c r="N67" s="5">
        <f t="shared" si="0"/>
        <v>92539269.689999998</v>
      </c>
    </row>
    <row r="68" spans="1:14" x14ac:dyDescent="0.2">
      <c r="A68" t="s">
        <v>64</v>
      </c>
      <c r="B68" s="5">
        <f>SUM('Half-Cent to County before'!B68+'Half-Cent to City Govs'!B68)</f>
        <v>4444126.21</v>
      </c>
      <c r="C68" s="8">
        <f>SUM('Half-Cent to County before'!C68+'Half-Cent to City Govs'!C68)</f>
        <v>4092056.59</v>
      </c>
      <c r="D68" s="8">
        <f>SUM('Half-Cent to County before'!D68+'Half-Cent to City Govs'!D68)</f>
        <v>4451626.45</v>
      </c>
      <c r="E68" s="8">
        <f>SUM('Half-Cent to County before'!E68+'Half-Cent to City Govs'!E68)</f>
        <v>4086476.57</v>
      </c>
      <c r="F68" s="8">
        <f>SUM('Half-Cent to County before'!F68+'Half-Cent to City Govs'!F68)</f>
        <v>4242410.33</v>
      </c>
      <c r="G68" s="5">
        <f>SUM('Half-Cent to County before'!G68+'Half-Cent to City Govs'!G68)</f>
        <v>4463269.26</v>
      </c>
      <c r="H68" s="5">
        <f>SUM('Half-Cent to County before'!H68+'Half-Cent to City Govs'!H68)</f>
        <v>4298366.84</v>
      </c>
      <c r="I68" s="5">
        <f>SUM('Half-Cent to County before'!I68+'Half-Cent to City Govs'!I68)</f>
        <v>4989961.0500000007</v>
      </c>
      <c r="J68" s="5">
        <f>SUM('Half-Cent to County before'!J68+'Half-Cent to City Govs'!J68)</f>
        <v>6234993.1200000001</v>
      </c>
      <c r="K68" s="5">
        <f>SUM('Half-Cent to County before'!K68+'Half-Cent to City Govs'!K68)</f>
        <v>2926991.78</v>
      </c>
      <c r="L68" s="5">
        <f>SUM('Half-Cent to County before'!L68+'Half-Cent to City Govs'!L68)</f>
        <v>5059890.51</v>
      </c>
      <c r="M68" s="5">
        <f>SUM('Half-Cent to County before'!M68+'Half-Cent to City Govs'!M68)</f>
        <v>5433718.2999999998</v>
      </c>
      <c r="N68" s="5">
        <f t="shared" si="0"/>
        <v>54723887.00999999</v>
      </c>
    </row>
    <row r="69" spans="1:14" x14ac:dyDescent="0.2">
      <c r="A69" t="s">
        <v>65</v>
      </c>
      <c r="B69" s="5">
        <f>SUM('Half-Cent to County before'!B69+'Half-Cent to City Govs'!B69)</f>
        <v>328400.13</v>
      </c>
      <c r="C69" s="8">
        <f>SUM('Half-Cent to County before'!C69+'Half-Cent to City Govs'!C69)</f>
        <v>348922.34</v>
      </c>
      <c r="D69" s="8">
        <f>SUM('Half-Cent to County before'!D69+'Half-Cent to City Govs'!D69)</f>
        <v>356512.61</v>
      </c>
      <c r="E69" s="8">
        <f>SUM('Half-Cent to County before'!E69+'Half-Cent to City Govs'!E69)</f>
        <v>304702.96000000002</v>
      </c>
      <c r="F69" s="8">
        <f>SUM('Half-Cent to County before'!F69+'Half-Cent to City Govs'!F69)</f>
        <v>299669.88</v>
      </c>
      <c r="G69" s="5">
        <f>SUM('Half-Cent to County before'!G69+'Half-Cent to City Govs'!G69)</f>
        <v>302805.67</v>
      </c>
      <c r="H69" s="5">
        <f>SUM('Half-Cent to County before'!H69+'Half-Cent to City Govs'!H69)</f>
        <v>293797.56</v>
      </c>
      <c r="I69" s="5">
        <f>SUM('Half-Cent to County before'!I69+'Half-Cent to City Govs'!I69)</f>
        <v>332753.42000000004</v>
      </c>
      <c r="J69" s="5">
        <f>SUM('Half-Cent to County before'!J69+'Half-Cent to City Govs'!J69)</f>
        <v>303854.67000000004</v>
      </c>
      <c r="K69" s="5">
        <f>SUM('Half-Cent to County before'!K69+'Half-Cent to City Govs'!K69)</f>
        <v>307767.28999999998</v>
      </c>
      <c r="L69" s="5">
        <f>SUM('Half-Cent to County before'!L69+'Half-Cent to City Govs'!L69)</f>
        <v>353296.95</v>
      </c>
      <c r="M69" s="5">
        <f>SUM('Half-Cent to County before'!M69+'Half-Cent to City Govs'!M69)</f>
        <v>317371.18</v>
      </c>
      <c r="N69" s="5">
        <f t="shared" si="0"/>
        <v>3849854.66</v>
      </c>
    </row>
    <row r="70" spans="1:14" x14ac:dyDescent="0.2">
      <c r="A70" t="s">
        <v>66</v>
      </c>
      <c r="B70" s="5">
        <f>SUM('Half-Cent to County before'!B70+'Half-Cent to City Govs'!B70)</f>
        <v>1949461.54</v>
      </c>
      <c r="C70" s="8">
        <f>SUM('Half-Cent to County before'!C70+'Half-Cent to City Govs'!C70)</f>
        <v>1830305.76</v>
      </c>
      <c r="D70" s="8">
        <f>SUM('Half-Cent to County before'!D70+'Half-Cent to City Govs'!D70)</f>
        <v>1846266.71</v>
      </c>
      <c r="E70" s="8">
        <f>SUM('Half-Cent to County before'!E70+'Half-Cent to City Govs'!E70)</f>
        <v>1629548.9</v>
      </c>
      <c r="F70" s="8">
        <f>SUM('Half-Cent to County before'!F70+'Half-Cent to City Govs'!F70)</f>
        <v>1695416.48</v>
      </c>
      <c r="G70" s="5">
        <f>SUM('Half-Cent to County before'!G70+'Half-Cent to City Govs'!G70)</f>
        <v>1663727.01</v>
      </c>
      <c r="H70" s="5">
        <f>SUM('Half-Cent to County before'!H70+'Half-Cent to City Govs'!H70)</f>
        <v>1627179.6099999999</v>
      </c>
      <c r="I70" s="5">
        <f>SUM('Half-Cent to County before'!I70+'Half-Cent to City Govs'!I70)</f>
        <v>2020037.91</v>
      </c>
      <c r="J70" s="5">
        <f>SUM('Half-Cent to County before'!J70+'Half-Cent to City Govs'!J70)</f>
        <v>1661681.91</v>
      </c>
      <c r="K70" s="5">
        <f>SUM('Half-Cent to County before'!K70+'Half-Cent to City Govs'!K70)</f>
        <v>1726100.93</v>
      </c>
      <c r="L70" s="5">
        <f>SUM('Half-Cent to County before'!L70+'Half-Cent to City Govs'!L70)</f>
        <v>2140177.77</v>
      </c>
      <c r="M70" s="5">
        <f>SUM('Half-Cent to County before'!M70+'Half-Cent to City Govs'!M70)</f>
        <v>1924807.75</v>
      </c>
      <c r="N70" s="5">
        <f t="shared" si="0"/>
        <v>21714712.280000001</v>
      </c>
    </row>
    <row r="71" spans="1:14" x14ac:dyDescent="0.2">
      <c r="A71" t="s">
        <v>67</v>
      </c>
      <c r="B71" s="5">
        <f>SUM('Half-Cent to County before'!B71+'Half-Cent to City Govs'!B71)</f>
        <v>1578841.6500000001</v>
      </c>
      <c r="C71" s="8">
        <f>SUM('Half-Cent to County before'!C71+'Half-Cent to City Govs'!C71)</f>
        <v>1634360.52</v>
      </c>
      <c r="D71" s="8">
        <f>SUM('Half-Cent to County before'!D71+'Half-Cent to City Govs'!D71)</f>
        <v>1593211.31</v>
      </c>
      <c r="E71" s="8">
        <f>SUM('Half-Cent to County before'!E71+'Half-Cent to City Govs'!E71)</f>
        <v>1604128.37</v>
      </c>
      <c r="F71" s="8">
        <f>SUM('Half-Cent to County before'!F71+'Half-Cent to City Govs'!F71)</f>
        <v>1584792.1800000002</v>
      </c>
      <c r="G71" s="5">
        <f>SUM('Half-Cent to County before'!G71+'Half-Cent to City Govs'!G71)</f>
        <v>1726315.3399999999</v>
      </c>
      <c r="H71" s="5">
        <f>SUM('Half-Cent to County before'!H71+'Half-Cent to City Govs'!H71)</f>
        <v>1668037.2000000002</v>
      </c>
      <c r="I71" s="5">
        <f>SUM('Half-Cent to County before'!I71+'Half-Cent to City Govs'!I71)</f>
        <v>1875082.8199999998</v>
      </c>
      <c r="J71" s="5">
        <f>SUM('Half-Cent to County before'!J71+'Half-Cent to City Govs'!J71)</f>
        <v>1674331.05</v>
      </c>
      <c r="K71" s="5">
        <f>SUM('Half-Cent to County before'!K71+'Half-Cent to City Govs'!K71)</f>
        <v>1696164.54</v>
      </c>
      <c r="L71" s="5">
        <f>SUM('Half-Cent to County before'!L71+'Half-Cent to City Govs'!L71)</f>
        <v>1890288.45</v>
      </c>
      <c r="M71" s="5">
        <f>SUM('Half-Cent to County before'!M71+'Half-Cent to City Govs'!M71)</f>
        <v>1777513.53</v>
      </c>
      <c r="N71" s="5">
        <f t="shared" si="0"/>
        <v>20303066.960000001</v>
      </c>
    </row>
    <row r="72" spans="1:14" x14ac:dyDescent="0.2">
      <c r="A72" t="s">
        <v>68</v>
      </c>
      <c r="B72" s="5">
        <f>SUM('Half-Cent to County before'!B72+'Half-Cent to City Govs'!B72)</f>
        <v>801530.40999999992</v>
      </c>
      <c r="C72" s="8">
        <f>SUM('Half-Cent to County before'!C72+'Half-Cent to City Govs'!C72)</f>
        <v>863592.75</v>
      </c>
      <c r="D72" s="8">
        <f>SUM('Half-Cent to County before'!D72+'Half-Cent to City Govs'!D72)</f>
        <v>855209.29</v>
      </c>
      <c r="E72" s="8">
        <f>SUM('Half-Cent to County before'!E72+'Half-Cent to City Govs'!E72)</f>
        <v>737443.52</v>
      </c>
      <c r="F72" s="8">
        <f>SUM('Half-Cent to County before'!F72+'Half-Cent to City Govs'!F72)</f>
        <v>735544.19</v>
      </c>
      <c r="G72" s="5">
        <f>SUM('Half-Cent to County before'!G72+'Half-Cent to City Govs'!G72)</f>
        <v>760663.56</v>
      </c>
      <c r="H72" s="5">
        <f>SUM('Half-Cent to County before'!H72+'Half-Cent to City Govs'!H72)</f>
        <v>721920.56</v>
      </c>
      <c r="I72" s="5">
        <f>SUM('Half-Cent to County before'!I72+'Half-Cent to City Govs'!I72)</f>
        <v>798906.9</v>
      </c>
      <c r="J72" s="5">
        <f>SUM('Half-Cent to County before'!J72+'Half-Cent to City Govs'!J72)</f>
        <v>717444.98</v>
      </c>
      <c r="K72" s="5">
        <f>SUM('Half-Cent to County before'!K72+'Half-Cent to City Govs'!K72)</f>
        <v>725310.94000000006</v>
      </c>
      <c r="L72" s="5">
        <f>SUM('Half-Cent to County before'!L72+'Half-Cent to City Govs'!L72)</f>
        <v>855719.26</v>
      </c>
      <c r="M72" s="5">
        <f>SUM('Half-Cent to County before'!M72+'Half-Cent to City Govs'!M72)</f>
        <v>799844.95</v>
      </c>
      <c r="N72" s="5">
        <f t="shared" si="0"/>
        <v>9373131.3100000024</v>
      </c>
    </row>
    <row r="73" spans="1:14" x14ac:dyDescent="0.2">
      <c r="A73" t="s">
        <v>69</v>
      </c>
      <c r="B73" s="5">
        <f>SUM('Half-Cent to County before'!B73+'Half-Cent to City Govs'!B73)</f>
        <v>3908303.5300000003</v>
      </c>
      <c r="C73" s="8">
        <f>SUM('Half-Cent to County before'!C73+'Half-Cent to City Govs'!C73)</f>
        <v>3793653.17</v>
      </c>
      <c r="D73" s="8">
        <f>SUM('Half-Cent to County before'!D73+'Half-Cent to City Govs'!D73)</f>
        <v>3573431.0300000003</v>
      </c>
      <c r="E73" s="8">
        <f>SUM('Half-Cent to County before'!E73+'Half-Cent to City Govs'!E73)</f>
        <v>3375957.5700000003</v>
      </c>
      <c r="F73" s="8">
        <f>SUM('Half-Cent to County before'!F73+'Half-Cent to City Govs'!F73)</f>
        <v>3493696.37</v>
      </c>
      <c r="G73" s="5">
        <f>SUM('Half-Cent to County before'!G73+'Half-Cent to City Govs'!G73)</f>
        <v>3734236.92</v>
      </c>
      <c r="H73" s="5">
        <f>SUM('Half-Cent to County before'!H73+'Half-Cent to City Govs'!H73)</f>
        <v>3788242.9</v>
      </c>
      <c r="I73" s="5">
        <f>SUM('Half-Cent to County before'!I73+'Half-Cent to City Govs'!I73)</f>
        <v>4836248.63</v>
      </c>
      <c r="J73" s="5">
        <f>SUM('Half-Cent to County before'!J73+'Half-Cent to City Govs'!J73)</f>
        <v>4234044.26</v>
      </c>
      <c r="K73" s="5">
        <f>SUM('Half-Cent to County before'!K73+'Half-Cent to City Govs'!K73)</f>
        <v>4250977.2300000004</v>
      </c>
      <c r="L73" s="5">
        <f>SUM('Half-Cent to County before'!L73+'Half-Cent to City Govs'!L73)</f>
        <v>4963738.58</v>
      </c>
      <c r="M73" s="5">
        <f>SUM('Half-Cent to County before'!M73+'Half-Cent to City Govs'!M73)</f>
        <v>4253000.59</v>
      </c>
      <c r="N73" s="5">
        <f t="shared" si="0"/>
        <v>48205530.780000001</v>
      </c>
    </row>
    <row r="74" spans="1:14" x14ac:dyDescent="0.2">
      <c r="A74" t="s">
        <v>70</v>
      </c>
      <c r="B74" s="5">
        <f>SUM('Half-Cent to County before'!B74+'Half-Cent to City Govs'!B74)</f>
        <v>3891114.0999999996</v>
      </c>
      <c r="C74" s="8">
        <f>SUM('Half-Cent to County before'!C74+'Half-Cent to City Govs'!C74)</f>
        <v>3624013.91</v>
      </c>
      <c r="D74" s="8">
        <f>SUM('Half-Cent to County before'!D74+'Half-Cent to City Govs'!D74)</f>
        <v>3452514.62</v>
      </c>
      <c r="E74" s="8">
        <f>SUM('Half-Cent to County before'!E74+'Half-Cent to City Govs'!E74)</f>
        <v>3401459.19</v>
      </c>
      <c r="F74" s="8">
        <f>SUM('Half-Cent to County before'!F74+'Half-Cent to City Govs'!F74)</f>
        <v>3448124.3499999996</v>
      </c>
      <c r="G74" s="5">
        <f>SUM('Half-Cent to County before'!G74+'Half-Cent to City Govs'!G74)</f>
        <v>3522435.75</v>
      </c>
      <c r="H74" s="5">
        <f>SUM('Half-Cent to County before'!H74+'Half-Cent to City Govs'!H74)</f>
        <v>3528843.67</v>
      </c>
      <c r="I74" s="5">
        <f>SUM('Half-Cent to County before'!I74+'Half-Cent to City Govs'!I74)</f>
        <v>4011082.7399999998</v>
      </c>
      <c r="J74" s="5">
        <f>SUM('Half-Cent to County before'!J74+'Half-Cent to City Govs'!J74)</f>
        <v>3282381.3600000003</v>
      </c>
      <c r="K74" s="5">
        <f>SUM('Half-Cent to County before'!K74+'Half-Cent to City Govs'!K74)</f>
        <v>3357602.74</v>
      </c>
      <c r="L74" s="5">
        <f>SUM('Half-Cent to County before'!L74+'Half-Cent to City Govs'!L74)</f>
        <v>3821371.8899999997</v>
      </c>
      <c r="M74" s="5">
        <f>SUM('Half-Cent to County before'!M74+'Half-Cent to City Govs'!M74)</f>
        <v>3511250.7800000003</v>
      </c>
      <c r="N74" s="5">
        <f t="shared" si="0"/>
        <v>42852195.099999994</v>
      </c>
    </row>
    <row r="75" spans="1:14" x14ac:dyDescent="0.2">
      <c r="A75" t="s">
        <v>27</v>
      </c>
      <c r="B75" s="5">
        <f>SUM('Half-Cent to County before'!B75+'Half-Cent to City Govs'!B75)</f>
        <v>865475.79999999993</v>
      </c>
      <c r="C75" s="8">
        <f>SUM('Half-Cent to County before'!C75+'Half-Cent to City Govs'!C75)</f>
        <v>666965.48</v>
      </c>
      <c r="D75" s="8">
        <f>SUM('Half-Cent to County before'!D75+'Half-Cent to City Govs'!D75)</f>
        <v>611065.03</v>
      </c>
      <c r="E75" s="8">
        <f>SUM('Half-Cent to County before'!E75+'Half-Cent to City Govs'!E75)</f>
        <v>637289.8899999999</v>
      </c>
      <c r="F75" s="8">
        <f>SUM('Half-Cent to County before'!F75+'Half-Cent to City Govs'!F75)</f>
        <v>645544.69000000006</v>
      </c>
      <c r="G75" s="5">
        <f>SUM('Half-Cent to County before'!G75+'Half-Cent to City Govs'!G75)</f>
        <v>923005.1</v>
      </c>
      <c r="H75" s="5">
        <f>SUM('Half-Cent to County before'!H75+'Half-Cent to City Govs'!H75)</f>
        <v>747584.4</v>
      </c>
      <c r="I75" s="5">
        <f>SUM('Half-Cent to County before'!I75+'Half-Cent to City Govs'!I75)</f>
        <v>728396.35</v>
      </c>
      <c r="J75" s="5">
        <f>SUM('Half-Cent to County before'!J75+'Half-Cent to City Govs'!J75)</f>
        <v>789711.77999999991</v>
      </c>
      <c r="K75" s="5">
        <f>SUM('Half-Cent to County before'!K75+'Half-Cent to City Govs'!K75)</f>
        <v>720170.41</v>
      </c>
      <c r="L75" s="5">
        <f>SUM('Half-Cent to County before'!L75+'Half-Cent to City Govs'!L75)</f>
        <v>807762.27999999991</v>
      </c>
      <c r="M75" s="5">
        <f>SUM('Half-Cent to County before'!M75+'Half-Cent to City Govs'!M75)</f>
        <v>710019.25</v>
      </c>
      <c r="N75" s="5">
        <f t="shared" si="0"/>
        <v>8852990.4600000009</v>
      </c>
    </row>
    <row r="76" spans="1:14" x14ac:dyDescent="0.2">
      <c r="A76" t="s">
        <v>71</v>
      </c>
      <c r="B76" s="5">
        <f>SUM('Half-Cent to County before'!B76+'Half-Cent to City Govs'!B76)</f>
        <v>199408.02000000002</v>
      </c>
      <c r="C76" s="8">
        <f>SUM('Half-Cent to County before'!C76+'Half-Cent to City Govs'!C76)</f>
        <v>202805.54</v>
      </c>
      <c r="D76" s="8">
        <f>SUM('Half-Cent to County before'!D76+'Half-Cent to City Govs'!D76)</f>
        <v>183692.57</v>
      </c>
      <c r="E76" s="8">
        <f>SUM('Half-Cent to County before'!E76+'Half-Cent to City Govs'!E76)</f>
        <v>182247.7</v>
      </c>
      <c r="F76" s="8">
        <f>SUM('Half-Cent to County before'!F76+'Half-Cent to City Govs'!F76)</f>
        <v>197290.65</v>
      </c>
      <c r="G76" s="5">
        <f>SUM('Half-Cent to County before'!G76+'Half-Cent to City Govs'!G76)</f>
        <v>178115.42</v>
      </c>
      <c r="H76" s="5">
        <f>SUM('Half-Cent to County before'!H76+'Half-Cent to City Govs'!H76)</f>
        <v>193268.06</v>
      </c>
      <c r="I76" s="5">
        <f>SUM('Half-Cent to County before'!I76+'Half-Cent to City Govs'!I76)</f>
        <v>207934.21</v>
      </c>
      <c r="J76" s="5">
        <f>SUM('Half-Cent to County before'!J76+'Half-Cent to City Govs'!J76)</f>
        <v>176542.21000000002</v>
      </c>
      <c r="K76" s="5">
        <f>SUM('Half-Cent to County before'!K76+'Half-Cent to City Govs'!K76)</f>
        <v>191762.02</v>
      </c>
      <c r="L76" s="5">
        <f>SUM('Half-Cent to County before'!L76+'Half-Cent to City Govs'!L76)</f>
        <v>213125.74</v>
      </c>
      <c r="M76" s="5">
        <f>SUM('Half-Cent to County before'!M76+'Half-Cent to City Govs'!M76)</f>
        <v>195388.91</v>
      </c>
      <c r="N76" s="5">
        <f t="shared" si="0"/>
        <v>2321581.0500000003</v>
      </c>
    </row>
    <row r="77" spans="1:14" x14ac:dyDescent="0.2">
      <c r="A77" t="s">
        <v>28</v>
      </c>
      <c r="B77" s="5">
        <f>SUM('Half-Cent to County before'!B77+'Half-Cent to City Govs'!B77)</f>
        <v>130677.8</v>
      </c>
      <c r="C77" s="8">
        <f>SUM('Half-Cent to County before'!C77+'Half-Cent to City Govs'!C77)</f>
        <v>128699.53</v>
      </c>
      <c r="D77" s="8">
        <f>SUM('Half-Cent to County before'!D77+'Half-Cent to City Govs'!D77)</f>
        <v>164104.18</v>
      </c>
      <c r="E77" s="8">
        <f>SUM('Half-Cent to County before'!E77+'Half-Cent to City Govs'!E77)</f>
        <v>121570.57999999999</v>
      </c>
      <c r="F77" s="8">
        <f>SUM('Half-Cent to County before'!F77+'Half-Cent to City Govs'!F77)</f>
        <v>108713.8</v>
      </c>
      <c r="G77" s="5">
        <f>SUM('Half-Cent to County before'!G77+'Half-Cent to City Govs'!G77)</f>
        <v>122878.63</v>
      </c>
      <c r="H77" s="5">
        <f>SUM('Half-Cent to County before'!H77+'Half-Cent to City Govs'!H77)</f>
        <v>116021.81</v>
      </c>
      <c r="I77" s="5">
        <f>SUM('Half-Cent to County before'!I77+'Half-Cent to City Govs'!I77)</f>
        <v>131315.68</v>
      </c>
      <c r="J77" s="5">
        <f>SUM('Half-Cent to County before'!J77+'Half-Cent to City Govs'!J77)</f>
        <v>129291.18</v>
      </c>
      <c r="K77" s="5">
        <f>SUM('Half-Cent to County before'!K77+'Half-Cent to City Govs'!K77)</f>
        <v>105767</v>
      </c>
      <c r="L77" s="5">
        <f>SUM('Half-Cent to County before'!L77+'Half-Cent to City Govs'!L77)</f>
        <v>169182.09</v>
      </c>
      <c r="M77" s="5">
        <f>SUM('Half-Cent to County before'!M77+'Half-Cent to City Govs'!M77)</f>
        <v>156998.13</v>
      </c>
      <c r="N77" s="5">
        <f t="shared" si="0"/>
        <v>1585220.4100000001</v>
      </c>
    </row>
    <row r="78" spans="1:14" x14ac:dyDescent="0.2">
      <c r="A78" t="s">
        <v>29</v>
      </c>
      <c r="B78" s="5">
        <f>SUM('Half-Cent to County before'!B78+'Half-Cent to City Govs'!B78)</f>
        <v>30343</v>
      </c>
      <c r="C78" s="8">
        <f>SUM('Half-Cent to County before'!C78+'Half-Cent to City Govs'!C78)</f>
        <v>27758.06</v>
      </c>
      <c r="D78" s="8">
        <f>SUM('Half-Cent to County before'!D78+'Half-Cent to City Govs'!D78)</f>
        <v>25054.58</v>
      </c>
      <c r="E78" s="8">
        <f>SUM('Half-Cent to County before'!E78+'Half-Cent to City Govs'!E78)</f>
        <v>36129.31</v>
      </c>
      <c r="F78" s="8">
        <f>SUM('Half-Cent to County before'!F78+'Half-Cent to City Govs'!F78)</f>
        <v>36322.29</v>
      </c>
      <c r="G78" s="5">
        <f>SUM('Half-Cent to County before'!G78+'Half-Cent to City Govs'!G78)</f>
        <v>37004.42</v>
      </c>
      <c r="H78" s="5">
        <f>SUM('Half-Cent to County before'!H78+'Half-Cent to City Govs'!H78)</f>
        <v>31073.510000000002</v>
      </c>
      <c r="I78" s="5">
        <f>SUM('Half-Cent to County before'!I78+'Half-Cent to City Govs'!I78)</f>
        <v>27579.809999999998</v>
      </c>
      <c r="J78" s="5">
        <f>SUM('Half-Cent to County before'!J78+'Half-Cent to City Govs'!J78)</f>
        <v>28469.54</v>
      </c>
      <c r="K78" s="5">
        <f>SUM('Half-Cent to County before'!K78+'Half-Cent to City Govs'!K78)</f>
        <v>31703.119999999999</v>
      </c>
      <c r="L78" s="5">
        <f>SUM('Half-Cent to County before'!L78+'Half-Cent to City Govs'!L78)</f>
        <v>32411.13</v>
      </c>
      <c r="M78" s="5">
        <f>SUM('Half-Cent to County before'!M78+'Half-Cent to City Govs'!M78)</f>
        <v>29283.760000000002</v>
      </c>
      <c r="N78" s="5">
        <f t="shared" si="0"/>
        <v>373132.52999999997</v>
      </c>
    </row>
    <row r="79" spans="1:14" x14ac:dyDescent="0.2">
      <c r="A79" t="s">
        <v>72</v>
      </c>
      <c r="B79" s="5">
        <f>SUM('Half-Cent to County before'!B79+'Half-Cent to City Govs'!B79)</f>
        <v>3721596.33</v>
      </c>
      <c r="C79" s="8">
        <f>SUM('Half-Cent to County before'!C79+'Half-Cent to City Govs'!C79)</f>
        <v>3966106.4200000009</v>
      </c>
      <c r="D79" s="8">
        <f>SUM('Half-Cent to County before'!D79+'Half-Cent to City Govs'!D79)</f>
        <v>3908933.84</v>
      </c>
      <c r="E79" s="8">
        <f>SUM('Half-Cent to County before'!E79+'Half-Cent to City Govs'!E79)</f>
        <v>3565255.86</v>
      </c>
      <c r="F79" s="8">
        <f>SUM('Half-Cent to County before'!F79+'Half-Cent to City Govs'!F79)</f>
        <v>3575862.69</v>
      </c>
      <c r="G79" s="5">
        <f>SUM('Half-Cent to County before'!G79+'Half-Cent to City Govs'!G79)</f>
        <v>3636515.99</v>
      </c>
      <c r="H79" s="5">
        <f>SUM('Half-Cent to County before'!H79+'Half-Cent to City Govs'!H79)</f>
        <v>3603293.05</v>
      </c>
      <c r="I79" s="5">
        <f>SUM('Half-Cent to County before'!I79+'Half-Cent to City Govs'!I79)</f>
        <v>4091107.21</v>
      </c>
      <c r="J79" s="5">
        <f>SUM('Half-Cent to County before'!J79+'Half-Cent to City Govs'!J79)</f>
        <v>3793850.12</v>
      </c>
      <c r="K79" s="5">
        <f>SUM('Half-Cent to County before'!K79+'Half-Cent to City Govs'!K79)</f>
        <v>3807477.8899999997</v>
      </c>
      <c r="L79" s="5">
        <f>SUM('Half-Cent to County before'!L79+'Half-Cent to City Govs'!L79)</f>
        <v>4321041.54</v>
      </c>
      <c r="M79" s="5">
        <f>SUM('Half-Cent to County before'!M79+'Half-Cent to City Govs'!M79)</f>
        <v>3871893.29</v>
      </c>
      <c r="N79" s="5">
        <f t="shared" si="0"/>
        <v>45862934.230000004</v>
      </c>
    </row>
    <row r="80" spans="1:14" x14ac:dyDescent="0.2">
      <c r="A80" t="s">
        <v>73</v>
      </c>
      <c r="B80" s="5">
        <f>SUM('Half-Cent to County before'!B80+'Half-Cent to City Govs'!B80)</f>
        <v>99902.49</v>
      </c>
      <c r="C80" s="8">
        <f>SUM('Half-Cent to County before'!C80+'Half-Cent to City Govs'!C80)</f>
        <v>107701.68</v>
      </c>
      <c r="D80" s="8">
        <f>SUM('Half-Cent to County before'!D80+'Half-Cent to City Govs'!D80)</f>
        <v>102346.56999999999</v>
      </c>
      <c r="E80" s="8">
        <f>SUM('Half-Cent to County before'!E80+'Half-Cent to City Govs'!E80)</f>
        <v>94713.689999999988</v>
      </c>
      <c r="F80" s="8">
        <f>SUM('Half-Cent to County before'!F80+'Half-Cent to City Govs'!F80)</f>
        <v>90769.950000000012</v>
      </c>
      <c r="G80" s="5">
        <f>SUM('Half-Cent to County before'!G80+'Half-Cent to City Govs'!G80)</f>
        <v>91390.69</v>
      </c>
      <c r="H80" s="5">
        <f>SUM('Half-Cent to County before'!H80+'Half-Cent to City Govs'!H80)</f>
        <v>95880.62</v>
      </c>
      <c r="I80" s="5">
        <f>SUM('Half-Cent to County before'!I80+'Half-Cent to City Govs'!I80)</f>
        <v>97258.53</v>
      </c>
      <c r="J80" s="5">
        <f>SUM('Half-Cent to County before'!J80+'Half-Cent to City Govs'!J80)</f>
        <v>94346.95</v>
      </c>
      <c r="K80" s="5">
        <f>SUM('Half-Cent to County before'!K80+'Half-Cent to City Govs'!K80)</f>
        <v>93541.14</v>
      </c>
      <c r="L80" s="5">
        <f>SUM('Half-Cent to County before'!L80+'Half-Cent to City Govs'!L80)</f>
        <v>122265.46</v>
      </c>
      <c r="M80" s="5">
        <f>SUM('Half-Cent to County before'!M80+'Half-Cent to City Govs'!M80)</f>
        <v>108803.49</v>
      </c>
      <c r="N80" s="5">
        <f>SUM(B80:M80)</f>
        <v>1198921.26</v>
      </c>
    </row>
    <row r="81" spans="1:14" x14ac:dyDescent="0.2">
      <c r="A81" t="s">
        <v>74</v>
      </c>
      <c r="B81" s="5">
        <f>SUM('Half-Cent to County before'!B81+'Half-Cent to City Govs'!B81)</f>
        <v>1244382.5900000001</v>
      </c>
      <c r="C81" s="8">
        <f>SUM('Half-Cent to County before'!C81+'Half-Cent to City Govs'!C81)</f>
        <v>1777865.4500000002</v>
      </c>
      <c r="D81" s="8">
        <f>SUM('Half-Cent to County before'!D81+'Half-Cent to City Govs'!D81)</f>
        <v>1695500.76</v>
      </c>
      <c r="E81" s="8">
        <f>SUM('Half-Cent to County before'!E81+'Half-Cent to City Govs'!E81)</f>
        <v>1107729.19</v>
      </c>
      <c r="F81" s="8">
        <f>SUM('Half-Cent to County before'!F81+'Half-Cent to City Govs'!F81)</f>
        <v>966064.41999999993</v>
      </c>
      <c r="G81" s="5">
        <f>SUM('Half-Cent to County before'!G81+'Half-Cent to City Govs'!G81)</f>
        <v>955899.89999999991</v>
      </c>
      <c r="H81" s="5">
        <f>SUM('Half-Cent to County before'!H81+'Half-Cent to City Govs'!H81)</f>
        <v>824104.62</v>
      </c>
      <c r="I81" s="5">
        <f>SUM('Half-Cent to County before'!I81+'Half-Cent to City Govs'!I81)</f>
        <v>775220.8</v>
      </c>
      <c r="J81" s="5">
        <f>SUM('Half-Cent to County before'!J81+'Half-Cent to City Govs'!J81)</f>
        <v>725905.84</v>
      </c>
      <c r="K81" s="5">
        <f>SUM('Half-Cent to County before'!K81+'Half-Cent to City Govs'!K81)</f>
        <v>841125.35</v>
      </c>
      <c r="L81" s="5">
        <f>SUM('Half-Cent to County before'!L81+'Half-Cent to City Govs'!L81)</f>
        <v>1210193.3199999998</v>
      </c>
      <c r="M81" s="5">
        <f>SUM('Half-Cent to County before'!M81+'Half-Cent to City Govs'!M81)</f>
        <v>1203945.82</v>
      </c>
      <c r="N81" s="5">
        <f>SUM(B81:M81)</f>
        <v>13327938.060000001</v>
      </c>
    </row>
    <row r="82" spans="1:14" x14ac:dyDescent="0.2">
      <c r="A82" t="s">
        <v>30</v>
      </c>
      <c r="B82" s="5">
        <f>SUM('Half-Cent to County before'!B82+'Half-Cent to City Govs'!B82)</f>
        <v>75303.73</v>
      </c>
      <c r="C82" s="8">
        <f>SUM('Half-Cent to County before'!C82+'Half-Cent to City Govs'!C82)</f>
        <v>78164.570000000007</v>
      </c>
      <c r="D82" s="8">
        <f>SUM('Half-Cent to County before'!D82+'Half-Cent to City Govs'!D82)</f>
        <v>90694.920000000013</v>
      </c>
      <c r="E82" s="8">
        <f>SUM('Half-Cent to County before'!E82+'Half-Cent to City Govs'!E82)</f>
        <v>70766.2</v>
      </c>
      <c r="F82" s="8">
        <f>SUM('Half-Cent to County before'!F82+'Half-Cent to City Govs'!F82)</f>
        <v>72413.64</v>
      </c>
      <c r="G82" s="5">
        <f>SUM('Half-Cent to County before'!G82+'Half-Cent to City Govs'!G82)</f>
        <v>90341.43</v>
      </c>
      <c r="H82" s="5">
        <f>SUM('Half-Cent to County before'!H82+'Half-Cent to City Govs'!H82)</f>
        <v>101692.37000000001</v>
      </c>
      <c r="I82" s="5">
        <f>SUM('Half-Cent to County before'!I82+'Half-Cent to City Govs'!I82)</f>
        <v>112269.54000000001</v>
      </c>
      <c r="J82" s="5">
        <f>SUM('Half-Cent to County before'!J82+'Half-Cent to City Govs'!J82)</f>
        <v>111628.88</v>
      </c>
      <c r="K82" s="5">
        <f>SUM('Half-Cent to County before'!K82+'Half-Cent to City Govs'!K82)</f>
        <v>108490.79000000001</v>
      </c>
      <c r="L82" s="5">
        <f>SUM('Half-Cent to County before'!L82+'Half-Cent to City Govs'!L82)</f>
        <v>138953.85</v>
      </c>
      <c r="M82" s="5">
        <f>SUM('Half-Cent to County before'!M82+'Half-Cent to City Govs'!M82)</f>
        <v>101191.83</v>
      </c>
      <c r="N82" s="5">
        <f>SUM(B82:M82)</f>
        <v>1151911.7500000002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176576402.54000002</v>
      </c>
      <c r="C84" s="5">
        <f t="shared" ref="C84:M84" si="1">SUM(C16:C82)</f>
        <v>180848137.99999997</v>
      </c>
      <c r="D84" s="5">
        <f t="shared" si="1"/>
        <v>176502352.75000003</v>
      </c>
      <c r="E84" s="5">
        <f t="shared" si="1"/>
        <v>167366833.63000005</v>
      </c>
      <c r="F84" s="5">
        <f t="shared" si="1"/>
        <v>169743059.84999999</v>
      </c>
      <c r="G84" s="5">
        <f t="shared" si="1"/>
        <v>176416954.5699999</v>
      </c>
      <c r="H84" s="5">
        <f t="shared" si="1"/>
        <v>181439928.68999997</v>
      </c>
      <c r="I84" s="5">
        <f t="shared" si="1"/>
        <v>208017755.90000001</v>
      </c>
      <c r="J84" s="5">
        <f t="shared" si="1"/>
        <v>180225443.92000002</v>
      </c>
      <c r="K84" s="5">
        <f t="shared" si="1"/>
        <v>178071539.63999996</v>
      </c>
      <c r="L84" s="5">
        <f t="shared" si="1"/>
        <v>207170268.41999996</v>
      </c>
      <c r="M84" s="5">
        <f t="shared" si="1"/>
        <v>189132263.65000007</v>
      </c>
      <c r="N84" s="5">
        <f>SUM(B84:M84)</f>
        <v>2191510941.5599999</v>
      </c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B5810F-5164-4F72-93EA-62C95C28A172}"/>
</file>

<file path=customXml/itemProps2.xml><?xml version="1.0" encoding="utf-8"?>
<ds:datastoreItem xmlns:ds="http://schemas.openxmlformats.org/officeDocument/2006/customXml" ds:itemID="{0070BE87-2F73-4BD3-90FE-26DBC6F267FF}"/>
</file>

<file path=customXml/itemProps3.xml><?xml version="1.0" encoding="utf-8"?>
<ds:datastoreItem xmlns:ds="http://schemas.openxmlformats.org/officeDocument/2006/customXml" ds:itemID="{B5FB7BD5-2E34-493B-889B-791EEC541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18-19</vt:lpstr>
      <vt:lpstr>Half-Cent to County before</vt:lpstr>
      <vt:lpstr>Half-cent County Adj</vt:lpstr>
      <vt:lpstr>Half-Cent to City Govs</vt:lpstr>
      <vt:lpstr>Emergency Distribution</vt:lpstr>
      <vt:lpstr>Supplemental Distribution</vt:lpstr>
      <vt:lpstr>Fiscally Constrained</vt:lpstr>
      <vt:lpstr>Total Half-Cent 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cp:lastPrinted>2012-09-27T18:41:04Z</cp:lastPrinted>
  <dcterms:created xsi:type="dcterms:W3CDTF">2005-12-06T18:39:52Z</dcterms:created>
  <dcterms:modified xsi:type="dcterms:W3CDTF">2019-06-21T19:50:23Z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