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140" windowHeight="5112" tabRatio="873" activeTab="6"/>
  </bookViews>
  <sheets>
    <sheet name="SFY 12-13" sheetId="1" r:id="rId1"/>
    <sheet name="Half-Cent to County before" sheetId="2" r:id="rId2"/>
    <sheet name="Half-cent County Adj" sheetId="3" r:id="rId3"/>
    <sheet name="Half-Cent to City Govs" sheetId="4" r:id="rId4"/>
    <sheet name="Emergency Distribution" sheetId="5" r:id="rId5"/>
    <sheet name="Supplemental Distribution" sheetId="6" r:id="rId6"/>
    <sheet name="Fiscally Constrained" sheetId="7" r:id="rId7"/>
    <sheet name="Total Half-Cent Monthly" sheetId="8" r:id="rId8"/>
  </sheets>
  <definedNames/>
  <calcPr fullCalcOnLoad="1"/>
</workbook>
</file>

<file path=xl/comments7.xml><?xml version="1.0" encoding="utf-8"?>
<comments xmlns="http://schemas.openxmlformats.org/spreadsheetml/2006/main">
  <authors>
    <author>Yen Chen</author>
  </authors>
  <commentList>
    <comment ref="G38" authorId="0">
      <text>
        <r>
          <rPr>
            <b/>
            <sz val="9"/>
            <rFont val="Tahoma"/>
            <family val="2"/>
          </rPr>
          <t>Yen Chen: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<sst xmlns="http://schemas.openxmlformats.org/spreadsheetml/2006/main" count="680" uniqueCount="104">
  <si>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</si>
  <si>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</si>
  <si>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</si>
  <si>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</si>
  <si>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</si>
  <si>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</si>
  <si>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</si>
  <si>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</si>
  <si>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</si>
  <si>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</si>
  <si>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</si>
  <si>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</si>
  <si>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</si>
  <si>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</si>
  <si>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</si>
  <si>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</si>
  <si>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</si>
  <si>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</si>
  <si>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</si>
  <si>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</si>
  <si>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</si>
  <si>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</si>
  <si>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</si>
  <si>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</si>
  <si>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</si>
  <si>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</si>
  <si>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</si>
  <si>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</si>
  <si>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</si>
  <si>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</si>
  <si>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</si>
  <si>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</si>
  <si>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</si>
  <si>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</si>
  <si>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</si>
  <si>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</si>
  <si>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</si>
  <si>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</si>
  <si>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</si>
  <si>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</si>
  <si>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</si>
  <si>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</si>
  <si>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</si>
  <si>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</si>
  <si>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</si>
  <si>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</si>
  <si>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</si>
  <si>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</si>
  <si>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</si>
  <si>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</si>
  <si>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</si>
  <si>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</si>
  <si>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</si>
  <si>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</si>
  <si>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</si>
  <si>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</si>
  <si>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</si>
  <si>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</si>
  <si>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</si>
  <si>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</si>
  <si>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</si>
  <si>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</si>
  <si>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</si>
  <si>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</si>
  <si>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</si>
  <si>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</si>
  <si>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</si>
  <si>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</si>
  <si>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</si>
  <si>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</si>
  <si>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</si>
  <si>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</si>
  <si>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</si>
  <si>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</si>
  <si>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</si>
  <si>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</si>
  <si>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</si>
  <si>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</si>
  <si>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</si>
  <si>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</si>
  <si>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</si>
  <si>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</si>
  <si>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</si>
  <si>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</si>
  <si>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</si>
  <si>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</si>
  <si>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</si>
  <si>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</si>
  <si>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</si>
  <si>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</si>
  <si>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</si>
  <si>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</si>
  <si>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</si>
  <si>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</si>
  <si>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</si>
  <si>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</si>
  <si>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</si>
  <si>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</si>
  <si>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VALIDATED TAX RECEIPTS DATA FOR: JULY, 2012 thru June, 2013</t>
  </si>
  <si>
    <t>SFY12-13</t>
  </si>
  <si>
    <t>HALF-CENT SALES TAX Adjustment</t>
  </si>
  <si>
    <t xml:space="preserve">Adjustment </t>
  </si>
  <si>
    <t>Available for</t>
  </si>
  <si>
    <t>under s. 409.915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</si>
</sst>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1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56" applyNumberFormat="1" applyFont="1" applyBorder="1" applyAlignment="1">
      <alignment horizontal="right" vertical="top" wrapText="1"/>
      <protection/>
    </xf>
    <xf numFmtId="3" fontId="2" fillId="0" borderId="0" xfId="56" applyNumberFormat="1" applyFont="1" applyFill="1" applyBorder="1" applyAlignment="1">
      <alignment horizontal="right" vertical="top" wrapText="1"/>
      <protection/>
    </xf>
    <xf numFmtId="3" fontId="2" fillId="0" borderId="0" xfId="57" applyNumberFormat="1" applyFont="1" applyBorder="1" applyAlignment="1">
      <alignment horizontal="right" vertical="top" wrapText="1"/>
      <protection/>
    </xf>
    <xf numFmtId="3" fontId="2" fillId="0" borderId="0" xfId="57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58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right" vertical="top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mergency Distribution" xfId="56"/>
    <cellStyle name="Normal_Fiscally Constrained" xfId="57"/>
    <cellStyle name="Normal_Half-Cent to County Gov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88"/>
  <sheetViews>
    <sheetView zoomScalePageLayoutView="0" workbookViewId="0" topLeftCell="A73">
      <selection activeCell="E99" sqref="E99"/>
    </sheetView>
  </sheetViews>
  <sheetFormatPr defaultColWidth="9.33203125" defaultRowHeight="12.75"/>
  <cols>
    <col min="1" max="1" width="16.83203125" style="0" customWidth="1"/>
    <col min="2" max="2" width="10.83203125" style="0" bestFit="1" customWidth="1"/>
    <col min="3" max="3" width="12.5" style="0" customWidth="1"/>
    <col min="4" max="4" width="11" style="0" bestFit="1" customWidth="1"/>
    <col min="5" max="5" width="12.33203125" style="0" bestFit="1" customWidth="1"/>
    <col min="6" max="6" width="12.16015625" style="0" customWidth="1"/>
    <col min="7" max="7" width="11.16015625" style="0" bestFit="1" customWidth="1"/>
    <col min="8" max="8" width="11" style="0" bestFit="1" customWidth="1"/>
    <col min="9" max="9" width="16.83203125" style="0" customWidth="1"/>
    <col min="10" max="10" width="13.66015625" style="0" bestFit="1" customWidth="1"/>
    <col min="11" max="11" width="12.66015625" style="0" bestFit="1" customWidth="1"/>
  </cols>
  <sheetData>
    <row r="1" spans="1:11" ht="12.75">
      <c r="A1" s="23" t="s">
        <v>98</v>
      </c>
      <c r="K1" t="s">
        <v>75</v>
      </c>
    </row>
    <row r="3" spans="5:9" ht="12.75">
      <c r="E3" s="6"/>
      <c r="F3" s="6"/>
      <c r="G3" s="6"/>
      <c r="H3" s="6"/>
      <c r="I3" s="6"/>
    </row>
    <row r="4" spans="5:9" ht="12.75">
      <c r="E4" s="6"/>
      <c r="F4" s="6"/>
      <c r="G4" s="6"/>
      <c r="H4" s="6"/>
      <c r="I4" s="6"/>
    </row>
    <row r="5" spans="1:12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1" spans="2:11" ht="12.75">
      <c r="B11" s="2"/>
      <c r="C11" s="2"/>
      <c r="D11" s="2"/>
      <c r="E11" s="2"/>
      <c r="F11" s="2"/>
      <c r="G11" s="2"/>
      <c r="H11" s="2"/>
      <c r="I11" s="27" t="s">
        <v>93</v>
      </c>
      <c r="J11" s="27"/>
      <c r="K11" s="27"/>
    </row>
    <row r="12" spans="2:11" ht="12.75">
      <c r="B12" s="6" t="s">
        <v>79</v>
      </c>
      <c r="C12" s="6" t="s">
        <v>79</v>
      </c>
      <c r="D12" s="2"/>
      <c r="E12" s="2"/>
      <c r="F12" s="2"/>
      <c r="G12" s="2"/>
      <c r="H12" s="2"/>
      <c r="I12" s="2"/>
      <c r="J12" s="2" t="s">
        <v>80</v>
      </c>
      <c r="K12" s="2"/>
    </row>
    <row r="13" spans="2:11" ht="12.75">
      <c r="B13" s="6" t="s">
        <v>102</v>
      </c>
      <c r="C13" s="6" t="s">
        <v>97</v>
      </c>
      <c r="D13" s="2" t="s">
        <v>79</v>
      </c>
      <c r="E13" s="2" t="s">
        <v>81</v>
      </c>
      <c r="F13" s="2" t="s">
        <v>82</v>
      </c>
      <c r="G13" s="2" t="s">
        <v>83</v>
      </c>
      <c r="H13" s="2" t="s">
        <v>95</v>
      </c>
      <c r="I13" s="2" t="s">
        <v>81</v>
      </c>
      <c r="J13" s="2" t="s">
        <v>81</v>
      </c>
      <c r="K13" s="2" t="s">
        <v>81</v>
      </c>
    </row>
    <row r="14" spans="1:11" ht="12.75">
      <c r="A14" t="s">
        <v>0</v>
      </c>
      <c r="B14" s="2" t="s">
        <v>97</v>
      </c>
      <c r="C14" s="6" t="s">
        <v>84</v>
      </c>
      <c r="D14" s="2" t="s">
        <v>97</v>
      </c>
      <c r="E14" s="2" t="s">
        <v>79</v>
      </c>
      <c r="F14" s="2" t="s">
        <v>97</v>
      </c>
      <c r="G14" s="2" t="s">
        <v>97</v>
      </c>
      <c r="H14" s="2" t="s">
        <v>96</v>
      </c>
      <c r="I14" s="2" t="s">
        <v>97</v>
      </c>
      <c r="J14" s="2" t="s">
        <v>97</v>
      </c>
      <c r="K14" s="2" t="s">
        <v>97</v>
      </c>
    </row>
    <row r="15" spans="2:11" ht="12.75">
      <c r="B15" s="6" t="s">
        <v>84</v>
      </c>
      <c r="C15" s="6" t="s">
        <v>101</v>
      </c>
      <c r="D15" s="2" t="s">
        <v>85</v>
      </c>
      <c r="E15" s="2" t="s">
        <v>97</v>
      </c>
      <c r="F15" s="2" t="s">
        <v>86</v>
      </c>
      <c r="G15" s="2" t="s">
        <v>86</v>
      </c>
      <c r="H15" s="2" t="s">
        <v>97</v>
      </c>
      <c r="I15" s="2" t="s">
        <v>84</v>
      </c>
      <c r="J15" s="2" t="s">
        <v>87</v>
      </c>
      <c r="K15" s="2" t="s">
        <v>88</v>
      </c>
    </row>
    <row r="16" spans="2:11" ht="12.75">
      <c r="B16" s="6" t="s">
        <v>89</v>
      </c>
      <c r="C16" s="6" t="s">
        <v>103</v>
      </c>
      <c r="D16" s="2" t="s">
        <v>89</v>
      </c>
      <c r="E16" s="2"/>
      <c r="F16" s="2" t="s">
        <v>90</v>
      </c>
      <c r="G16" s="2" t="s">
        <v>91</v>
      </c>
      <c r="H16" s="2"/>
      <c r="I16" s="2" t="s">
        <v>89</v>
      </c>
      <c r="J16" s="2" t="s">
        <v>89</v>
      </c>
      <c r="K16" s="2" t="s">
        <v>92</v>
      </c>
    </row>
    <row r="17" spans="1:10" ht="12.75">
      <c r="A17" t="s">
        <v>1</v>
      </c>
      <c r="B17" s="2" t="s">
        <v>32</v>
      </c>
      <c r="C17" s="6" t="s">
        <v>32</v>
      </c>
      <c r="D17" s="2" t="s">
        <v>37</v>
      </c>
      <c r="E17" s="2" t="s">
        <v>37</v>
      </c>
      <c r="F17" s="2" t="s">
        <v>34</v>
      </c>
      <c r="G17" s="2" t="s">
        <v>34</v>
      </c>
      <c r="H17" s="2" t="s">
        <v>34</v>
      </c>
      <c r="I17" s="2" t="s">
        <v>33</v>
      </c>
      <c r="J17" s="2" t="s">
        <v>37</v>
      </c>
    </row>
    <row r="18" spans="1:11" ht="12.75">
      <c r="A18" t="s">
        <v>38</v>
      </c>
      <c r="B18" s="4">
        <f>SUM('Half-Cent to County before'!B19:M19)</f>
        <v>10166045.79</v>
      </c>
      <c r="C18" s="4">
        <f>'Half-cent County Adj'!N19</f>
        <v>-3808866.1699999995</v>
      </c>
      <c r="D18" s="4">
        <f>SUM('Half-Cent to City Govs'!B19:M19)</f>
        <v>7609461.600000001</v>
      </c>
      <c r="E18" s="4">
        <f>SUM(B18:D18)</f>
        <v>13966641.219999999</v>
      </c>
      <c r="F18" s="4">
        <f>SUM('Emergency Distribution'!B19:M19)</f>
        <v>0</v>
      </c>
      <c r="G18" s="4">
        <f>SUM('Supplemental Distribution'!B19:M19)</f>
        <v>0</v>
      </c>
      <c r="H18" s="4">
        <f>SUM('Fiscally Constrained'!B19:M19)</f>
        <v>0</v>
      </c>
      <c r="I18" s="4">
        <f>SUM(B18+C18+F18+G18+H18)</f>
        <v>6357179.619999999</v>
      </c>
      <c r="J18" s="5">
        <f>D18</f>
        <v>7609461.600000001</v>
      </c>
      <c r="K18" s="5">
        <f>SUM(I18:J18)</f>
        <v>13966641.219999999</v>
      </c>
    </row>
    <row r="19" spans="1:11" ht="12.75">
      <c r="A19" t="s">
        <v>39</v>
      </c>
      <c r="B19" s="4">
        <f>SUM('Half-Cent to County before'!B20:M20)</f>
        <v>679638.69</v>
      </c>
      <c r="C19" s="4">
        <f>'Half-cent County Adj'!N20</f>
        <v>-38843.89</v>
      </c>
      <c r="D19" s="4">
        <f>SUM('Half-Cent to City Govs'!B20:M20)</f>
        <v>202863.60000000003</v>
      </c>
      <c r="E19" s="4">
        <f aca="true" t="shared" si="0" ref="E19:E82">SUM(B19:D19)</f>
        <v>843658.3999999999</v>
      </c>
      <c r="F19" s="4">
        <f>SUM('Emergency Distribution'!B20:M20)</f>
        <v>755703.96</v>
      </c>
      <c r="G19" s="4">
        <f>SUM('Supplemental Distribution'!B20:M20)</f>
        <v>20878.870000000003</v>
      </c>
      <c r="H19" s="4">
        <f>SUM('Fiscally Constrained'!B20:M20)</f>
        <v>515224.65</v>
      </c>
      <c r="I19" s="4">
        <f aca="true" t="shared" si="1" ref="I19:I82">SUM(B19+C19+F19+G19+H19)</f>
        <v>1932602.2799999998</v>
      </c>
      <c r="J19" s="5">
        <f aca="true" t="shared" si="2" ref="J19:J82">D19</f>
        <v>202863.60000000003</v>
      </c>
      <c r="K19" s="5">
        <f aca="true" t="shared" si="3" ref="K19:K82">SUM(I19:J19)</f>
        <v>2135465.88</v>
      </c>
    </row>
    <row r="20" spans="1:11" ht="12.75">
      <c r="A20" t="s">
        <v>40</v>
      </c>
      <c r="B20" s="4">
        <f>SUM('Half-Cent to County before'!B21:M21)</f>
        <v>10165159.75</v>
      </c>
      <c r="C20" s="4">
        <f>'Half-cent County Adj'!N21</f>
        <v>-181239.14</v>
      </c>
      <c r="D20" s="4">
        <f>SUM('Half-Cent to City Govs'!B21:M21)</f>
        <v>7094845.13</v>
      </c>
      <c r="E20" s="4">
        <f t="shared" si="0"/>
        <v>17078765.74</v>
      </c>
      <c r="F20" s="4">
        <f>SUM('Emergency Distribution'!B21:M21)</f>
        <v>0</v>
      </c>
      <c r="G20" s="4">
        <f>SUM('Supplemental Distribution'!B21:M21)</f>
        <v>0</v>
      </c>
      <c r="H20" s="4">
        <f>SUM('Fiscally Constrained'!B21:M21)</f>
        <v>0</v>
      </c>
      <c r="I20" s="4">
        <f t="shared" si="1"/>
        <v>9983920.61</v>
      </c>
      <c r="J20" s="5">
        <f t="shared" si="2"/>
        <v>7094845.13</v>
      </c>
      <c r="K20" s="5">
        <f t="shared" si="3"/>
        <v>17078765.74</v>
      </c>
    </row>
    <row r="21" spans="1:11" ht="12.75">
      <c r="A21" t="s">
        <v>2</v>
      </c>
      <c r="B21" s="4">
        <f>SUM('Half-Cent to County before'!B22:M22)</f>
        <v>848202.51</v>
      </c>
      <c r="C21" s="4">
        <f>'Half-cent County Adj'!N22</f>
        <v>-121307.43</v>
      </c>
      <c r="D21" s="4">
        <f>SUM('Half-Cent to City Govs'!B22:M22)</f>
        <v>268598.19</v>
      </c>
      <c r="E21" s="4">
        <f t="shared" si="0"/>
        <v>995493.27</v>
      </c>
      <c r="F21" s="4">
        <f>SUM('Emergency Distribution'!B22:M22)</f>
        <v>553876.15</v>
      </c>
      <c r="G21" s="4">
        <f>SUM('Supplemental Distribution'!B22:M22)</f>
        <v>46055.8</v>
      </c>
      <c r="H21" s="4">
        <f>SUM('Fiscally Constrained'!B22:M22)</f>
        <v>604764.7499999999</v>
      </c>
      <c r="I21" s="4">
        <f t="shared" si="1"/>
        <v>1931591.7799999998</v>
      </c>
      <c r="J21" s="5">
        <f t="shared" si="2"/>
        <v>268598.19</v>
      </c>
      <c r="K21" s="5">
        <f t="shared" si="3"/>
        <v>2200189.9699999997</v>
      </c>
    </row>
    <row r="22" spans="1:11" ht="12.75">
      <c r="A22" t="s">
        <v>41</v>
      </c>
      <c r="B22" s="4">
        <f>SUM('Half-Cent to County before'!B23:M23)</f>
        <v>20454791.98</v>
      </c>
      <c r="C22" s="4">
        <f>'Half-cent County Adj'!N23</f>
        <v>-6784372.949999999</v>
      </c>
      <c r="D22" s="4">
        <f>SUM('Half-Cent to City Govs'!B23:M23)</f>
        <v>16057695.420000004</v>
      </c>
      <c r="E22" s="4">
        <f t="shared" si="0"/>
        <v>29728114.450000003</v>
      </c>
      <c r="F22" s="4">
        <f>SUM('Emergency Distribution'!B23:M23)</f>
        <v>0</v>
      </c>
      <c r="G22" s="4">
        <f>SUM('Supplemental Distribution'!B23:M23)</f>
        <v>0</v>
      </c>
      <c r="H22" s="4">
        <f>SUM('Fiscally Constrained'!B23:M23)</f>
        <v>0</v>
      </c>
      <c r="I22" s="4">
        <f t="shared" si="1"/>
        <v>13670419.030000001</v>
      </c>
      <c r="J22" s="5">
        <f t="shared" si="2"/>
        <v>16057695.420000004</v>
      </c>
      <c r="K22" s="5">
        <f t="shared" si="3"/>
        <v>29728114.450000003</v>
      </c>
    </row>
    <row r="23" spans="1:11" ht="12.75">
      <c r="A23" t="s">
        <v>42</v>
      </c>
      <c r="B23" s="4">
        <f>SUM('Half-Cent to County before'!B24:M24)</f>
        <v>67184702.67999999</v>
      </c>
      <c r="C23" s="4">
        <f>'Half-cent County Adj'!N24</f>
        <v>0</v>
      </c>
      <c r="D23" s="4">
        <f>SUM('Half-Cent to City Govs'!B24:M24)</f>
        <v>99401176.49000001</v>
      </c>
      <c r="E23" s="4">
        <f t="shared" si="0"/>
        <v>166585879.17000002</v>
      </c>
      <c r="F23" s="4">
        <f>SUM('Emergency Distribution'!B24:M24)</f>
        <v>0</v>
      </c>
      <c r="G23" s="4">
        <f>SUM('Supplemental Distribution'!B24:M24)</f>
        <v>0</v>
      </c>
      <c r="H23" s="4">
        <f>SUM('Fiscally Constrained'!B24:M24)</f>
        <v>0</v>
      </c>
      <c r="I23" s="4">
        <f t="shared" si="1"/>
        <v>67184702.67999999</v>
      </c>
      <c r="J23" s="5">
        <f t="shared" si="2"/>
        <v>99401176.49000001</v>
      </c>
      <c r="K23" s="5">
        <f t="shared" si="3"/>
        <v>166585879.17000002</v>
      </c>
    </row>
    <row r="24" spans="1:11" ht="12.75">
      <c r="A24" t="s">
        <v>3</v>
      </c>
      <c r="B24" s="4">
        <f>SUM('Half-Cent to County before'!B25:M25)</f>
        <v>275434.58999999997</v>
      </c>
      <c r="C24" s="4">
        <f>'Half-cent County Adj'!N25</f>
        <v>-190711.21</v>
      </c>
      <c r="D24" s="4">
        <f>SUM('Half-Cent to City Govs'!B25:M25)</f>
        <v>70052.23999999999</v>
      </c>
      <c r="E24" s="4">
        <f t="shared" si="0"/>
        <v>154775.61999999997</v>
      </c>
      <c r="F24" s="4">
        <f>SUM('Emergency Distribution'!B25:M25)</f>
        <v>461787.02999999997</v>
      </c>
      <c r="G24" s="4">
        <f>SUM('Supplemental Distribution'!B25:M25)</f>
        <v>18092.100000000002</v>
      </c>
      <c r="H24" s="4">
        <f>SUM('Fiscally Constrained'!B25:M25)</f>
        <v>639876.94</v>
      </c>
      <c r="I24" s="4">
        <f t="shared" si="1"/>
        <v>1204479.4499999997</v>
      </c>
      <c r="J24" s="5">
        <f t="shared" si="2"/>
        <v>70052.23999999999</v>
      </c>
      <c r="K24" s="5">
        <f t="shared" si="3"/>
        <v>1274531.6899999997</v>
      </c>
    </row>
    <row r="25" spans="1:11" ht="12.75">
      <c r="A25" t="s">
        <v>43</v>
      </c>
      <c r="B25" s="4">
        <f>SUM('Half-Cent to County before'!B26:M26)</f>
        <v>10131034.5</v>
      </c>
      <c r="C25" s="4">
        <f>'Half-cent County Adj'!N26</f>
        <v>0</v>
      </c>
      <c r="D25" s="4">
        <f>SUM('Half-Cent to City Govs'!B26:M26)</f>
        <v>1099414.0499999998</v>
      </c>
      <c r="E25" s="4">
        <f t="shared" si="0"/>
        <v>11230448.55</v>
      </c>
      <c r="F25" s="4">
        <f>SUM('Emergency Distribution'!B26:M26)</f>
        <v>0</v>
      </c>
      <c r="G25" s="4">
        <f>SUM('Supplemental Distribution'!B26:M26)</f>
        <v>0</v>
      </c>
      <c r="H25" s="4">
        <f>SUM('Fiscally Constrained'!B26:M26)</f>
        <v>0</v>
      </c>
      <c r="I25" s="4">
        <f t="shared" si="1"/>
        <v>10131034.5</v>
      </c>
      <c r="J25" s="5">
        <f t="shared" si="2"/>
        <v>1099414.0499999998</v>
      </c>
      <c r="K25" s="5">
        <f t="shared" si="3"/>
        <v>11230448.55</v>
      </c>
    </row>
    <row r="26" spans="1:11" ht="12.75">
      <c r="A26" t="s">
        <v>44</v>
      </c>
      <c r="B26" s="4">
        <f>SUM('Half-Cent to County before'!B27:M27)</f>
        <v>6270947.84</v>
      </c>
      <c r="C26" s="4">
        <f>'Half-cent County Adj'!N27</f>
        <v>-1851425.06</v>
      </c>
      <c r="D26" s="4">
        <f>SUM('Half-Cent to City Govs'!B27:M27)</f>
        <v>470627.42000000004</v>
      </c>
      <c r="E26" s="4">
        <f t="shared" si="0"/>
        <v>4890150.199999999</v>
      </c>
      <c r="F26" s="4">
        <f>SUM('Emergency Distribution'!B27:M27)</f>
        <v>0</v>
      </c>
      <c r="G26" s="4">
        <f>SUM('Supplemental Distribution'!B27:M27)</f>
        <v>0</v>
      </c>
      <c r="H26" s="4">
        <f>SUM('Fiscally Constrained'!B27:M27)</f>
        <v>0</v>
      </c>
      <c r="I26" s="4">
        <f t="shared" si="1"/>
        <v>4419522.779999999</v>
      </c>
      <c r="J26" s="5">
        <f t="shared" si="2"/>
        <v>470627.42000000004</v>
      </c>
      <c r="K26" s="5">
        <f t="shared" si="3"/>
        <v>4890150.199999999</v>
      </c>
    </row>
    <row r="27" spans="1:11" ht="12.75">
      <c r="A27" t="s">
        <v>45</v>
      </c>
      <c r="B27" s="4">
        <f>SUM('Half-Cent to County before'!B28:M28)</f>
        <v>8581349.56</v>
      </c>
      <c r="C27" s="4">
        <f>'Half-cent County Adj'!N28</f>
        <v>-1833850.5899999994</v>
      </c>
      <c r="D27" s="4">
        <f>SUM('Half-Cent to City Govs'!B28:M28)</f>
        <v>805738.4100000004</v>
      </c>
      <c r="E27" s="4">
        <f t="shared" si="0"/>
        <v>7553237.380000001</v>
      </c>
      <c r="F27" s="4">
        <f>SUM('Emergency Distribution'!B28:M28)</f>
        <v>0</v>
      </c>
      <c r="G27" s="4">
        <f>SUM('Supplemental Distribution'!B28:M28)</f>
        <v>0</v>
      </c>
      <c r="H27" s="4">
        <f>SUM('Fiscally Constrained'!B28:M28)</f>
        <v>0</v>
      </c>
      <c r="I27" s="4">
        <f t="shared" si="1"/>
        <v>6747498.970000001</v>
      </c>
      <c r="J27" s="5">
        <f t="shared" si="2"/>
        <v>805738.4100000004</v>
      </c>
      <c r="K27" s="5">
        <f t="shared" si="3"/>
        <v>7553237.380000001</v>
      </c>
    </row>
    <row r="28" spans="1:11" ht="12.75">
      <c r="A28" t="s">
        <v>46</v>
      </c>
      <c r="B28" s="4">
        <f>SUM('Half-Cent to County before'!B29:M29)</f>
        <v>31312015.21</v>
      </c>
      <c r="C28" s="4">
        <f>'Half-cent County Adj'!N29</f>
        <v>0</v>
      </c>
      <c r="D28" s="4">
        <f>SUM('Half-Cent to City Govs'!B29:M29)</f>
        <v>3654110.03</v>
      </c>
      <c r="E28" s="4">
        <f t="shared" si="0"/>
        <v>34966125.24</v>
      </c>
      <c r="F28" s="4">
        <f>SUM('Emergency Distribution'!B29:M29)</f>
        <v>0</v>
      </c>
      <c r="G28" s="4">
        <f>SUM('Supplemental Distribution'!B29:M29)</f>
        <v>0</v>
      </c>
      <c r="H28" s="4">
        <f>SUM('Fiscally Constrained'!B29:M29)</f>
        <v>0</v>
      </c>
      <c r="I28" s="4">
        <f t="shared" si="1"/>
        <v>31312015.21</v>
      </c>
      <c r="J28" s="5">
        <f t="shared" si="2"/>
        <v>3654110.03</v>
      </c>
      <c r="K28" s="5">
        <f t="shared" si="3"/>
        <v>34966125.24</v>
      </c>
    </row>
    <row r="29" spans="1:11" ht="12.75">
      <c r="A29" t="s">
        <v>4</v>
      </c>
      <c r="B29" s="4">
        <f>SUM('Half-Cent to County before'!B30:M30)</f>
        <v>3389879.55</v>
      </c>
      <c r="C29" s="4">
        <f>'Half-cent County Adj'!N30</f>
        <v>-501746.45999999996</v>
      </c>
      <c r="D29" s="4">
        <f>SUM('Half-Cent to City Govs'!B30:M30)</f>
        <v>697996.8300000001</v>
      </c>
      <c r="E29" s="4">
        <f t="shared" si="0"/>
        <v>3586129.92</v>
      </c>
      <c r="F29" s="4">
        <f>SUM('Emergency Distribution'!B30:M30)</f>
        <v>441597.94000000006</v>
      </c>
      <c r="G29" s="4">
        <f>SUM('Supplemental Distribution'!B30:M30)</f>
        <v>0</v>
      </c>
      <c r="H29" s="4">
        <f>SUM('Fiscally Constrained'!B30:M30)</f>
        <v>555199.89</v>
      </c>
      <c r="I29" s="4">
        <f t="shared" si="1"/>
        <v>3884930.92</v>
      </c>
      <c r="J29" s="5">
        <f t="shared" si="2"/>
        <v>697996.8300000001</v>
      </c>
      <c r="K29" s="5">
        <f t="shared" si="3"/>
        <v>4582927.75</v>
      </c>
    </row>
    <row r="30" spans="1:11" ht="12.75">
      <c r="A30" t="s">
        <v>94</v>
      </c>
      <c r="B30" s="4">
        <f>SUM('Half-Cent to County before'!B31:M31)</f>
        <v>136811900.15</v>
      </c>
      <c r="C30" s="4">
        <f>'Half-cent County Adj'!N31</f>
        <v>-51002.90000000037</v>
      </c>
      <c r="D30" s="4">
        <f>SUM('Half-Cent to City Govs'!B31:M31)</f>
        <v>94240421.57</v>
      </c>
      <c r="E30" s="4">
        <f t="shared" si="0"/>
        <v>231001318.82</v>
      </c>
      <c r="F30" s="4">
        <f>SUM('Emergency Distribution'!B31:M31)</f>
        <v>0</v>
      </c>
      <c r="G30" s="4">
        <f>SUM('Supplemental Distribution'!B31:M31)</f>
        <v>0</v>
      </c>
      <c r="H30" s="4">
        <f>SUM('Fiscally Constrained'!B31:M31)</f>
        <v>0</v>
      </c>
      <c r="I30" s="4">
        <f t="shared" si="1"/>
        <v>136760897.25</v>
      </c>
      <c r="J30" s="5">
        <f t="shared" si="2"/>
        <v>94240421.57</v>
      </c>
      <c r="K30" s="5">
        <f t="shared" si="3"/>
        <v>231001318.82</v>
      </c>
    </row>
    <row r="31" spans="1:11" ht="12.75">
      <c r="A31" t="s">
        <v>5</v>
      </c>
      <c r="B31" s="4">
        <f>SUM('Half-Cent to County before'!B32:M32)</f>
        <v>920226.1799999998</v>
      </c>
      <c r="C31" s="4">
        <f>'Half-cent County Adj'!N32</f>
        <v>0</v>
      </c>
      <c r="D31" s="4">
        <f>SUM('Half-Cent to City Govs'!B32:M32)</f>
        <v>232386.56</v>
      </c>
      <c r="E31" s="4">
        <f t="shared" si="0"/>
        <v>1152612.7399999998</v>
      </c>
      <c r="F31" s="4">
        <f>SUM('Emergency Distribution'!B32:M32)</f>
        <v>982559.7300000001</v>
      </c>
      <c r="G31" s="4">
        <f>SUM('Supplemental Distribution'!B32:M32)</f>
        <v>0</v>
      </c>
      <c r="H31" s="4">
        <f>SUM('Fiscally Constrained'!B32:M32)</f>
        <v>507580.25</v>
      </c>
      <c r="I31" s="4">
        <f t="shared" si="1"/>
        <v>2410366.16</v>
      </c>
      <c r="J31" s="5">
        <f t="shared" si="2"/>
        <v>232386.56</v>
      </c>
      <c r="K31" s="5">
        <f t="shared" si="3"/>
        <v>2642752.72</v>
      </c>
    </row>
    <row r="32" spans="1:11" ht="12.75">
      <c r="A32" t="s">
        <v>6</v>
      </c>
      <c r="B32" s="4">
        <f>SUM('Half-Cent to County before'!B33:M33)</f>
        <v>312008.58999999997</v>
      </c>
      <c r="C32" s="4">
        <f>'Half-cent County Adj'!N33</f>
        <v>-27432.85</v>
      </c>
      <c r="D32" s="4">
        <f>SUM('Half-Cent to City Govs'!B33:M33)</f>
        <v>40823.05</v>
      </c>
      <c r="E32" s="4">
        <f t="shared" si="0"/>
        <v>325398.79</v>
      </c>
      <c r="F32" s="4">
        <f>SUM('Emergency Distribution'!B33:M33)</f>
        <v>561777.65</v>
      </c>
      <c r="G32" s="4">
        <f>SUM('Supplemental Distribution'!B33:M33)</f>
        <v>13558.37</v>
      </c>
      <c r="H32" s="4">
        <f>SUM('Fiscally Constrained'!B33:M33)</f>
        <v>639876.94</v>
      </c>
      <c r="I32" s="4">
        <f t="shared" si="1"/>
        <v>1499788.7</v>
      </c>
      <c r="J32" s="5">
        <f t="shared" si="2"/>
        <v>40823.05</v>
      </c>
      <c r="K32" s="5">
        <f t="shared" si="3"/>
        <v>1540611.75</v>
      </c>
    </row>
    <row r="33" spans="1:11" ht="12.75">
      <c r="A33" t="s">
        <v>47</v>
      </c>
      <c r="B33" s="4">
        <f>SUM('Half-Cent to County before'!B34:M34)</f>
        <v>75294853.27000001</v>
      </c>
      <c r="C33" s="4">
        <f>'Half-cent County Adj'!N34</f>
        <v>0</v>
      </c>
      <c r="D33" s="4">
        <f>SUM('Half-Cent to City Govs'!B34:M34)</f>
        <v>3769685.539999999</v>
      </c>
      <c r="E33" s="4">
        <f t="shared" si="0"/>
        <v>79064538.81</v>
      </c>
      <c r="F33" s="4">
        <f>SUM('Emergency Distribution'!B34:M34)</f>
        <v>0</v>
      </c>
      <c r="G33" s="4">
        <f>SUM('Supplemental Distribution'!B34:M34)</f>
        <v>0</v>
      </c>
      <c r="H33" s="4">
        <f>SUM('Fiscally Constrained'!B34:M34)</f>
        <v>0</v>
      </c>
      <c r="I33" s="4">
        <f t="shared" si="1"/>
        <v>75294853.27000001</v>
      </c>
      <c r="J33" s="5">
        <f t="shared" si="2"/>
        <v>3769685.539999999</v>
      </c>
      <c r="K33" s="5">
        <f t="shared" si="3"/>
        <v>79064538.81</v>
      </c>
    </row>
    <row r="34" spans="1:11" ht="12.75">
      <c r="A34" t="s">
        <v>48</v>
      </c>
      <c r="B34" s="4">
        <f>SUM('Half-Cent to County before'!B35:M35)</f>
        <v>20301024.05</v>
      </c>
      <c r="C34" s="4">
        <f>'Half-cent County Adj'!N35</f>
        <v>-75415.12999999989</v>
      </c>
      <c r="D34" s="4">
        <f>SUM('Half-Cent to City Govs'!B35:M35)</f>
        <v>3907874.46</v>
      </c>
      <c r="E34" s="4">
        <f t="shared" si="0"/>
        <v>24133483.380000003</v>
      </c>
      <c r="F34" s="4">
        <f>SUM('Emergency Distribution'!B35:M35)</f>
        <v>0</v>
      </c>
      <c r="G34" s="4">
        <f>SUM('Supplemental Distribution'!B35:M35)</f>
        <v>0</v>
      </c>
      <c r="H34" s="4">
        <f>SUM('Fiscally Constrained'!B35:M35)</f>
        <v>0</v>
      </c>
      <c r="I34" s="4">
        <f t="shared" si="1"/>
        <v>20225608.92</v>
      </c>
      <c r="J34" s="5">
        <f t="shared" si="2"/>
        <v>3907874.46</v>
      </c>
      <c r="K34" s="5">
        <f t="shared" si="3"/>
        <v>24133483.380000003</v>
      </c>
    </row>
    <row r="35" spans="1:11" ht="12.75">
      <c r="A35" t="s">
        <v>7</v>
      </c>
      <c r="B35" s="4">
        <f>SUM('Half-Cent to County before'!B36:M36)</f>
        <v>1933103.2999999998</v>
      </c>
      <c r="C35" s="4">
        <f>'Half-cent County Adj'!N36</f>
        <v>-7276.959999999992</v>
      </c>
      <c r="D35" s="4">
        <f>SUM('Half-Cent to City Govs'!B36:M36)</f>
        <v>2343183.66</v>
      </c>
      <c r="E35" s="4">
        <f t="shared" si="0"/>
        <v>4269010</v>
      </c>
      <c r="F35" s="4">
        <f>SUM('Emergency Distribution'!B36:M36)</f>
        <v>0</v>
      </c>
      <c r="G35" s="4">
        <f>SUM('Supplemental Distribution'!B36:M36)</f>
        <v>0</v>
      </c>
      <c r="H35" s="4">
        <f>SUM('Fiscally Constrained'!B36:M36)</f>
        <v>0</v>
      </c>
      <c r="I35" s="4">
        <f t="shared" si="1"/>
        <v>1925826.3399999999</v>
      </c>
      <c r="J35" s="5">
        <f t="shared" si="2"/>
        <v>2343183.66</v>
      </c>
      <c r="K35" s="5">
        <f t="shared" si="3"/>
        <v>4269010</v>
      </c>
    </row>
    <row r="36" spans="1:11" ht="12.75">
      <c r="A36" t="s">
        <v>8</v>
      </c>
      <c r="B36" s="4">
        <f>SUM('Half-Cent to County before'!B37:M37)</f>
        <v>557967.46</v>
      </c>
      <c r="C36" s="4">
        <f>'Half-cent County Adj'!N37</f>
        <v>-160822.43</v>
      </c>
      <c r="D36" s="4">
        <f>SUM('Half-Cent to City Govs'!B37:M37)</f>
        <v>232087.86999999997</v>
      </c>
      <c r="E36" s="4">
        <f t="shared" si="0"/>
        <v>629232.8999999999</v>
      </c>
      <c r="F36" s="4">
        <f>SUM('Emergency Distribution'!B37:M37)</f>
        <v>0</v>
      </c>
      <c r="G36" s="4">
        <f>SUM('Supplemental Distribution'!B37:M37)</f>
        <v>18199.260000000002</v>
      </c>
      <c r="H36" s="4">
        <f>SUM('Fiscally Constrained'!B37:M37)</f>
        <v>212439.14999999997</v>
      </c>
      <c r="I36" s="4">
        <f t="shared" si="1"/>
        <v>627783.44</v>
      </c>
      <c r="J36" s="5">
        <f t="shared" si="2"/>
        <v>232087.86999999997</v>
      </c>
      <c r="K36" s="5">
        <f t="shared" si="3"/>
        <v>859871.3099999999</v>
      </c>
    </row>
    <row r="37" spans="1:11" ht="12.75">
      <c r="A37" t="s">
        <v>9</v>
      </c>
      <c r="B37" s="4">
        <f>SUM('Half-Cent to County before'!B38:M38)</f>
        <v>1106408.9599999997</v>
      </c>
      <c r="C37" s="4">
        <f>'Half-cent County Adj'!N38</f>
        <v>0</v>
      </c>
      <c r="D37" s="4">
        <f>SUM('Half-Cent to City Govs'!B38:M38)</f>
        <v>478547.69999999995</v>
      </c>
      <c r="E37" s="4">
        <f t="shared" si="0"/>
        <v>1584956.6599999997</v>
      </c>
      <c r="F37" s="4">
        <f>SUM('Emergency Distribution'!B38:M38)</f>
        <v>1501305.3800000001</v>
      </c>
      <c r="G37" s="4">
        <f>SUM('Supplemental Distribution'!B38:M38)</f>
        <v>0</v>
      </c>
      <c r="H37" s="4">
        <f>SUM('Fiscally Constrained'!B38:M38)</f>
        <v>593225.65</v>
      </c>
      <c r="I37" s="4">
        <f t="shared" si="1"/>
        <v>3200939.9899999998</v>
      </c>
      <c r="J37" s="5">
        <f t="shared" si="2"/>
        <v>478547.69999999995</v>
      </c>
      <c r="K37" s="5">
        <f t="shared" si="3"/>
        <v>3679487.6899999995</v>
      </c>
    </row>
    <row r="38" spans="1:11" ht="12.75">
      <c r="A38" t="s">
        <v>10</v>
      </c>
      <c r="B38" s="4">
        <f>SUM('Half-Cent to County before'!B39:M39)</f>
        <v>254480.72000000003</v>
      </c>
      <c r="C38" s="4">
        <f>'Half-cent County Adj'!N39</f>
        <v>-110</v>
      </c>
      <c r="D38" s="4">
        <f>SUM('Half-Cent to City Govs'!B39:M39)</f>
        <v>46392.61</v>
      </c>
      <c r="E38" s="4">
        <f t="shared" si="0"/>
        <v>300763.33</v>
      </c>
      <c r="F38" s="4">
        <f>SUM('Emergency Distribution'!B39:M39)</f>
        <v>662712.4099999999</v>
      </c>
      <c r="G38" s="4">
        <f>SUM('Supplemental Distribution'!B39:M39)</f>
        <v>0</v>
      </c>
      <c r="H38" s="4">
        <f>SUM('Fiscally Constrained'!B39:M39)</f>
        <v>566056.48</v>
      </c>
      <c r="I38" s="4">
        <f t="shared" si="1"/>
        <v>1483139.6099999999</v>
      </c>
      <c r="J38" s="5">
        <f t="shared" si="2"/>
        <v>46392.61</v>
      </c>
      <c r="K38" s="5">
        <f t="shared" si="3"/>
        <v>1529532.22</v>
      </c>
    </row>
    <row r="39" spans="1:11" ht="12.75">
      <c r="A39" t="s">
        <v>11</v>
      </c>
      <c r="B39" s="4">
        <f>SUM('Half-Cent to County before'!B40:M40)</f>
        <v>149668.75</v>
      </c>
      <c r="C39" s="4">
        <f>'Half-cent County Adj'!N40</f>
        <v>-99333.9</v>
      </c>
      <c r="D39" s="4">
        <f>SUM('Half-Cent to City Govs'!B40:M40)</f>
        <v>21809.760000000006</v>
      </c>
      <c r="E39" s="4">
        <f t="shared" si="0"/>
        <v>72144.61000000002</v>
      </c>
      <c r="F39" s="4">
        <f>SUM('Emergency Distribution'!B40:M40)</f>
        <v>536232.69</v>
      </c>
      <c r="G39" s="4">
        <f>SUM('Supplemental Distribution'!B40:M40)</f>
        <v>10503.64</v>
      </c>
      <c r="H39" s="4">
        <f>SUM('Fiscally Constrained'!B40:M40)</f>
        <v>603049.9000000001</v>
      </c>
      <c r="I39" s="4">
        <f t="shared" si="1"/>
        <v>1200121.08</v>
      </c>
      <c r="J39" s="5">
        <f t="shared" si="2"/>
        <v>21809.760000000006</v>
      </c>
      <c r="K39" s="5">
        <f t="shared" si="3"/>
        <v>1221930.84</v>
      </c>
    </row>
    <row r="40" spans="1:11" ht="12.75">
      <c r="A40" t="s">
        <v>49</v>
      </c>
      <c r="B40" s="4">
        <f>SUM('Half-Cent to County before'!B41:M41)</f>
        <v>423787.78</v>
      </c>
      <c r="C40" s="4">
        <f>'Half-cent County Adj'!N41</f>
        <v>-39964.89</v>
      </c>
      <c r="D40" s="4">
        <f>SUM('Half-Cent to City Govs'!B41:M41)</f>
        <v>213319.51000000004</v>
      </c>
      <c r="E40" s="4">
        <f t="shared" si="0"/>
        <v>597142.4</v>
      </c>
      <c r="F40" s="4">
        <f>SUM('Emergency Distribution'!B41:M41)</f>
        <v>315738.76999999996</v>
      </c>
      <c r="G40" s="4">
        <f>SUM('Supplemental Distribution'!B41:M41)</f>
        <v>34126.44</v>
      </c>
      <c r="H40" s="4">
        <f>SUM('Fiscally Constrained'!B41:M41)</f>
        <v>244940.63999999998</v>
      </c>
      <c r="I40" s="4">
        <f t="shared" si="1"/>
        <v>978628.7399999999</v>
      </c>
      <c r="J40" s="5">
        <f t="shared" si="2"/>
        <v>213319.51000000004</v>
      </c>
      <c r="K40" s="5">
        <f t="shared" si="3"/>
        <v>1191948.25</v>
      </c>
    </row>
    <row r="41" spans="1:11" ht="12.75">
      <c r="A41" t="s">
        <v>12</v>
      </c>
      <c r="B41" s="4">
        <f>SUM('Half-Cent to County before'!B42:M42)</f>
        <v>348618.92</v>
      </c>
      <c r="C41" s="4">
        <f>'Half-cent County Adj'!N42</f>
        <v>0</v>
      </c>
      <c r="D41" s="4">
        <f>SUM('Half-Cent to City Govs'!B42:M42)</f>
        <v>118262.71000000002</v>
      </c>
      <c r="E41" s="4">
        <f t="shared" si="0"/>
        <v>466881.63</v>
      </c>
      <c r="F41" s="4">
        <f>SUM('Emergency Distribution'!B42:M42)</f>
        <v>372637.92</v>
      </c>
      <c r="G41" s="4">
        <f>SUM('Supplemental Distribution'!B42:M42)</f>
        <v>29839.18</v>
      </c>
      <c r="H41" s="4">
        <f>SUM('Fiscally Constrained'!B42:M42)</f>
        <v>426584.62</v>
      </c>
      <c r="I41" s="4">
        <f t="shared" si="1"/>
        <v>1177680.6400000001</v>
      </c>
      <c r="J41" s="5">
        <f t="shared" si="2"/>
        <v>118262.71000000002</v>
      </c>
      <c r="K41" s="5">
        <f t="shared" si="3"/>
        <v>1295943.35</v>
      </c>
    </row>
    <row r="42" spans="1:11" ht="12.75">
      <c r="A42" t="s">
        <v>13</v>
      </c>
      <c r="B42" s="4">
        <f>SUM('Half-Cent to County before'!B43:M43)</f>
        <v>576113.43</v>
      </c>
      <c r="C42" s="4">
        <f>'Half-cent County Adj'!N43</f>
        <v>0</v>
      </c>
      <c r="D42" s="4">
        <f>SUM('Half-Cent to City Govs'!B43:M43)</f>
        <v>247883.03999999998</v>
      </c>
      <c r="E42" s="4">
        <f t="shared" si="0"/>
        <v>823996.47</v>
      </c>
      <c r="F42" s="4">
        <f>SUM('Emergency Distribution'!B43:M43)</f>
        <v>927632.0800000001</v>
      </c>
      <c r="G42" s="4">
        <f>SUM('Supplemental Distribution'!B43:M43)</f>
        <v>0</v>
      </c>
      <c r="H42" s="4">
        <f>SUM('Fiscally Constrained'!B43:M43)</f>
        <v>364900.51000000007</v>
      </c>
      <c r="I42" s="4">
        <f t="shared" si="1"/>
        <v>1868646.0200000003</v>
      </c>
      <c r="J42" s="5">
        <f t="shared" si="2"/>
        <v>247883.03999999998</v>
      </c>
      <c r="K42" s="5">
        <f t="shared" si="3"/>
        <v>2116529.06</v>
      </c>
    </row>
    <row r="43" spans="1:11" ht="12.75">
      <c r="A43" t="s">
        <v>14</v>
      </c>
      <c r="B43" s="4">
        <f>SUM('Half-Cent to County before'!B44:M44)</f>
        <v>1168991.11</v>
      </c>
      <c r="C43" s="4">
        <f>'Half-cent County Adj'!N44</f>
        <v>-529353.1</v>
      </c>
      <c r="D43" s="4">
        <f>SUM('Half-Cent to City Govs'!B44:M44)</f>
        <v>405992.07999999996</v>
      </c>
      <c r="E43" s="4">
        <f t="shared" si="0"/>
        <v>1045630.0900000001</v>
      </c>
      <c r="F43" s="4">
        <f>SUM('Emergency Distribution'!B44:M44)</f>
        <v>1046331.6700000002</v>
      </c>
      <c r="G43" s="4">
        <f>SUM('Supplemental Distribution'!B44:M44)</f>
        <v>0</v>
      </c>
      <c r="H43" s="4">
        <f>SUM('Fiscally Constrained'!B44:M44)</f>
        <v>524246.91000000003</v>
      </c>
      <c r="I43" s="4">
        <f t="shared" si="1"/>
        <v>2210216.5900000003</v>
      </c>
      <c r="J43" s="5">
        <f t="shared" si="2"/>
        <v>405992.07999999996</v>
      </c>
      <c r="K43" s="5">
        <f t="shared" si="3"/>
        <v>2616208.6700000004</v>
      </c>
    </row>
    <row r="44" spans="1:11" ht="12.75">
      <c r="A44" t="s">
        <v>50</v>
      </c>
      <c r="B44" s="4">
        <f>SUM('Half-Cent to County before'!B45:M45)</f>
        <v>7511432.529999999</v>
      </c>
      <c r="C44" s="4">
        <f>'Half-cent County Adj'!N45</f>
        <v>0</v>
      </c>
      <c r="D44" s="4">
        <f>SUM('Half-Cent to City Govs'!B45:M45)</f>
        <v>340854.93000000005</v>
      </c>
      <c r="E44" s="4">
        <f t="shared" si="0"/>
        <v>7852287.459999999</v>
      </c>
      <c r="F44" s="4">
        <f>SUM('Emergency Distribution'!B45:M45)</f>
        <v>0</v>
      </c>
      <c r="G44" s="4">
        <f>SUM('Supplemental Distribution'!B45:M45)</f>
        <v>0</v>
      </c>
      <c r="H44" s="4">
        <f>SUM('Fiscally Constrained'!B45:M45)</f>
        <v>0</v>
      </c>
      <c r="I44" s="4">
        <f t="shared" si="1"/>
        <v>7511432.529999999</v>
      </c>
      <c r="J44" s="5">
        <f t="shared" si="2"/>
        <v>340854.93000000005</v>
      </c>
      <c r="K44" s="5">
        <f t="shared" si="3"/>
        <v>7852287.459999999</v>
      </c>
    </row>
    <row r="45" spans="1:11" ht="12.75">
      <c r="A45" t="s">
        <v>15</v>
      </c>
      <c r="B45" s="4">
        <f>SUM('Half-Cent to County before'!B46:M46)</f>
        <v>3911357.15</v>
      </c>
      <c r="C45" s="4">
        <f>'Half-cent County Adj'!N46</f>
        <v>-14811.609999999986</v>
      </c>
      <c r="D45" s="4">
        <f>SUM('Half-Cent to City Govs'!B46:M46)</f>
        <v>922055.81</v>
      </c>
      <c r="E45" s="4">
        <f t="shared" si="0"/>
        <v>4818601.35</v>
      </c>
      <c r="F45" s="4">
        <f>SUM('Emergency Distribution'!B46:M46)</f>
        <v>0</v>
      </c>
      <c r="G45" s="4">
        <f>SUM('Supplemental Distribution'!B46:M46)</f>
        <v>0</v>
      </c>
      <c r="H45" s="4">
        <f>SUM('Fiscally Constrained'!B46:M46)</f>
        <v>302875.08999999997</v>
      </c>
      <c r="I45" s="4">
        <f t="shared" si="1"/>
        <v>4199420.63</v>
      </c>
      <c r="J45" s="5">
        <f t="shared" si="2"/>
        <v>922055.81</v>
      </c>
      <c r="K45" s="5">
        <f t="shared" si="3"/>
        <v>5121476.4399999995</v>
      </c>
    </row>
    <row r="46" spans="1:11" ht="12.75">
      <c r="A46" t="s">
        <v>51</v>
      </c>
      <c r="B46" s="4">
        <f>SUM('Half-Cent to County before'!B47:M47)</f>
        <v>82863048.55999999</v>
      </c>
      <c r="C46" s="4">
        <f>'Half-cent County Adj'!N47</f>
        <v>-1055920.33</v>
      </c>
      <c r="D46" s="4">
        <f>SUM('Half-Cent to City Govs'!B47:M47)</f>
        <v>29700905.929999992</v>
      </c>
      <c r="E46" s="4">
        <f t="shared" si="0"/>
        <v>111508034.15999998</v>
      </c>
      <c r="F46" s="4">
        <f>SUM('Emergency Distribution'!B47:M47)</f>
        <v>0</v>
      </c>
      <c r="G46" s="4">
        <f>SUM('Supplemental Distribution'!B47:M47)</f>
        <v>0</v>
      </c>
      <c r="H46" s="4">
        <f>SUM('Fiscally Constrained'!B47:M47)</f>
        <v>0</v>
      </c>
      <c r="I46" s="4">
        <f t="shared" si="1"/>
        <v>81807128.22999999</v>
      </c>
      <c r="J46" s="5">
        <f t="shared" si="2"/>
        <v>29700905.929999992</v>
      </c>
      <c r="K46" s="5">
        <f t="shared" si="3"/>
        <v>111508034.15999998</v>
      </c>
    </row>
    <row r="47" spans="1:11" ht="12.75">
      <c r="A47" t="s">
        <v>16</v>
      </c>
      <c r="B47" s="4">
        <f>SUM('Half-Cent to County before'!B48:M48)</f>
        <v>324049.47000000003</v>
      </c>
      <c r="C47" s="4">
        <f>'Half-cent County Adj'!N48</f>
        <v>0</v>
      </c>
      <c r="D47" s="4">
        <f>SUM('Half-Cent to City Govs'!B48:M48)</f>
        <v>80196.04</v>
      </c>
      <c r="E47" s="4">
        <f t="shared" si="0"/>
        <v>404245.51</v>
      </c>
      <c r="F47" s="4">
        <f>SUM('Emergency Distribution'!B48:M48)</f>
        <v>732331.1599999999</v>
      </c>
      <c r="G47" s="4">
        <f>SUM('Supplemental Distribution'!B48:M48)</f>
        <v>15691.250000000002</v>
      </c>
      <c r="H47" s="4">
        <f>SUM('Fiscally Constrained'!B48:M48)</f>
        <v>732040.55</v>
      </c>
      <c r="I47" s="4">
        <f t="shared" si="1"/>
        <v>1804112.43</v>
      </c>
      <c r="J47" s="5">
        <f t="shared" si="2"/>
        <v>80196.04</v>
      </c>
      <c r="K47" s="5">
        <f t="shared" si="3"/>
        <v>1884308.47</v>
      </c>
    </row>
    <row r="48" spans="1:11" ht="12.75">
      <c r="A48" t="s">
        <v>52</v>
      </c>
      <c r="B48" s="4">
        <f>SUM('Half-Cent to County before'!B49:M49)</f>
        <v>7646425.159999998</v>
      </c>
      <c r="C48" s="4">
        <f>'Half-cent County Adj'!N49</f>
        <v>-1215240.11</v>
      </c>
      <c r="D48" s="4">
        <f>SUM('Half-Cent to City Govs'!B49:M49)</f>
        <v>2919883.6599999997</v>
      </c>
      <c r="E48" s="4">
        <f t="shared" si="0"/>
        <v>9351068.709999997</v>
      </c>
      <c r="F48" s="4">
        <f>SUM('Emergency Distribution'!B49:M49)</f>
        <v>0</v>
      </c>
      <c r="G48" s="4">
        <f>SUM('Supplemental Distribution'!B49:M49)</f>
        <v>0</v>
      </c>
      <c r="H48" s="4">
        <f>SUM('Fiscally Constrained'!B49:M49)</f>
        <v>0</v>
      </c>
      <c r="I48" s="4">
        <f t="shared" si="1"/>
        <v>6431185.049999998</v>
      </c>
      <c r="J48" s="5">
        <f t="shared" si="2"/>
        <v>2919883.6599999997</v>
      </c>
      <c r="K48" s="5">
        <f t="shared" si="3"/>
        <v>9351068.709999997</v>
      </c>
    </row>
    <row r="49" spans="1:11" ht="12.75">
      <c r="A49" t="s">
        <v>17</v>
      </c>
      <c r="B49" s="4">
        <f>SUM('Half-Cent to County before'!B50:M50)</f>
        <v>1619059.37</v>
      </c>
      <c r="C49" s="4">
        <f>'Half-cent County Adj'!N50</f>
        <v>-3245</v>
      </c>
      <c r="D49" s="4">
        <f>SUM('Half-Cent to City Govs'!B50:M50)</f>
        <v>619485.9099999999</v>
      </c>
      <c r="E49" s="4">
        <f t="shared" si="0"/>
        <v>2235300.2800000003</v>
      </c>
      <c r="F49" s="4">
        <f>SUM('Emergency Distribution'!B50:M50)</f>
        <v>870421.35</v>
      </c>
      <c r="G49" s="4">
        <f>SUM('Supplemental Distribution'!B50:M50)</f>
        <v>80643.27</v>
      </c>
      <c r="H49" s="4">
        <f>SUM('Fiscally Constrained'!B50:M50)</f>
        <v>517118.69000000006</v>
      </c>
      <c r="I49" s="4">
        <f t="shared" si="1"/>
        <v>3083997.68</v>
      </c>
      <c r="J49" s="5">
        <f t="shared" si="2"/>
        <v>619485.9099999999</v>
      </c>
      <c r="K49" s="5">
        <f t="shared" si="3"/>
        <v>3703483.59</v>
      </c>
    </row>
    <row r="50" spans="1:11" ht="12.75">
      <c r="A50" t="s">
        <v>18</v>
      </c>
      <c r="B50" s="4">
        <f>SUM('Half-Cent to County before'!B51:M51)</f>
        <v>886065</v>
      </c>
      <c r="C50" s="4">
        <f>'Half-cent County Adj'!N51</f>
        <v>-211096.61</v>
      </c>
      <c r="D50" s="4">
        <f>SUM('Half-Cent to City Govs'!B51:M51)</f>
        <v>171244.07</v>
      </c>
      <c r="E50" s="4">
        <f t="shared" si="0"/>
        <v>846212.46</v>
      </c>
      <c r="F50" s="4">
        <f>SUM('Emergency Distribution'!B51:M51)</f>
        <v>120520.57</v>
      </c>
      <c r="G50" s="4">
        <f>SUM('Supplemental Distribution'!B51:M51)</f>
        <v>11939.92</v>
      </c>
      <c r="H50" s="4">
        <f>SUM('Fiscally Constrained'!B51:M51)</f>
        <v>568321.63</v>
      </c>
      <c r="I50" s="4">
        <f t="shared" si="1"/>
        <v>1375750.51</v>
      </c>
      <c r="J50" s="5">
        <f t="shared" si="2"/>
        <v>171244.07</v>
      </c>
      <c r="K50" s="5">
        <f t="shared" si="3"/>
        <v>1546994.58</v>
      </c>
    </row>
    <row r="51" spans="1:11" ht="12.75">
      <c r="A51" t="s">
        <v>19</v>
      </c>
      <c r="B51" s="4">
        <f>SUM('Half-Cent to County before'!B52:M52)</f>
        <v>113478.20999999999</v>
      </c>
      <c r="C51" s="4">
        <f>'Half-cent County Adj'!N52</f>
        <v>0</v>
      </c>
      <c r="D51" s="4">
        <f>SUM('Half-Cent to City Govs'!B52:M52)</f>
        <v>21427.229999999996</v>
      </c>
      <c r="E51" s="4">
        <f t="shared" si="0"/>
        <v>134905.44</v>
      </c>
      <c r="F51" s="4">
        <f>SUM('Emergency Distribution'!B52:M52)</f>
        <v>280475.6</v>
      </c>
      <c r="G51" s="4">
        <f>SUM('Supplemental Distribution'!B52:M52)</f>
        <v>20064.31</v>
      </c>
      <c r="H51" s="4">
        <f>SUM('Fiscally Constrained'!B52:M52)</f>
        <v>586553.86</v>
      </c>
      <c r="I51" s="4">
        <f t="shared" si="1"/>
        <v>1000571.98</v>
      </c>
      <c r="J51" s="5">
        <f t="shared" si="2"/>
        <v>21427.229999999996</v>
      </c>
      <c r="K51" s="5">
        <f t="shared" si="3"/>
        <v>1021999.21</v>
      </c>
    </row>
    <row r="52" spans="1:11" ht="12.75">
      <c r="A52" t="s">
        <v>53</v>
      </c>
      <c r="B52" s="4">
        <f>SUM('Half-Cent to County before'!B53:M53)</f>
        <v>11731100.72</v>
      </c>
      <c r="C52" s="4">
        <f>'Half-cent County Adj'!N53</f>
        <v>0</v>
      </c>
      <c r="D52" s="4">
        <f>SUM('Half-Cent to City Govs'!B53:M53)</f>
        <v>6773378.539999999</v>
      </c>
      <c r="E52" s="4">
        <f t="shared" si="0"/>
        <v>18504479.259999998</v>
      </c>
      <c r="F52" s="4">
        <f>SUM('Emergency Distribution'!B53:M53)</f>
        <v>0</v>
      </c>
      <c r="G52" s="4">
        <f>SUM('Supplemental Distribution'!B53:M53)</f>
        <v>0</v>
      </c>
      <c r="H52" s="4">
        <f>SUM('Fiscally Constrained'!B53:M53)</f>
        <v>0</v>
      </c>
      <c r="I52" s="4">
        <f t="shared" si="1"/>
        <v>11731100.72</v>
      </c>
      <c r="J52" s="5">
        <f t="shared" si="2"/>
        <v>6773378.539999999</v>
      </c>
      <c r="K52" s="5">
        <f t="shared" si="3"/>
        <v>18504479.259999998</v>
      </c>
    </row>
    <row r="53" spans="1:11" ht="12.75">
      <c r="A53" t="s">
        <v>54</v>
      </c>
      <c r="B53" s="4">
        <f>SUM('Half-Cent to County before'!B54:M54)</f>
        <v>37689445.440000005</v>
      </c>
      <c r="C53" s="4">
        <f>'Half-cent County Adj'!N54</f>
        <v>-5222.060000000056</v>
      </c>
      <c r="D53" s="4">
        <f>SUM('Half-Cent to City Govs'!B54:M54)</f>
        <v>19575279.03</v>
      </c>
      <c r="E53" s="4">
        <f t="shared" si="0"/>
        <v>57259502.410000004</v>
      </c>
      <c r="F53" s="4">
        <f>SUM('Emergency Distribution'!B54:M54)</f>
        <v>0</v>
      </c>
      <c r="G53" s="4">
        <f>SUM('Supplemental Distribution'!B54:M54)</f>
        <v>0</v>
      </c>
      <c r="H53" s="4">
        <f>SUM('Fiscally Constrained'!B54:M54)</f>
        <v>0</v>
      </c>
      <c r="I53" s="4">
        <f t="shared" si="1"/>
        <v>37684223.38</v>
      </c>
      <c r="J53" s="5">
        <f t="shared" si="2"/>
        <v>19575279.03</v>
      </c>
      <c r="K53" s="5">
        <f t="shared" si="3"/>
        <v>57259502.410000004</v>
      </c>
    </row>
    <row r="54" spans="1:11" ht="12.75">
      <c r="A54" t="s">
        <v>55</v>
      </c>
      <c r="B54" s="4">
        <f>SUM('Half-Cent to County before'!B55:M55)</f>
        <v>10643074.73</v>
      </c>
      <c r="C54" s="4">
        <f>'Half-cent County Adj'!N55</f>
        <v>0</v>
      </c>
      <c r="D54" s="4">
        <f>SUM('Half-Cent to City Govs'!B55:M55)</f>
        <v>8975872.02</v>
      </c>
      <c r="E54" s="4">
        <f t="shared" si="0"/>
        <v>19618946.75</v>
      </c>
      <c r="F54" s="4">
        <f>SUM('Emergency Distribution'!B55:M55)</f>
        <v>0</v>
      </c>
      <c r="G54" s="4">
        <f>SUM('Supplemental Distribution'!B55:M55)</f>
        <v>0</v>
      </c>
      <c r="H54" s="4">
        <f>SUM('Fiscally Constrained'!B55:M55)</f>
        <v>0</v>
      </c>
      <c r="I54" s="4">
        <f t="shared" si="1"/>
        <v>10643074.73</v>
      </c>
      <c r="J54" s="5">
        <f t="shared" si="2"/>
        <v>8975872.02</v>
      </c>
      <c r="K54" s="5">
        <f t="shared" si="3"/>
        <v>19618946.75</v>
      </c>
    </row>
    <row r="55" spans="1:11" ht="12.75">
      <c r="A55" t="s">
        <v>20</v>
      </c>
      <c r="B55" s="4">
        <f>SUM('Half-Cent to County before'!B56:M56)</f>
        <v>1256785.1700000002</v>
      </c>
      <c r="C55" s="4">
        <f>'Half-cent County Adj'!N56</f>
        <v>0</v>
      </c>
      <c r="D55" s="4">
        <f>SUM('Half-Cent to City Govs'!B56:M56)</f>
        <v>310985.2100000001</v>
      </c>
      <c r="E55" s="4">
        <f t="shared" si="0"/>
        <v>1567770.3800000004</v>
      </c>
      <c r="F55" s="4">
        <f>SUM('Emergency Distribution'!B56:M56)</f>
        <v>1118536.25</v>
      </c>
      <c r="G55" s="4">
        <f>SUM('Supplemental Distribution'!B56:M56)</f>
        <v>0</v>
      </c>
      <c r="H55" s="4">
        <f>SUM('Fiscally Constrained'!B56:M56)</f>
        <v>546514.66</v>
      </c>
      <c r="I55" s="4">
        <f t="shared" si="1"/>
        <v>2921836.08</v>
      </c>
      <c r="J55" s="5">
        <f t="shared" si="2"/>
        <v>310985.2100000001</v>
      </c>
      <c r="K55" s="5">
        <f t="shared" si="3"/>
        <v>3232821.29</v>
      </c>
    </row>
    <row r="56" spans="1:11" ht="12.75">
      <c r="A56" t="s">
        <v>21</v>
      </c>
      <c r="B56" s="4">
        <f>SUM('Half-Cent to County before'!B57:M57)</f>
        <v>124674.47</v>
      </c>
      <c r="C56" s="4">
        <f>'Half-cent County Adj'!N57</f>
        <v>-75738.39</v>
      </c>
      <c r="D56" s="4">
        <f>SUM('Half-Cent to City Govs'!B57:M57)</f>
        <v>18273.350000000006</v>
      </c>
      <c r="E56" s="4">
        <f t="shared" si="0"/>
        <v>67209.43000000001</v>
      </c>
      <c r="F56" s="4">
        <f>SUM('Emergency Distribution'!B57:M57)</f>
        <v>255465.14</v>
      </c>
      <c r="G56" s="4">
        <f>SUM('Supplemental Distribution'!B57:M57)</f>
        <v>16666.620000000003</v>
      </c>
      <c r="H56" s="4">
        <f>SUM('Fiscally Constrained'!B57:M57)</f>
        <v>639876.94</v>
      </c>
      <c r="I56" s="4">
        <f t="shared" si="1"/>
        <v>960944.78</v>
      </c>
      <c r="J56" s="5">
        <f t="shared" si="2"/>
        <v>18273.350000000006</v>
      </c>
      <c r="K56" s="5">
        <f t="shared" si="3"/>
        <v>979218.13</v>
      </c>
    </row>
    <row r="57" spans="1:11" ht="12.75">
      <c r="A57" t="s">
        <v>22</v>
      </c>
      <c r="B57" s="4">
        <f>SUM('Half-Cent to County before'!B58:M58)</f>
        <v>415433.72</v>
      </c>
      <c r="C57" s="4">
        <f>'Half-cent County Adj'!N58</f>
        <v>0</v>
      </c>
      <c r="D57" s="4">
        <f>SUM('Half-Cent to City Govs'!B58:M58)</f>
        <v>107791.25999999998</v>
      </c>
      <c r="E57" s="4">
        <f t="shared" si="0"/>
        <v>523224.98</v>
      </c>
      <c r="F57" s="4">
        <f>SUM('Emergency Distribution'!B58:M58)</f>
        <v>613560.4299999999</v>
      </c>
      <c r="G57" s="4">
        <f>SUM('Supplemental Distribution'!B58:M58)</f>
        <v>18531.54</v>
      </c>
      <c r="H57" s="4">
        <f>SUM('Fiscally Constrained'!B58:M58)</f>
        <v>620625.1799999999</v>
      </c>
      <c r="I57" s="4">
        <f t="shared" si="1"/>
        <v>1668150.8699999999</v>
      </c>
      <c r="J57" s="5">
        <f t="shared" si="2"/>
        <v>107791.25999999998</v>
      </c>
      <c r="K57" s="5">
        <f t="shared" si="3"/>
        <v>1775942.13</v>
      </c>
    </row>
    <row r="58" spans="1:11" ht="12.75">
      <c r="A58" t="s">
        <v>56</v>
      </c>
      <c r="B58" s="4">
        <f>SUM('Half-Cent to County before'!B59:M59)</f>
        <v>19750728.39</v>
      </c>
      <c r="C58" s="4">
        <f>'Half-cent County Adj'!N59</f>
        <v>-50791.43000000017</v>
      </c>
      <c r="D58" s="4">
        <f>SUM('Half-Cent to City Govs'!B59:M59)</f>
        <v>4667728.089999999</v>
      </c>
      <c r="E58" s="4">
        <f t="shared" si="0"/>
        <v>24367665.05</v>
      </c>
      <c r="F58" s="4">
        <f>SUM('Emergency Distribution'!B59:M59)</f>
        <v>0</v>
      </c>
      <c r="G58" s="4">
        <f>SUM('Supplemental Distribution'!B59:M59)</f>
        <v>0</v>
      </c>
      <c r="H58" s="4">
        <f>SUM('Fiscally Constrained'!B59:M59)</f>
        <v>0</v>
      </c>
      <c r="I58" s="4">
        <f t="shared" si="1"/>
        <v>19699936.96</v>
      </c>
      <c r="J58" s="5">
        <f t="shared" si="2"/>
        <v>4667728.089999999</v>
      </c>
      <c r="K58" s="5">
        <f t="shared" si="3"/>
        <v>24367665.05</v>
      </c>
    </row>
    <row r="59" spans="1:11" ht="12.75">
      <c r="A59" t="s">
        <v>23</v>
      </c>
      <c r="B59" s="4">
        <f>SUM('Half-Cent to County before'!B60:M60)</f>
        <v>16823317.779999997</v>
      </c>
      <c r="C59" s="4">
        <f>'Half-cent County Adj'!N60</f>
        <v>0</v>
      </c>
      <c r="D59" s="4">
        <f>SUM('Half-Cent to City Govs'!B60:M60)</f>
        <v>3494802.8399999994</v>
      </c>
      <c r="E59" s="4">
        <f t="shared" si="0"/>
        <v>20318120.619999997</v>
      </c>
      <c r="F59" s="4">
        <f>SUM('Emergency Distribution'!B60:M60)</f>
        <v>0</v>
      </c>
      <c r="G59" s="4">
        <f>SUM('Supplemental Distribution'!B60:M60)</f>
        <v>0</v>
      </c>
      <c r="H59" s="4">
        <f>SUM('Fiscally Constrained'!B60:M60)</f>
        <v>0</v>
      </c>
      <c r="I59" s="4">
        <f t="shared" si="1"/>
        <v>16823317.779999997</v>
      </c>
      <c r="J59" s="5">
        <f t="shared" si="2"/>
        <v>3494802.8399999994</v>
      </c>
      <c r="K59" s="5">
        <f t="shared" si="3"/>
        <v>20318120.619999997</v>
      </c>
    </row>
    <row r="60" spans="1:11" ht="12.75">
      <c r="A60" t="s">
        <v>24</v>
      </c>
      <c r="B60" s="4">
        <f>SUM('Half-Cent to County before'!B61:M61)</f>
        <v>12133436.110000001</v>
      </c>
      <c r="C60" s="4">
        <f>'Half-cent County Adj'!N61</f>
        <v>-38753.15000000002</v>
      </c>
      <c r="D60" s="4">
        <f>SUM('Half-Cent to City Govs'!B61:M61)</f>
        <v>1640924.8200000005</v>
      </c>
      <c r="E60" s="4">
        <f t="shared" si="0"/>
        <v>13735607.780000001</v>
      </c>
      <c r="F60" s="4">
        <f>SUM('Emergency Distribution'!B61:M61)</f>
        <v>0</v>
      </c>
      <c r="G60" s="4">
        <f>SUM('Supplemental Distribution'!B61:M61)</f>
        <v>0</v>
      </c>
      <c r="H60" s="4">
        <f>SUM('Fiscally Constrained'!B61:M61)</f>
        <v>0</v>
      </c>
      <c r="I60" s="4">
        <f t="shared" si="1"/>
        <v>12094682.96</v>
      </c>
      <c r="J60" s="5">
        <f t="shared" si="2"/>
        <v>1640924.8200000005</v>
      </c>
      <c r="K60" s="5">
        <f t="shared" si="3"/>
        <v>13735607.780000001</v>
      </c>
    </row>
    <row r="61" spans="1:11" ht="12.75">
      <c r="A61" t="s">
        <v>57</v>
      </c>
      <c r="B61" s="4">
        <f>SUM('Half-Cent to County before'!B62:M62)</f>
        <v>8990313</v>
      </c>
      <c r="C61" s="4">
        <f>'Half-cent County Adj'!N62</f>
        <v>-693265.8200000002</v>
      </c>
      <c r="D61" s="4">
        <f>SUM('Half-Cent to City Govs'!B62:M62)</f>
        <v>6067439.890000001</v>
      </c>
      <c r="E61" s="4">
        <f t="shared" si="0"/>
        <v>14364487.07</v>
      </c>
      <c r="F61" s="4">
        <f>SUM('Emergency Distribution'!B62:M62)</f>
        <v>0</v>
      </c>
      <c r="G61" s="4">
        <f>SUM('Supplemental Distribution'!B62:M62)</f>
        <v>0</v>
      </c>
      <c r="H61" s="4">
        <f>SUM('Fiscally Constrained'!B62:M62)</f>
        <v>0</v>
      </c>
      <c r="I61" s="4">
        <f t="shared" si="1"/>
        <v>8297047.18</v>
      </c>
      <c r="J61" s="5">
        <f t="shared" si="2"/>
        <v>6067439.890000001</v>
      </c>
      <c r="K61" s="5">
        <f t="shared" si="3"/>
        <v>14364487.07</v>
      </c>
    </row>
    <row r="62" spans="1:11" ht="12.75">
      <c r="A62" t="s">
        <v>58</v>
      </c>
      <c r="B62" s="4">
        <f>SUM('Half-Cent to County before'!B63:M63)</f>
        <v>3560232.2300000004</v>
      </c>
      <c r="C62" s="4">
        <f>'Half-cent County Adj'!N63</f>
        <v>0</v>
      </c>
      <c r="D62" s="4">
        <f>SUM('Half-Cent to City Govs'!B63:M63)</f>
        <v>817585.0699999998</v>
      </c>
      <c r="E62" s="4">
        <f t="shared" si="0"/>
        <v>4377817.300000001</v>
      </c>
      <c r="F62" s="4">
        <f>SUM('Emergency Distribution'!B63:M63)</f>
        <v>0</v>
      </c>
      <c r="G62" s="4">
        <f>SUM('Supplemental Distribution'!B63:M63)</f>
        <v>0</v>
      </c>
      <c r="H62" s="4">
        <f>SUM('Fiscally Constrained'!B63:M63)</f>
        <v>0</v>
      </c>
      <c r="I62" s="4">
        <f t="shared" si="1"/>
        <v>3560232.2300000004</v>
      </c>
      <c r="J62" s="5">
        <f t="shared" si="2"/>
        <v>817585.0699999998</v>
      </c>
      <c r="K62" s="5">
        <f t="shared" si="3"/>
        <v>4377817.300000001</v>
      </c>
    </row>
    <row r="63" spans="1:11" ht="12.75">
      <c r="A63" t="s">
        <v>59</v>
      </c>
      <c r="B63" s="4">
        <f>SUM('Half-Cent to County before'!B64:M64)</f>
        <v>12332405.400000002</v>
      </c>
      <c r="C63" s="4">
        <f>'Half-cent County Adj'!N64</f>
        <v>0</v>
      </c>
      <c r="D63" s="4">
        <f>SUM('Half-Cent to City Govs'!B64:M64)</f>
        <v>6108134.039999999</v>
      </c>
      <c r="E63" s="4">
        <f t="shared" si="0"/>
        <v>18440539.44</v>
      </c>
      <c r="F63" s="4">
        <f>SUM('Emergency Distribution'!B64:M64)</f>
        <v>0</v>
      </c>
      <c r="G63" s="4">
        <f>SUM('Supplemental Distribution'!B64:M64)</f>
        <v>0</v>
      </c>
      <c r="H63" s="4">
        <f>SUM('Fiscally Constrained'!B64:M64)</f>
        <v>0</v>
      </c>
      <c r="I63" s="4">
        <f t="shared" si="1"/>
        <v>12332405.400000002</v>
      </c>
      <c r="J63" s="5">
        <f t="shared" si="2"/>
        <v>6108134.039999999</v>
      </c>
      <c r="K63" s="5">
        <f t="shared" si="3"/>
        <v>18440539.44</v>
      </c>
    </row>
    <row r="64" spans="1:11" ht="12.75">
      <c r="A64" t="s">
        <v>25</v>
      </c>
      <c r="B64" s="4">
        <f>SUM('Half-Cent to County before'!B65:M65)</f>
        <v>1754612.6900000002</v>
      </c>
      <c r="C64" s="4">
        <f>'Half-cent County Adj'!N65</f>
        <v>-55</v>
      </c>
      <c r="D64" s="4">
        <f>SUM('Half-Cent to City Govs'!B65:M65)</f>
        <v>271275.39</v>
      </c>
      <c r="E64" s="4">
        <f t="shared" si="0"/>
        <v>2025833.08</v>
      </c>
      <c r="F64" s="4">
        <f>SUM('Emergency Distribution'!B65:M65)</f>
        <v>526173.9</v>
      </c>
      <c r="G64" s="4">
        <f>SUM('Supplemental Distribution'!B65:M65)</f>
        <v>0</v>
      </c>
      <c r="H64" s="4">
        <f>SUM('Fiscally Constrained'!B65:M65)</f>
        <v>577894.1900000002</v>
      </c>
      <c r="I64" s="4">
        <f t="shared" si="1"/>
        <v>2858625.7800000003</v>
      </c>
      <c r="J64" s="5">
        <f t="shared" si="2"/>
        <v>271275.39</v>
      </c>
      <c r="K64" s="5">
        <f t="shared" si="3"/>
        <v>3129901.1700000004</v>
      </c>
    </row>
    <row r="65" spans="1:11" ht="12.75">
      <c r="A65" t="s">
        <v>60</v>
      </c>
      <c r="B65" s="4">
        <f>SUM('Half-Cent to County before'!B66:M66)</f>
        <v>136595090.02</v>
      </c>
      <c r="C65" s="4">
        <f>'Half-cent County Adj'!N66</f>
        <v>0</v>
      </c>
      <c r="D65" s="4">
        <f>SUM('Half-Cent to City Govs'!B66:M66)</f>
        <v>55645656.45999999</v>
      </c>
      <c r="E65" s="4">
        <f t="shared" si="0"/>
        <v>192240746.48000002</v>
      </c>
      <c r="F65" s="4">
        <f>SUM('Emergency Distribution'!B66:M66)</f>
        <v>0</v>
      </c>
      <c r="G65" s="4">
        <f>SUM('Supplemental Distribution'!B66:M66)</f>
        <v>0</v>
      </c>
      <c r="H65" s="4">
        <f>SUM('Fiscally Constrained'!B66:M66)</f>
        <v>0</v>
      </c>
      <c r="I65" s="4">
        <f t="shared" si="1"/>
        <v>136595090.02</v>
      </c>
      <c r="J65" s="5">
        <f t="shared" si="2"/>
        <v>55645656.45999999</v>
      </c>
      <c r="K65" s="5">
        <f t="shared" si="3"/>
        <v>192240746.48000002</v>
      </c>
    </row>
    <row r="66" spans="1:11" ht="12.75">
      <c r="A66" t="s">
        <v>61</v>
      </c>
      <c r="B66" s="4">
        <f>SUM('Half-Cent to County before'!B67:M67)</f>
        <v>15246926.24</v>
      </c>
      <c r="C66" s="4">
        <f>'Half-cent County Adj'!N67</f>
        <v>0</v>
      </c>
      <c r="D66" s="4">
        <f>SUM('Half-Cent to City Govs'!B67:M67)</f>
        <v>6133887.37</v>
      </c>
      <c r="E66" s="4">
        <f t="shared" si="0"/>
        <v>21380813.61</v>
      </c>
      <c r="F66" s="4">
        <f>SUM('Emergency Distribution'!B67:M67)</f>
        <v>0</v>
      </c>
      <c r="G66" s="4">
        <f>SUM('Supplemental Distribution'!B67:M67)</f>
        <v>0</v>
      </c>
      <c r="H66" s="4">
        <f>SUM('Fiscally Constrained'!B67:M67)</f>
        <v>0</v>
      </c>
      <c r="I66" s="4">
        <f t="shared" si="1"/>
        <v>15246926.24</v>
      </c>
      <c r="J66" s="5">
        <f t="shared" si="2"/>
        <v>6133887.37</v>
      </c>
      <c r="K66" s="5">
        <f t="shared" si="3"/>
        <v>21380813.61</v>
      </c>
    </row>
    <row r="67" spans="1:11" ht="12.75">
      <c r="A67" t="s">
        <v>62</v>
      </c>
      <c r="B67" s="4">
        <f>SUM('Half-Cent to County before'!B68:M68)</f>
        <v>72501936.38</v>
      </c>
      <c r="C67" s="4">
        <f>'Half-cent County Adj'!N68</f>
        <v>0</v>
      </c>
      <c r="D67" s="4">
        <f>SUM('Half-Cent to City Govs'!B68:M68)</f>
        <v>49385957.900000006</v>
      </c>
      <c r="E67" s="4">
        <f t="shared" si="0"/>
        <v>121887894.28</v>
      </c>
      <c r="F67" s="4">
        <f>SUM('Emergency Distribution'!B68:M68)</f>
        <v>0</v>
      </c>
      <c r="G67" s="4">
        <f>SUM('Supplemental Distribution'!B68:M68)</f>
        <v>0</v>
      </c>
      <c r="H67" s="4">
        <f>SUM('Fiscally Constrained'!B68:M68)</f>
        <v>0</v>
      </c>
      <c r="I67" s="4">
        <f t="shared" si="1"/>
        <v>72501936.38</v>
      </c>
      <c r="J67" s="5">
        <f t="shared" si="2"/>
        <v>49385957.900000006</v>
      </c>
      <c r="K67" s="5">
        <f t="shared" si="3"/>
        <v>121887894.28</v>
      </c>
    </row>
    <row r="68" spans="1:11" ht="12.75">
      <c r="A68" t="s">
        <v>26</v>
      </c>
      <c r="B68" s="4">
        <f>SUM('Half-Cent to County before'!B69:M69)</f>
        <v>23238123.06</v>
      </c>
      <c r="C68" s="4">
        <f>'Half-cent County Adj'!N69</f>
        <v>-6931451.95</v>
      </c>
      <c r="D68" s="4">
        <f>SUM('Half-Cent to City Govs'!B69:M69)</f>
        <v>2051070.769999999</v>
      </c>
      <c r="E68" s="4">
        <f t="shared" si="0"/>
        <v>18357741.88</v>
      </c>
      <c r="F68" s="4">
        <f>SUM('Emergency Distribution'!B69:M69)</f>
        <v>0</v>
      </c>
      <c r="G68" s="4">
        <f>SUM('Supplemental Distribution'!B69:M69)</f>
        <v>0</v>
      </c>
      <c r="H68" s="4">
        <f>SUM('Fiscally Constrained'!B69:M69)</f>
        <v>0</v>
      </c>
      <c r="I68" s="4">
        <f t="shared" si="1"/>
        <v>16306671.11</v>
      </c>
      <c r="J68" s="5">
        <f t="shared" si="2"/>
        <v>2051070.769999999</v>
      </c>
      <c r="K68" s="5">
        <f t="shared" si="3"/>
        <v>18357741.88</v>
      </c>
    </row>
    <row r="69" spans="1:11" ht="12.75">
      <c r="A69" t="s">
        <v>63</v>
      </c>
      <c r="B69" s="4">
        <f>SUM('Half-Cent to County before'!B70:M70)</f>
        <v>37920151.7</v>
      </c>
      <c r="C69" s="4">
        <f>'Half-cent County Adj'!N70</f>
        <v>-16676961.950000001</v>
      </c>
      <c r="D69" s="4">
        <f>SUM('Half-Cent to City Govs'!B70:M70)</f>
        <v>35013082.809999995</v>
      </c>
      <c r="E69" s="4">
        <f t="shared" si="0"/>
        <v>56256272.559999995</v>
      </c>
      <c r="F69" s="4">
        <f>SUM('Emergency Distribution'!B70:M70)</f>
        <v>0</v>
      </c>
      <c r="G69" s="4">
        <f>SUM('Supplemental Distribution'!B70:M70)</f>
        <v>0</v>
      </c>
      <c r="H69" s="4">
        <f>SUM('Fiscally Constrained'!B70:M70)</f>
        <v>0</v>
      </c>
      <c r="I69" s="4">
        <f t="shared" si="1"/>
        <v>21243189.75</v>
      </c>
      <c r="J69" s="5">
        <f t="shared" si="2"/>
        <v>35013082.809999995</v>
      </c>
      <c r="K69" s="5">
        <f t="shared" si="3"/>
        <v>56256272.559999995</v>
      </c>
    </row>
    <row r="70" spans="1:11" ht="12.75">
      <c r="A70" t="s">
        <v>64</v>
      </c>
      <c r="B70" s="4">
        <f>SUM('Half-Cent to County before'!B71:M71)</f>
        <v>26798560.450000003</v>
      </c>
      <c r="C70" s="4">
        <f>'Half-cent County Adj'!N71</f>
        <v>0</v>
      </c>
      <c r="D70" s="4">
        <f>SUM('Half-Cent to City Govs'!B71:M71)</f>
        <v>11585223.37</v>
      </c>
      <c r="E70" s="4">
        <f t="shared" si="0"/>
        <v>38383783.82</v>
      </c>
      <c r="F70" s="4">
        <f>SUM('Emergency Distribution'!B71:M71)</f>
        <v>0</v>
      </c>
      <c r="G70" s="4">
        <f>SUM('Supplemental Distribution'!B71:M71)</f>
        <v>0</v>
      </c>
      <c r="H70" s="4">
        <f>SUM('Fiscally Constrained'!B71:M71)</f>
        <v>0</v>
      </c>
      <c r="I70" s="4">
        <f t="shared" si="1"/>
        <v>26798560.450000003</v>
      </c>
      <c r="J70" s="5">
        <f t="shared" si="2"/>
        <v>11585223.37</v>
      </c>
      <c r="K70" s="5">
        <f t="shared" si="3"/>
        <v>38383783.82</v>
      </c>
    </row>
    <row r="71" spans="1:11" ht="12.75">
      <c r="A71" t="s">
        <v>65</v>
      </c>
      <c r="B71" s="4">
        <f>SUM('Half-Cent to County before'!B72:M72)</f>
        <v>2302831.93</v>
      </c>
      <c r="C71" s="4">
        <f>'Half-cent County Adj'!N72</f>
        <v>0</v>
      </c>
      <c r="D71" s="4">
        <f>SUM('Half-Cent to City Govs'!B72:M72)</f>
        <v>506898.1099999999</v>
      </c>
      <c r="E71" s="4">
        <f t="shared" si="0"/>
        <v>2809730.04</v>
      </c>
      <c r="F71" s="4">
        <f>SUM('Emergency Distribution'!B72:M72)</f>
        <v>0</v>
      </c>
      <c r="G71" s="4">
        <f>SUM('Supplemental Distribution'!B72:M72)</f>
        <v>0</v>
      </c>
      <c r="H71" s="4">
        <f>SUM('Fiscally Constrained'!B72:M72)</f>
        <v>365860.30000000005</v>
      </c>
      <c r="I71" s="4">
        <f t="shared" si="1"/>
        <v>2668692.2300000004</v>
      </c>
      <c r="J71" s="5">
        <f t="shared" si="2"/>
        <v>506898.1099999999</v>
      </c>
      <c r="K71" s="5">
        <f t="shared" si="3"/>
        <v>3175590.3400000003</v>
      </c>
    </row>
    <row r="72" spans="1:11" ht="12.75">
      <c r="A72" t="s">
        <v>66</v>
      </c>
      <c r="B72" s="4">
        <f>SUM('Half-Cent to County before'!B73:M73)</f>
        <v>12983859.969999999</v>
      </c>
      <c r="C72" s="4">
        <f>'Half-cent County Adj'!N73</f>
        <v>-299297.16000000027</v>
      </c>
      <c r="D72" s="4">
        <f>SUM('Half-Cent to City Govs'!B73:M73)</f>
        <v>1391316.1199999994</v>
      </c>
      <c r="E72" s="4">
        <f t="shared" si="0"/>
        <v>14075878.929999998</v>
      </c>
      <c r="F72" s="4">
        <f>SUM('Emergency Distribution'!B73:M73)</f>
        <v>0</v>
      </c>
      <c r="G72" s="4">
        <f>SUM('Supplemental Distribution'!B73:M73)</f>
        <v>0</v>
      </c>
      <c r="H72" s="4">
        <f>SUM('Fiscally Constrained'!B73:M73)</f>
        <v>0</v>
      </c>
      <c r="I72" s="4">
        <f t="shared" si="1"/>
        <v>12684562.809999999</v>
      </c>
      <c r="J72" s="5">
        <f t="shared" si="2"/>
        <v>1391316.1199999994</v>
      </c>
      <c r="K72" s="5">
        <f t="shared" si="3"/>
        <v>14075878.929999998</v>
      </c>
    </row>
    <row r="73" spans="1:11" ht="12.75">
      <c r="A73" t="s">
        <v>67</v>
      </c>
      <c r="B73" s="4">
        <f>SUM('Half-Cent to County before'!B74:M74)</f>
        <v>6891502.63</v>
      </c>
      <c r="C73" s="4">
        <f>'Half-cent County Adj'!N74</f>
        <v>0</v>
      </c>
      <c r="D73" s="4">
        <f>SUM('Half-Cent to City Govs'!B74:M74)</f>
        <v>6836524.9799999995</v>
      </c>
      <c r="E73" s="4">
        <f t="shared" si="0"/>
        <v>13728027.61</v>
      </c>
      <c r="F73" s="4">
        <f>SUM('Emergency Distribution'!B74:M74)</f>
        <v>0</v>
      </c>
      <c r="G73" s="4">
        <f>SUM('Supplemental Distribution'!B74:M74)</f>
        <v>0</v>
      </c>
      <c r="H73" s="4">
        <f>SUM('Fiscally Constrained'!B74:M74)</f>
        <v>0</v>
      </c>
      <c r="I73" s="4">
        <f t="shared" si="1"/>
        <v>6891502.63</v>
      </c>
      <c r="J73" s="5">
        <f t="shared" si="2"/>
        <v>6836524.9799999995</v>
      </c>
      <c r="K73" s="5">
        <f t="shared" si="3"/>
        <v>13728027.61</v>
      </c>
    </row>
    <row r="74" spans="1:11" ht="12.75">
      <c r="A74" t="s">
        <v>68</v>
      </c>
      <c r="B74" s="4">
        <f>SUM('Half-Cent to County before'!B75:M75)</f>
        <v>5867301.61</v>
      </c>
      <c r="C74" s="4">
        <f>'Half-cent County Adj'!N75</f>
        <v>-2268.079999999958</v>
      </c>
      <c r="D74" s="4">
        <f>SUM('Half-Cent to City Govs'!B75:M75)</f>
        <v>619674.7999999999</v>
      </c>
      <c r="E74" s="4">
        <f t="shared" si="0"/>
        <v>6484708.33</v>
      </c>
      <c r="F74" s="4">
        <f>SUM('Emergency Distribution'!B75:M75)</f>
        <v>0</v>
      </c>
      <c r="G74" s="4">
        <f>SUM('Supplemental Distribution'!B75:M75)</f>
        <v>0</v>
      </c>
      <c r="H74" s="4">
        <f>SUM('Fiscally Constrained'!B75:M75)</f>
        <v>0</v>
      </c>
      <c r="I74" s="4">
        <f t="shared" si="1"/>
        <v>5865033.53</v>
      </c>
      <c r="J74" s="5">
        <f t="shared" si="2"/>
        <v>619674.7999999999</v>
      </c>
      <c r="K74" s="5">
        <f t="shared" si="3"/>
        <v>6484708.33</v>
      </c>
    </row>
    <row r="75" spans="1:11" ht="12.75">
      <c r="A75" t="s">
        <v>69</v>
      </c>
      <c r="B75" s="4">
        <f>SUM('Half-Cent to County before'!B76:M76)</f>
        <v>23949120.41</v>
      </c>
      <c r="C75" s="4">
        <f>'Half-cent County Adj'!N76</f>
        <v>-40234.26000000001</v>
      </c>
      <c r="D75" s="4">
        <f>SUM('Half-Cent to City Govs'!B76:M76)</f>
        <v>9631876.02</v>
      </c>
      <c r="E75" s="4">
        <f t="shared" si="0"/>
        <v>33540762.169999998</v>
      </c>
      <c r="F75" s="4">
        <f>SUM('Emergency Distribution'!B76:M76)</f>
        <v>0</v>
      </c>
      <c r="G75" s="4">
        <f>SUM('Supplemental Distribution'!B76:M76)</f>
        <v>0</v>
      </c>
      <c r="H75" s="4">
        <f>SUM('Fiscally Constrained'!B76:M76)</f>
        <v>0</v>
      </c>
      <c r="I75" s="4">
        <f t="shared" si="1"/>
        <v>23908886.15</v>
      </c>
      <c r="J75" s="5">
        <f t="shared" si="2"/>
        <v>9631876.02</v>
      </c>
      <c r="K75" s="5">
        <f t="shared" si="3"/>
        <v>33540762.169999998</v>
      </c>
    </row>
    <row r="76" spans="1:11" ht="12.75">
      <c r="A76" t="s">
        <v>70</v>
      </c>
      <c r="B76" s="4">
        <f>SUM('Half-Cent to County before'!B77:M77)</f>
        <v>20788047.03</v>
      </c>
      <c r="C76" s="4">
        <f>'Half-cent County Adj'!N77</f>
        <v>-11016.75</v>
      </c>
      <c r="D76" s="4">
        <f>SUM('Half-Cent to City Govs'!B77:M77)</f>
        <v>12743572.179999996</v>
      </c>
      <c r="E76" s="4">
        <f t="shared" si="0"/>
        <v>33520602.459999997</v>
      </c>
      <c r="F76" s="4">
        <f>SUM('Emergency Distribution'!B77:M77)</f>
        <v>0</v>
      </c>
      <c r="G76" s="4">
        <f>SUM('Supplemental Distribution'!B77:M77)</f>
        <v>0</v>
      </c>
      <c r="H76" s="4">
        <f>SUM('Fiscally Constrained'!B77:M77)</f>
        <v>0</v>
      </c>
      <c r="I76" s="4">
        <f t="shared" si="1"/>
        <v>20777030.28</v>
      </c>
      <c r="J76" s="5">
        <f t="shared" si="2"/>
        <v>12743572.179999996</v>
      </c>
      <c r="K76" s="5">
        <f t="shared" si="3"/>
        <v>33520602.459999997</v>
      </c>
    </row>
    <row r="77" spans="1:11" ht="12.75">
      <c r="A77" t="s">
        <v>27</v>
      </c>
      <c r="B77" s="4">
        <f>SUM('Half-Cent to County before'!B78:M78)</f>
        <v>4810495.549999999</v>
      </c>
      <c r="C77" s="4">
        <f>'Half-cent County Adj'!N78</f>
        <v>-242492.56</v>
      </c>
      <c r="D77" s="4">
        <f>SUM('Half-Cent to City Govs'!B78:M78)</f>
        <v>682114.15</v>
      </c>
      <c r="E77" s="4">
        <f t="shared" si="0"/>
        <v>5250117.14</v>
      </c>
      <c r="F77" s="4">
        <f>SUM('Emergency Distribution'!B78:M78)</f>
        <v>0</v>
      </c>
      <c r="G77" s="4">
        <f>SUM('Supplemental Distribution'!B78:M78)</f>
        <v>96581.12999999999</v>
      </c>
      <c r="H77" s="4">
        <f>SUM('Fiscally Constrained'!B78:M78)</f>
        <v>0</v>
      </c>
      <c r="I77" s="4">
        <f t="shared" si="1"/>
        <v>4664584.119999999</v>
      </c>
      <c r="J77" s="5">
        <f t="shared" si="2"/>
        <v>682114.15</v>
      </c>
      <c r="K77" s="5">
        <f t="shared" si="3"/>
        <v>5346698.27</v>
      </c>
    </row>
    <row r="78" spans="1:11" ht="12.75">
      <c r="A78" t="s">
        <v>71</v>
      </c>
      <c r="B78" s="4">
        <f>SUM('Half-Cent to County before'!B79:M79)</f>
        <v>1331901.3199999998</v>
      </c>
      <c r="C78" s="4">
        <f>'Half-cent County Adj'!N79</f>
        <v>-710711.99</v>
      </c>
      <c r="D78" s="4">
        <f>SUM('Half-Cent to City Govs'!B79:M79)</f>
        <v>263106.82999999996</v>
      </c>
      <c r="E78" s="4">
        <f t="shared" si="0"/>
        <v>884296.1599999998</v>
      </c>
      <c r="F78" s="4">
        <f>SUM('Emergency Distribution'!B79:M79)</f>
        <v>1129717.74</v>
      </c>
      <c r="G78" s="4">
        <f>SUM('Supplemental Distribution'!B79:M79)</f>
        <v>0</v>
      </c>
      <c r="H78" s="4">
        <f>SUM('Fiscally Constrained'!B79:M79)</f>
        <v>554560.0399999999</v>
      </c>
      <c r="I78" s="4">
        <f t="shared" si="1"/>
        <v>2305467.11</v>
      </c>
      <c r="J78" s="5">
        <f t="shared" si="2"/>
        <v>263106.82999999996</v>
      </c>
      <c r="K78" s="5">
        <f t="shared" si="3"/>
        <v>2568573.94</v>
      </c>
    </row>
    <row r="79" spans="1:11" ht="12.75">
      <c r="A79" t="s">
        <v>28</v>
      </c>
      <c r="B79" s="4">
        <f>SUM('Half-Cent to County before'!B80:M80)</f>
        <v>889532.2799999999</v>
      </c>
      <c r="C79" s="4">
        <f>'Half-cent County Adj'!N80</f>
        <v>0</v>
      </c>
      <c r="D79" s="4">
        <f>SUM('Half-Cent to City Govs'!B80:M80)</f>
        <v>362342.51</v>
      </c>
      <c r="E79" s="4">
        <f t="shared" si="0"/>
        <v>1251874.79</v>
      </c>
      <c r="F79" s="4">
        <f>SUM('Emergency Distribution'!B80:M80)</f>
        <v>275620.22</v>
      </c>
      <c r="G79" s="4">
        <f>SUM('Supplemental Distribution'!B80:M80)</f>
        <v>32432.98999999999</v>
      </c>
      <c r="H79" s="4">
        <f>SUM('Fiscally Constrained'!B80:M80)</f>
        <v>299091.27999999997</v>
      </c>
      <c r="I79" s="4">
        <f t="shared" si="1"/>
        <v>1496676.77</v>
      </c>
      <c r="J79" s="5">
        <f t="shared" si="2"/>
        <v>362342.51</v>
      </c>
      <c r="K79" s="5">
        <f t="shared" si="3"/>
        <v>1859019.28</v>
      </c>
    </row>
    <row r="80" spans="1:11" ht="12.75">
      <c r="A80" t="s">
        <v>29</v>
      </c>
      <c r="B80" s="4">
        <f>SUM('Half-Cent to County before'!B81:M81)</f>
        <v>192117.25</v>
      </c>
      <c r="C80" s="4">
        <f>'Half-cent County Adj'!N81</f>
        <v>-39510.70999999999</v>
      </c>
      <c r="D80" s="4">
        <f>SUM('Half-Cent to City Govs'!B81:M81)</f>
        <v>48430.66000000001</v>
      </c>
      <c r="E80" s="4">
        <f t="shared" si="0"/>
        <v>201037.2</v>
      </c>
      <c r="F80" s="4">
        <f>SUM('Emergency Distribution'!B81:M81)</f>
        <v>399816.43</v>
      </c>
      <c r="G80" s="4">
        <f>SUM('Supplemental Distribution'!B81:M81)</f>
        <v>51114.77000000001</v>
      </c>
      <c r="H80" s="4">
        <f>SUM('Fiscally Constrained'!B81:M81)</f>
        <v>853169.27</v>
      </c>
      <c r="I80" s="4">
        <f t="shared" si="1"/>
        <v>1456707.01</v>
      </c>
      <c r="J80" s="5">
        <f t="shared" si="2"/>
        <v>48430.66000000001</v>
      </c>
      <c r="K80" s="5">
        <f t="shared" si="3"/>
        <v>1505137.67</v>
      </c>
    </row>
    <row r="81" spans="1:11" ht="12.75">
      <c r="A81" t="s">
        <v>72</v>
      </c>
      <c r="B81" s="4">
        <f>SUM('Half-Cent to County before'!B82:M82)</f>
        <v>16423043.959999999</v>
      </c>
      <c r="C81" s="4">
        <f>'Half-cent County Adj'!N82</f>
        <v>0</v>
      </c>
      <c r="D81" s="4">
        <f>SUM('Half-Cent to City Govs'!B82:M82)</f>
        <v>16983958.909999996</v>
      </c>
      <c r="E81" s="4">
        <f t="shared" si="0"/>
        <v>33407002.869999997</v>
      </c>
      <c r="F81" s="4">
        <f>SUM('Emergency Distribution'!B82:M82)</f>
        <v>0</v>
      </c>
      <c r="G81" s="4">
        <f>SUM('Supplemental Distribution'!B82:M82)</f>
        <v>0</v>
      </c>
      <c r="H81" s="4">
        <f>SUM('Fiscally Constrained'!B82:M82)</f>
        <v>0</v>
      </c>
      <c r="I81" s="4">
        <f t="shared" si="1"/>
        <v>16423043.959999999</v>
      </c>
      <c r="J81" s="5">
        <f t="shared" si="2"/>
        <v>16983958.909999996</v>
      </c>
      <c r="K81" s="5">
        <f t="shared" si="3"/>
        <v>33407002.869999997</v>
      </c>
    </row>
    <row r="82" spans="1:11" ht="12.75">
      <c r="A82" t="s">
        <v>73</v>
      </c>
      <c r="B82" s="4">
        <f>SUM('Half-Cent to County before'!B83:M83)</f>
        <v>852425.51</v>
      </c>
      <c r="C82" s="4">
        <f>'Half-cent County Adj'!N83</f>
        <v>-17947.700000000004</v>
      </c>
      <c r="D82" s="4">
        <f>SUM('Half-Cent to City Govs'!B83:M83)</f>
        <v>23299.35000000002</v>
      </c>
      <c r="E82" s="4">
        <f t="shared" si="0"/>
        <v>857777.16</v>
      </c>
      <c r="F82" s="4">
        <f>SUM('Emergency Distribution'!B83:M83)</f>
        <v>734908.84</v>
      </c>
      <c r="G82" s="4">
        <f>SUM('Supplemental Distribution'!B83:M83)</f>
        <v>34983.96</v>
      </c>
      <c r="H82" s="4">
        <f>SUM('Fiscally Constrained'!B83:M83)</f>
        <v>575889.2599999999</v>
      </c>
      <c r="I82" s="4">
        <f t="shared" si="1"/>
        <v>2180259.8699999996</v>
      </c>
      <c r="J82" s="5">
        <f t="shared" si="2"/>
        <v>23299.35000000002</v>
      </c>
      <c r="K82" s="5">
        <f t="shared" si="3"/>
        <v>2203559.2199999997</v>
      </c>
    </row>
    <row r="83" spans="1:11" ht="12.75">
      <c r="A83" t="s">
        <v>74</v>
      </c>
      <c r="B83" s="4">
        <f>SUM('Half-Cent to County before'!B84:M84)</f>
        <v>7176988.44</v>
      </c>
      <c r="C83" s="4">
        <f>'Half-cent County Adj'!N84</f>
        <v>-2980.2099999999627</v>
      </c>
      <c r="D83" s="4">
        <f>SUM('Half-Cent to City Govs'!B84:M84)</f>
        <v>1064005.1300000001</v>
      </c>
      <c r="E83" s="4">
        <f>SUM(B83:D83)</f>
        <v>8238013.36</v>
      </c>
      <c r="F83" s="4">
        <f>SUM('Emergency Distribution'!B84:M84)</f>
        <v>0</v>
      </c>
      <c r="G83" s="4">
        <f>SUM('Supplemental Distribution'!B84:M84)</f>
        <v>0</v>
      </c>
      <c r="H83" s="4">
        <f>SUM('Fiscally Constrained'!B84:M84)</f>
        <v>0</v>
      </c>
      <c r="I83" s="4">
        <f>SUM(B83+C83+F83+G83+H83)</f>
        <v>7174008.23</v>
      </c>
      <c r="J83" s="5">
        <f>D83</f>
        <v>1064005.1300000001</v>
      </c>
      <c r="K83" s="5">
        <f>SUM(I83:J83)</f>
        <v>8238013.36</v>
      </c>
    </row>
    <row r="84" spans="1:11" ht="12.75">
      <c r="A84" t="s">
        <v>30</v>
      </c>
      <c r="B84" s="4">
        <f>SUM('Half-Cent to County before'!B85:M85)</f>
        <v>632024.3800000001</v>
      </c>
      <c r="C84" s="4">
        <f>'Half-cent County Adj'!N85</f>
        <v>-60189.09</v>
      </c>
      <c r="D84" s="4">
        <f>SUM('Half-Cent to City Govs'!B85:M85)</f>
        <v>159368.91</v>
      </c>
      <c r="E84" s="4">
        <f>SUM(B84:D84)</f>
        <v>731204.2000000002</v>
      </c>
      <c r="F84" s="4">
        <f>SUM('Emergency Distribution'!B85:M85)</f>
        <v>620876.98</v>
      </c>
      <c r="G84" s="4">
        <f>SUM('Supplemental Distribution'!B85:M85)</f>
        <v>23054.579999999994</v>
      </c>
      <c r="H84" s="4">
        <f>SUM('Fiscally Constrained'!B85:M85)</f>
        <v>593784.4900000001</v>
      </c>
      <c r="I84" s="4">
        <f>SUM(B84+C84+F84+G84+H84)</f>
        <v>1809551.3400000003</v>
      </c>
      <c r="J84" s="5">
        <f>D84</f>
        <v>159368.91</v>
      </c>
      <c r="K84" s="5">
        <f>SUM(I84:J84)</f>
        <v>1968920.2500000002</v>
      </c>
    </row>
    <row r="85" spans="1:11" ht="12.75">
      <c r="A85" t="s">
        <v>1</v>
      </c>
      <c r="B85" s="4" t="s">
        <v>32</v>
      </c>
      <c r="C85" s="4"/>
      <c r="D85" s="4" t="s">
        <v>33</v>
      </c>
      <c r="E85" s="4" t="s">
        <v>33</v>
      </c>
      <c r="F85" s="4" t="s">
        <v>33</v>
      </c>
      <c r="G85" s="4" t="s">
        <v>33</v>
      </c>
      <c r="H85" s="4" t="s">
        <v>33</v>
      </c>
      <c r="I85" s="4" t="s">
        <v>34</v>
      </c>
      <c r="J85" s="4" t="s">
        <v>34</v>
      </c>
      <c r="K85" s="4" t="s">
        <v>34</v>
      </c>
    </row>
    <row r="86" spans="1:11" ht="12.75">
      <c r="A86" t="s">
        <v>31</v>
      </c>
      <c r="B86" s="4">
        <f aca="true" t="shared" si="4" ref="B86:K86">SUM(B18:B84)</f>
        <v>1069090810.7400001</v>
      </c>
      <c r="C86" s="4">
        <f t="shared" si="4"/>
        <v>-44702276.98000001</v>
      </c>
      <c r="D86" s="4">
        <f t="shared" si="4"/>
        <v>548468140</v>
      </c>
      <c r="E86" s="4">
        <f t="shared" si="4"/>
        <v>1572856673.76</v>
      </c>
      <c r="F86" s="4">
        <f t="shared" si="4"/>
        <v>16798317.99</v>
      </c>
      <c r="G86" s="4">
        <f t="shared" si="4"/>
        <v>592957.9999999999</v>
      </c>
      <c r="H86" s="4">
        <f t="shared" si="4"/>
        <v>15332142.709999997</v>
      </c>
      <c r="I86" s="4">
        <f t="shared" si="4"/>
        <v>1057111952.46</v>
      </c>
      <c r="J86" s="4">
        <f t="shared" si="4"/>
        <v>548468140</v>
      </c>
      <c r="K86" s="4">
        <f t="shared" si="4"/>
        <v>1605580092.4599998</v>
      </c>
    </row>
    <row r="88" ht="12.75">
      <c r="A88" s="3"/>
    </row>
  </sheetData>
  <sheetProtection/>
  <mergeCells count="6">
    <mergeCell ref="A5:L5"/>
    <mergeCell ref="A8:L8"/>
    <mergeCell ref="A9:L9"/>
    <mergeCell ref="I11:K11"/>
    <mergeCell ref="A7:L7"/>
    <mergeCell ref="A6:L6"/>
  </mergeCells>
  <printOptions/>
  <pageMargins left="0.25" right="0.25" top="0.5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zoomScalePageLayoutView="0" workbookViewId="0" topLeftCell="A15">
      <pane xSplit="1" ySplit="3" topLeftCell="E84" activePane="bottomRight" state="frozen"/>
      <selection pane="topLeft" activeCell="A15" sqref="A15"/>
      <selection pane="topRight" activeCell="B15" sqref="B15"/>
      <selection pane="bottomLeft" activeCell="A18" sqref="A18"/>
      <selection pane="bottomRight" activeCell="K90" sqref="K90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6" spans="2:14" ht="12.75">
      <c r="B16" s="1">
        <v>41091</v>
      </c>
      <c r="C16" s="1">
        <v>41122</v>
      </c>
      <c r="D16" s="1">
        <v>41153</v>
      </c>
      <c r="E16" s="1">
        <v>41183</v>
      </c>
      <c r="F16" s="1">
        <v>41214</v>
      </c>
      <c r="G16" s="1">
        <v>41244</v>
      </c>
      <c r="H16" s="1">
        <v>41275</v>
      </c>
      <c r="I16" s="1">
        <v>41306</v>
      </c>
      <c r="J16" s="1">
        <v>41334</v>
      </c>
      <c r="K16" s="1">
        <v>41365</v>
      </c>
      <c r="L16" s="1">
        <v>41395</v>
      </c>
      <c r="M16" s="1">
        <v>41426</v>
      </c>
      <c r="N16" s="24" t="s">
        <v>99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825106.36</v>
      </c>
      <c r="C19" s="8">
        <v>817425.81</v>
      </c>
      <c r="D19" s="8">
        <v>800209.62</v>
      </c>
      <c r="E19" s="8">
        <v>855346.94</v>
      </c>
      <c r="F19" s="22">
        <v>840219.91</v>
      </c>
      <c r="G19" s="8">
        <v>848549.67</v>
      </c>
      <c r="H19" s="8">
        <v>852028.37</v>
      </c>
      <c r="I19" s="8">
        <v>913874.16</v>
      </c>
      <c r="J19" s="5">
        <v>817072.98</v>
      </c>
      <c r="K19" s="5">
        <v>833044.33</v>
      </c>
      <c r="L19" s="8">
        <v>899504.1</v>
      </c>
      <c r="M19" s="21">
        <v>863663.54</v>
      </c>
      <c r="N19" s="5">
        <f>SUM(B19:M19)</f>
        <v>10166045.79</v>
      </c>
    </row>
    <row r="20" spans="1:14" ht="12.75">
      <c r="A20" t="s">
        <v>39</v>
      </c>
      <c r="B20" s="5">
        <v>55960.8</v>
      </c>
      <c r="C20" s="8">
        <v>59344.85</v>
      </c>
      <c r="D20" s="8">
        <v>58172.56</v>
      </c>
      <c r="E20" s="8">
        <v>53175.2</v>
      </c>
      <c r="F20" s="8">
        <v>55745.17</v>
      </c>
      <c r="G20" s="8">
        <v>58248.92</v>
      </c>
      <c r="H20" s="8">
        <v>52810.98</v>
      </c>
      <c r="I20" s="8">
        <v>57445.1</v>
      </c>
      <c r="J20" s="5">
        <v>52764.6</v>
      </c>
      <c r="K20" s="5">
        <v>52881.74</v>
      </c>
      <c r="L20" s="8">
        <v>67045.97</v>
      </c>
      <c r="M20" s="21">
        <v>56042.8</v>
      </c>
      <c r="N20" s="5">
        <f aca="true" t="shared" si="0" ref="N20:N83">SUM(B20:M20)</f>
        <v>679638.69</v>
      </c>
    </row>
    <row r="21" spans="1:14" ht="12.75">
      <c r="A21" t="s">
        <v>40</v>
      </c>
      <c r="B21" s="5">
        <v>901180.27</v>
      </c>
      <c r="C21" s="8">
        <v>1088375.53</v>
      </c>
      <c r="D21" s="8">
        <v>1087471.79</v>
      </c>
      <c r="E21" s="8">
        <v>846243.39</v>
      </c>
      <c r="F21" s="8">
        <v>769896.24</v>
      </c>
      <c r="G21" s="8">
        <v>725566.17</v>
      </c>
      <c r="H21" s="8">
        <v>673615.31</v>
      </c>
      <c r="I21" s="8">
        <v>747992.33</v>
      </c>
      <c r="J21" s="5">
        <v>677684.35</v>
      </c>
      <c r="K21" s="5">
        <v>717327.49</v>
      </c>
      <c r="L21" s="8">
        <v>1048117.72</v>
      </c>
      <c r="M21" s="21">
        <v>881689.16</v>
      </c>
      <c r="N21" s="5">
        <f t="shared" si="0"/>
        <v>10165159.75</v>
      </c>
    </row>
    <row r="22" spans="1:14" ht="12.75">
      <c r="A22" t="s">
        <v>2</v>
      </c>
      <c r="B22" s="5">
        <v>68672.14</v>
      </c>
      <c r="C22" s="8">
        <v>72500.26</v>
      </c>
      <c r="D22" s="8">
        <v>64885.93</v>
      </c>
      <c r="E22" s="8">
        <v>70021.51</v>
      </c>
      <c r="F22" s="8">
        <v>70938.27</v>
      </c>
      <c r="G22" s="8">
        <v>73838.06</v>
      </c>
      <c r="H22" s="8">
        <v>68095.09</v>
      </c>
      <c r="I22" s="8">
        <v>75238.84</v>
      </c>
      <c r="J22" s="5">
        <v>64534.62</v>
      </c>
      <c r="K22" s="5">
        <v>71094.39</v>
      </c>
      <c r="L22" s="8">
        <v>75425.18</v>
      </c>
      <c r="M22" s="21">
        <v>72958.22</v>
      </c>
      <c r="N22" s="5">
        <f t="shared" si="0"/>
        <v>848202.51</v>
      </c>
    </row>
    <row r="23" spans="1:14" ht="12.75">
      <c r="A23" t="s">
        <v>41</v>
      </c>
      <c r="B23" s="5">
        <v>1653385.86</v>
      </c>
      <c r="C23" s="8">
        <v>1673708.87</v>
      </c>
      <c r="D23" s="8">
        <v>1602373.79</v>
      </c>
      <c r="E23" s="8">
        <v>1625852.38</v>
      </c>
      <c r="F23" s="8">
        <v>1602637.06</v>
      </c>
      <c r="G23" s="8">
        <v>1547977.74</v>
      </c>
      <c r="H23" s="8">
        <v>1775275.45</v>
      </c>
      <c r="I23" s="8">
        <v>1925018.87</v>
      </c>
      <c r="J23" s="5">
        <v>1671634.17</v>
      </c>
      <c r="K23" s="5">
        <v>1694523.93</v>
      </c>
      <c r="L23" s="8">
        <v>1926721.68</v>
      </c>
      <c r="M23" s="21">
        <v>1755682.18</v>
      </c>
      <c r="N23" s="5">
        <f t="shared" si="0"/>
        <v>20454791.98</v>
      </c>
    </row>
    <row r="24" spans="1:14" ht="12.75">
      <c r="A24" t="s">
        <v>42</v>
      </c>
      <c r="B24" s="5">
        <v>5269818.33</v>
      </c>
      <c r="C24" s="8">
        <v>5356421.89</v>
      </c>
      <c r="D24" s="8">
        <v>5112603.07</v>
      </c>
      <c r="E24" s="8">
        <v>5106288.53</v>
      </c>
      <c r="F24" s="8">
        <v>5212300.93</v>
      </c>
      <c r="G24" s="8">
        <v>5345892.38</v>
      </c>
      <c r="H24" s="8">
        <v>5719077.22</v>
      </c>
      <c r="I24" s="8">
        <v>6515282.58</v>
      </c>
      <c r="J24" s="5">
        <v>5755060.61</v>
      </c>
      <c r="K24" s="5">
        <v>5642631.55</v>
      </c>
      <c r="L24" s="8">
        <v>6380195.9</v>
      </c>
      <c r="M24" s="21">
        <v>5769129.69</v>
      </c>
      <c r="N24" s="5">
        <f t="shared" si="0"/>
        <v>67184702.67999999</v>
      </c>
    </row>
    <row r="25" spans="1:14" ht="12.75">
      <c r="A25" t="s">
        <v>3</v>
      </c>
      <c r="B25" s="5">
        <v>23514.33</v>
      </c>
      <c r="C25" s="8">
        <v>23195.44</v>
      </c>
      <c r="D25" s="8">
        <v>22127.66</v>
      </c>
      <c r="E25" s="8">
        <v>21885.14</v>
      </c>
      <c r="F25" s="8">
        <v>23479.63</v>
      </c>
      <c r="G25" s="8">
        <v>23432.52</v>
      </c>
      <c r="H25" s="8">
        <v>20207.29</v>
      </c>
      <c r="I25" s="8">
        <v>23773.46</v>
      </c>
      <c r="J25" s="5">
        <v>20441.7</v>
      </c>
      <c r="K25" s="5">
        <v>22900.8</v>
      </c>
      <c r="L25" s="8">
        <v>25228.02</v>
      </c>
      <c r="M25" s="21">
        <v>25248.6</v>
      </c>
      <c r="N25" s="5">
        <f t="shared" si="0"/>
        <v>275434.58999999997</v>
      </c>
    </row>
    <row r="26" spans="1:14" ht="12.75">
      <c r="A26" t="s">
        <v>43</v>
      </c>
      <c r="B26" s="5">
        <v>773868.5</v>
      </c>
      <c r="C26" s="8">
        <v>754970.28</v>
      </c>
      <c r="D26" s="8">
        <v>688090.76</v>
      </c>
      <c r="E26" s="8">
        <v>686819.6</v>
      </c>
      <c r="F26" s="8">
        <v>709769.97</v>
      </c>
      <c r="G26" s="8">
        <v>766709.42</v>
      </c>
      <c r="H26" s="8">
        <v>878975.53</v>
      </c>
      <c r="I26" s="8">
        <v>949027.59</v>
      </c>
      <c r="J26" s="5">
        <v>949086.08</v>
      </c>
      <c r="K26" s="5">
        <v>967463.84</v>
      </c>
      <c r="L26" s="8">
        <v>1093091.66</v>
      </c>
      <c r="M26" s="21">
        <v>913161.27</v>
      </c>
      <c r="N26" s="5">
        <f t="shared" si="0"/>
        <v>10131034.5</v>
      </c>
    </row>
    <row r="27" spans="1:14" ht="12.75">
      <c r="A27" t="s">
        <v>44</v>
      </c>
      <c r="B27" s="5">
        <v>507087.05</v>
      </c>
      <c r="C27" s="8">
        <v>515497.1</v>
      </c>
      <c r="D27" s="8">
        <v>487720.12</v>
      </c>
      <c r="E27" s="8">
        <v>476245.82</v>
      </c>
      <c r="F27" s="8">
        <v>487327.93</v>
      </c>
      <c r="G27" s="8">
        <v>488982.17</v>
      </c>
      <c r="H27" s="8">
        <v>524022.79</v>
      </c>
      <c r="I27" s="8">
        <v>552632.57</v>
      </c>
      <c r="J27" s="5">
        <v>540215.88</v>
      </c>
      <c r="K27" s="5">
        <v>544932.6</v>
      </c>
      <c r="L27" s="8">
        <v>594475.36</v>
      </c>
      <c r="M27" s="21">
        <v>551808.45</v>
      </c>
      <c r="N27" s="5">
        <f t="shared" si="0"/>
        <v>6270947.84</v>
      </c>
    </row>
    <row r="28" spans="1:14" ht="12.75">
      <c r="A28" t="s">
        <v>45</v>
      </c>
      <c r="B28" s="5">
        <v>687100.7</v>
      </c>
      <c r="C28" s="8">
        <v>721311.23</v>
      </c>
      <c r="D28" s="8">
        <v>690205.89</v>
      </c>
      <c r="E28" s="8">
        <v>690042.95</v>
      </c>
      <c r="F28" s="8">
        <v>680932.94</v>
      </c>
      <c r="G28" s="8">
        <v>667079.06</v>
      </c>
      <c r="H28" s="8">
        <v>717514.73</v>
      </c>
      <c r="I28" s="8">
        <v>822495.76</v>
      </c>
      <c r="J28" s="5">
        <v>685975.86</v>
      </c>
      <c r="K28" s="5">
        <v>711574.51</v>
      </c>
      <c r="L28" s="8">
        <v>782669.3</v>
      </c>
      <c r="M28" s="21">
        <v>724446.63</v>
      </c>
      <c r="N28" s="5">
        <f t="shared" si="0"/>
        <v>8581349.56</v>
      </c>
    </row>
    <row r="29" spans="1:14" ht="12.75">
      <c r="A29" t="s">
        <v>46</v>
      </c>
      <c r="B29" s="5">
        <v>2203587.78</v>
      </c>
      <c r="C29" s="8">
        <v>2060862.27</v>
      </c>
      <c r="D29" s="8">
        <v>1961109.49</v>
      </c>
      <c r="E29" s="8">
        <v>1902743.62</v>
      </c>
      <c r="F29" s="8">
        <v>2089012.1</v>
      </c>
      <c r="G29" s="8">
        <v>2428681.56</v>
      </c>
      <c r="H29" s="8">
        <v>2804324.62</v>
      </c>
      <c r="I29" s="8">
        <v>3115684.34</v>
      </c>
      <c r="J29" s="5">
        <v>3184316.57</v>
      </c>
      <c r="K29" s="5">
        <v>3178667.39</v>
      </c>
      <c r="L29" s="8">
        <v>3510638.45</v>
      </c>
      <c r="M29" s="21">
        <v>2872387.02</v>
      </c>
      <c r="N29" s="5">
        <f t="shared" si="0"/>
        <v>31312015.21</v>
      </c>
    </row>
    <row r="30" spans="1:14" ht="12.75">
      <c r="A30" t="s">
        <v>4</v>
      </c>
      <c r="B30" s="5">
        <v>280415.38</v>
      </c>
      <c r="C30" s="8">
        <v>281726.47</v>
      </c>
      <c r="D30" s="8">
        <v>281568.63</v>
      </c>
      <c r="E30" s="8">
        <v>279797.88</v>
      </c>
      <c r="F30" s="8">
        <v>267582.39</v>
      </c>
      <c r="G30" s="8">
        <v>263710.02</v>
      </c>
      <c r="H30" s="8">
        <v>272487.38</v>
      </c>
      <c r="I30" s="8">
        <v>294510.89</v>
      </c>
      <c r="J30" s="5">
        <v>278001.32</v>
      </c>
      <c r="K30" s="5">
        <v>282374.56</v>
      </c>
      <c r="L30" s="8">
        <v>314317.56</v>
      </c>
      <c r="M30" s="21">
        <v>293387.07</v>
      </c>
      <c r="N30" s="5">
        <f t="shared" si="0"/>
        <v>3389879.55</v>
      </c>
    </row>
    <row r="31" spans="1:14" ht="12.75">
      <c r="A31" t="s">
        <v>94</v>
      </c>
      <c r="B31" s="5">
        <v>10758051.14</v>
      </c>
      <c r="C31" s="8">
        <v>10828161.99</v>
      </c>
      <c r="D31" s="8">
        <v>10348442.66</v>
      </c>
      <c r="E31" s="8">
        <v>10502845.76</v>
      </c>
      <c r="F31" s="8">
        <v>10399743.65</v>
      </c>
      <c r="G31" s="8">
        <v>10527920.72</v>
      </c>
      <c r="H31" s="8">
        <v>11759744.94</v>
      </c>
      <c r="I31" s="8">
        <v>13426966.32</v>
      </c>
      <c r="J31" s="5">
        <v>11988160.61</v>
      </c>
      <c r="K31" s="5">
        <v>11406714.25</v>
      </c>
      <c r="L31" s="8">
        <v>13135448.02</v>
      </c>
      <c r="M31" s="21">
        <v>11729700.09</v>
      </c>
      <c r="N31" s="5">
        <f t="shared" si="0"/>
        <v>136811900.15</v>
      </c>
    </row>
    <row r="32" spans="1:19" ht="12.75">
      <c r="A32" t="s">
        <v>5</v>
      </c>
      <c r="B32" s="5">
        <v>71493.48</v>
      </c>
      <c r="C32" s="8">
        <v>72718</v>
      </c>
      <c r="D32" s="8">
        <v>69811.24</v>
      </c>
      <c r="E32" s="8">
        <v>62710.43</v>
      </c>
      <c r="F32" s="8">
        <v>68416.43</v>
      </c>
      <c r="G32" s="8">
        <v>72886.34</v>
      </c>
      <c r="H32" s="8">
        <v>77561.05</v>
      </c>
      <c r="I32" s="8">
        <v>80414.4</v>
      </c>
      <c r="J32" s="5">
        <v>81067.46</v>
      </c>
      <c r="K32" s="5">
        <v>90348.08</v>
      </c>
      <c r="L32" s="8">
        <v>94114.1</v>
      </c>
      <c r="M32" s="21">
        <v>78685.17</v>
      </c>
      <c r="N32" s="5">
        <f t="shared" si="0"/>
        <v>920226.1799999998</v>
      </c>
      <c r="Q32" s="11"/>
      <c r="R32" s="10"/>
      <c r="S32" s="9"/>
    </row>
    <row r="33" spans="1:19" ht="12.75">
      <c r="A33" t="s">
        <v>6</v>
      </c>
      <c r="B33" s="5">
        <v>26074.35</v>
      </c>
      <c r="C33" s="8">
        <v>26929.12</v>
      </c>
      <c r="D33" s="8">
        <v>25984.91</v>
      </c>
      <c r="E33" s="8">
        <v>26300.1</v>
      </c>
      <c r="F33" s="8">
        <v>24828.05</v>
      </c>
      <c r="G33" s="8">
        <v>26875.07</v>
      </c>
      <c r="H33" s="8">
        <v>24202.54</v>
      </c>
      <c r="I33" s="8">
        <v>25620.99</v>
      </c>
      <c r="J33" s="5">
        <v>25114.56</v>
      </c>
      <c r="K33" s="5">
        <v>24160.23</v>
      </c>
      <c r="L33" s="8">
        <v>28485.82</v>
      </c>
      <c r="M33" s="21">
        <v>27432.85</v>
      </c>
      <c r="N33" s="5">
        <f t="shared" si="0"/>
        <v>312008.58999999997</v>
      </c>
      <c r="Q33" s="11"/>
      <c r="R33" s="10"/>
      <c r="S33" s="9"/>
    </row>
    <row r="34" spans="1:19" ht="12.75">
      <c r="A34" t="s">
        <v>47</v>
      </c>
      <c r="B34" s="5">
        <v>6068145.02</v>
      </c>
      <c r="C34" s="8">
        <v>6263144.15</v>
      </c>
      <c r="D34" s="8">
        <v>5924295.63</v>
      </c>
      <c r="E34" s="8">
        <v>5990450</v>
      </c>
      <c r="F34" s="8">
        <v>6137811.26</v>
      </c>
      <c r="G34" s="8">
        <v>6038923.43</v>
      </c>
      <c r="H34" s="8">
        <v>6285938.6</v>
      </c>
      <c r="I34" s="8">
        <v>7157333.44</v>
      </c>
      <c r="J34" s="5">
        <v>6007162.45</v>
      </c>
      <c r="K34" s="5">
        <v>6184890.09</v>
      </c>
      <c r="L34" s="8">
        <v>6780264</v>
      </c>
      <c r="M34" s="21">
        <v>6456495.2</v>
      </c>
      <c r="N34" s="5">
        <f t="shared" si="0"/>
        <v>75294853.27000001</v>
      </c>
      <c r="Q34" s="11"/>
      <c r="R34" s="10"/>
      <c r="S34" s="9"/>
    </row>
    <row r="35" spans="1:19" ht="12.75">
      <c r="A35" t="s">
        <v>48</v>
      </c>
      <c r="B35" s="5">
        <v>1738805.37</v>
      </c>
      <c r="C35" s="8">
        <v>1852831.47</v>
      </c>
      <c r="D35" s="8">
        <v>1741993.22</v>
      </c>
      <c r="E35" s="8">
        <v>1621554.37</v>
      </c>
      <c r="F35" s="8">
        <v>1648477.76</v>
      </c>
      <c r="G35" s="8">
        <v>1535728.77</v>
      </c>
      <c r="H35" s="8">
        <v>1611105.36</v>
      </c>
      <c r="I35" s="8">
        <v>1792971.41</v>
      </c>
      <c r="J35" s="5">
        <v>1517953.11</v>
      </c>
      <c r="K35" s="5">
        <v>1619880.54</v>
      </c>
      <c r="L35" s="8">
        <v>1879031.33</v>
      </c>
      <c r="M35" s="21">
        <v>1740691.34</v>
      </c>
      <c r="N35" s="5">
        <f t="shared" si="0"/>
        <v>20301024.05</v>
      </c>
      <c r="Q35" s="11"/>
      <c r="R35" s="10"/>
      <c r="S35" s="9"/>
    </row>
    <row r="36" spans="1:19" ht="12.75">
      <c r="A36" t="s">
        <v>7</v>
      </c>
      <c r="B36" s="5">
        <v>154614.48</v>
      </c>
      <c r="C36" s="8">
        <v>162919.98</v>
      </c>
      <c r="D36" s="8">
        <v>154112.32</v>
      </c>
      <c r="E36" s="8">
        <v>148603.63</v>
      </c>
      <c r="F36" s="8">
        <v>148628.72</v>
      </c>
      <c r="G36" s="8">
        <v>145120.71</v>
      </c>
      <c r="H36" s="8">
        <v>166658.05</v>
      </c>
      <c r="I36" s="8">
        <v>165641.4</v>
      </c>
      <c r="J36" s="5">
        <v>161740.26</v>
      </c>
      <c r="K36" s="5">
        <v>161034.16</v>
      </c>
      <c r="L36" s="8">
        <v>191235.82</v>
      </c>
      <c r="M36" s="21">
        <v>172793.77</v>
      </c>
      <c r="N36" s="5">
        <f t="shared" si="0"/>
        <v>1933103.2999999998</v>
      </c>
      <c r="Q36" s="11"/>
      <c r="R36" s="10"/>
      <c r="S36" s="9"/>
    </row>
    <row r="37" spans="1:19" ht="12.75">
      <c r="A37" t="s">
        <v>8</v>
      </c>
      <c r="B37" s="5">
        <v>62749.94</v>
      </c>
      <c r="C37" s="8">
        <v>65215.82</v>
      </c>
      <c r="D37" s="8">
        <v>66296.62</v>
      </c>
      <c r="E37" s="8">
        <v>50124.2</v>
      </c>
      <c r="F37" s="8">
        <v>40680.82</v>
      </c>
      <c r="G37" s="8">
        <v>40923.66</v>
      </c>
      <c r="H37" s="8">
        <v>33659.84</v>
      </c>
      <c r="I37" s="8">
        <v>31222.17</v>
      </c>
      <c r="J37" s="5">
        <v>30833.84</v>
      </c>
      <c r="K37" s="5">
        <v>36045.39</v>
      </c>
      <c r="L37" s="8">
        <v>50989.59</v>
      </c>
      <c r="M37" s="21">
        <v>49225.57</v>
      </c>
      <c r="N37" s="5">
        <f t="shared" si="0"/>
        <v>557967.46</v>
      </c>
      <c r="Q37" s="11"/>
      <c r="R37" s="10"/>
      <c r="S37" s="9"/>
    </row>
    <row r="38" spans="1:19" ht="12.75">
      <c r="A38" t="s">
        <v>9</v>
      </c>
      <c r="B38" s="5">
        <v>87015.57</v>
      </c>
      <c r="C38" s="8">
        <v>92390.12</v>
      </c>
      <c r="D38" s="8">
        <v>86797.99</v>
      </c>
      <c r="E38" s="8">
        <v>88232.46</v>
      </c>
      <c r="F38" s="8">
        <v>96060.42</v>
      </c>
      <c r="G38" s="8">
        <v>91048.31</v>
      </c>
      <c r="H38" s="8">
        <v>90808.24</v>
      </c>
      <c r="I38" s="8">
        <v>101683.06</v>
      </c>
      <c r="J38" s="5">
        <v>88376.38</v>
      </c>
      <c r="K38" s="5">
        <v>88858.57</v>
      </c>
      <c r="L38" s="8">
        <v>100394.19</v>
      </c>
      <c r="M38" s="21">
        <v>94743.65</v>
      </c>
      <c r="N38" s="5">
        <f t="shared" si="0"/>
        <v>1106408.9599999997</v>
      </c>
      <c r="Q38" s="11"/>
      <c r="R38" s="10"/>
      <c r="S38" s="9"/>
    </row>
    <row r="39" spans="1:19" ht="12.75">
      <c r="A39" t="s">
        <v>10</v>
      </c>
      <c r="B39" s="5">
        <v>21727.59</v>
      </c>
      <c r="C39" s="8">
        <v>24517.4</v>
      </c>
      <c r="D39" s="8">
        <v>18715.32</v>
      </c>
      <c r="E39" s="8">
        <v>22477.61</v>
      </c>
      <c r="F39" s="8">
        <v>21839.03</v>
      </c>
      <c r="G39" s="8">
        <v>19883.6</v>
      </c>
      <c r="H39" s="8">
        <v>18981.86</v>
      </c>
      <c r="I39" s="8">
        <v>20093.97</v>
      </c>
      <c r="J39" s="5">
        <v>20725.05</v>
      </c>
      <c r="K39" s="5">
        <v>19471.79</v>
      </c>
      <c r="L39" s="8">
        <v>24125.16</v>
      </c>
      <c r="M39" s="21">
        <v>21922.34</v>
      </c>
      <c r="N39" s="5">
        <f t="shared" si="0"/>
        <v>254480.72000000003</v>
      </c>
      <c r="Q39" s="11"/>
      <c r="R39" s="10"/>
      <c r="S39" s="9"/>
    </row>
    <row r="40" spans="1:19" ht="12.75">
      <c r="A40" t="s">
        <v>11</v>
      </c>
      <c r="B40" s="5">
        <v>11277.38</v>
      </c>
      <c r="C40" s="8">
        <v>10680</v>
      </c>
      <c r="D40" s="8">
        <v>11116.74</v>
      </c>
      <c r="E40" s="8">
        <v>11039.16</v>
      </c>
      <c r="F40" s="8">
        <v>11947</v>
      </c>
      <c r="G40" s="8">
        <v>9833.09</v>
      </c>
      <c r="H40" s="8">
        <v>16712.76</v>
      </c>
      <c r="I40" s="8">
        <v>13302.67</v>
      </c>
      <c r="J40" s="5">
        <v>14136.3</v>
      </c>
      <c r="K40" s="5">
        <v>14646</v>
      </c>
      <c r="L40" s="8">
        <v>14208.74</v>
      </c>
      <c r="M40" s="21">
        <v>10768.91</v>
      </c>
      <c r="N40" s="5">
        <f t="shared" si="0"/>
        <v>149668.75</v>
      </c>
      <c r="Q40" s="11"/>
      <c r="R40" s="10"/>
      <c r="S40" s="9"/>
    </row>
    <row r="41" spans="1:19" ht="12.75">
      <c r="A41" t="s">
        <v>49</v>
      </c>
      <c r="B41" s="5">
        <v>36974.34</v>
      </c>
      <c r="C41" s="8">
        <v>50962.3</v>
      </c>
      <c r="D41" s="8">
        <v>51382.9</v>
      </c>
      <c r="E41" s="8">
        <v>36215.65</v>
      </c>
      <c r="F41" s="8">
        <v>33211.92</v>
      </c>
      <c r="G41" s="8">
        <v>28386.21</v>
      </c>
      <c r="H41" s="8">
        <v>25395.37</v>
      </c>
      <c r="I41" s="8">
        <v>29541.24</v>
      </c>
      <c r="J41" s="5">
        <v>26303.7</v>
      </c>
      <c r="K41" s="5">
        <v>30861.08</v>
      </c>
      <c r="L41" s="8">
        <v>39396.72</v>
      </c>
      <c r="M41" s="21">
        <v>35156.35</v>
      </c>
      <c r="N41" s="5">
        <f t="shared" si="0"/>
        <v>423787.78</v>
      </c>
      <c r="Q41" s="11"/>
      <c r="R41" s="10"/>
      <c r="S41" s="9"/>
    </row>
    <row r="42" spans="1:19" ht="12.75">
      <c r="A42" t="s">
        <v>12</v>
      </c>
      <c r="B42" s="5">
        <v>23689.76</v>
      </c>
      <c r="C42" s="8">
        <v>22799.78</v>
      </c>
      <c r="D42" s="8">
        <v>24917.23</v>
      </c>
      <c r="E42" s="8">
        <v>33580.32</v>
      </c>
      <c r="F42" s="8">
        <v>46499.2</v>
      </c>
      <c r="G42" s="8">
        <v>26086.57</v>
      </c>
      <c r="H42" s="8">
        <v>31513.73</v>
      </c>
      <c r="I42" s="8">
        <v>26828.23</v>
      </c>
      <c r="J42" s="5">
        <v>37237.82</v>
      </c>
      <c r="K42" s="5">
        <v>21486.2</v>
      </c>
      <c r="L42" s="8">
        <v>29091.03</v>
      </c>
      <c r="M42" s="21">
        <v>24889.05</v>
      </c>
      <c r="N42" s="5">
        <f t="shared" si="0"/>
        <v>348618.92</v>
      </c>
      <c r="Q42" s="11"/>
      <c r="R42" s="10"/>
      <c r="S42" s="9"/>
    </row>
    <row r="43" spans="1:19" ht="12.75">
      <c r="A43" t="s">
        <v>13</v>
      </c>
      <c r="B43" s="5">
        <v>49703.04</v>
      </c>
      <c r="C43" s="8">
        <v>47655.47</v>
      </c>
      <c r="D43" s="8">
        <v>39041.3</v>
      </c>
      <c r="E43" s="8">
        <v>43202.31</v>
      </c>
      <c r="F43" s="8">
        <v>43861.93</v>
      </c>
      <c r="G43" s="8">
        <v>42234.23</v>
      </c>
      <c r="H43" s="8">
        <v>47697.3</v>
      </c>
      <c r="I43" s="8">
        <v>51143.92</v>
      </c>
      <c r="J43" s="5">
        <v>51867.72</v>
      </c>
      <c r="K43" s="5">
        <v>54529.17</v>
      </c>
      <c r="L43" s="8">
        <v>55680.61</v>
      </c>
      <c r="M43" s="21">
        <v>49496.43</v>
      </c>
      <c r="N43" s="5">
        <f t="shared" si="0"/>
        <v>576113.43</v>
      </c>
      <c r="Q43" s="11"/>
      <c r="R43" s="10"/>
      <c r="S43" s="9"/>
    </row>
    <row r="44" spans="1:19" ht="12.75">
      <c r="A44" t="s">
        <v>14</v>
      </c>
      <c r="B44" s="5">
        <v>98581.98</v>
      </c>
      <c r="C44" s="8">
        <v>94699.84</v>
      </c>
      <c r="D44" s="8">
        <v>78789.56</v>
      </c>
      <c r="E44" s="8">
        <v>83702.73</v>
      </c>
      <c r="F44" s="8">
        <v>104883.77</v>
      </c>
      <c r="G44" s="8">
        <v>86674.11</v>
      </c>
      <c r="H44" s="8">
        <v>90681.9</v>
      </c>
      <c r="I44" s="8">
        <v>107898.54</v>
      </c>
      <c r="J44" s="5">
        <v>99781.14</v>
      </c>
      <c r="K44" s="5">
        <v>107525.43</v>
      </c>
      <c r="L44" s="8">
        <v>112237.01</v>
      </c>
      <c r="M44" s="21">
        <v>103535.1</v>
      </c>
      <c r="N44" s="5">
        <f t="shared" si="0"/>
        <v>1168991.11</v>
      </c>
      <c r="Q44" s="11"/>
      <c r="R44" s="10"/>
      <c r="S44" s="9"/>
    </row>
    <row r="45" spans="1:19" ht="12.75">
      <c r="A45" t="s">
        <v>50</v>
      </c>
      <c r="B45" s="5">
        <v>611981.35</v>
      </c>
      <c r="C45" s="8">
        <v>612066.26</v>
      </c>
      <c r="D45" s="8">
        <v>571991.99</v>
      </c>
      <c r="E45" s="8">
        <v>573482.12</v>
      </c>
      <c r="F45" s="8">
        <v>598461.83</v>
      </c>
      <c r="G45" s="8">
        <v>586586.64</v>
      </c>
      <c r="H45" s="8">
        <v>639395.89</v>
      </c>
      <c r="I45" s="8">
        <v>691240.69</v>
      </c>
      <c r="J45" s="5">
        <v>632696.72</v>
      </c>
      <c r="K45" s="5">
        <v>629620.14</v>
      </c>
      <c r="L45" s="8">
        <v>697813.49</v>
      </c>
      <c r="M45" s="21">
        <v>666095.41</v>
      </c>
      <c r="N45" s="5">
        <f t="shared" si="0"/>
        <v>7511432.529999999</v>
      </c>
      <c r="Q45" s="11"/>
      <c r="R45" s="10"/>
      <c r="S45" s="9"/>
    </row>
    <row r="46" spans="1:19" ht="12.75">
      <c r="A46" t="s">
        <v>15</v>
      </c>
      <c r="B46" s="5">
        <v>300106.05</v>
      </c>
      <c r="C46" s="8">
        <v>302118.74</v>
      </c>
      <c r="D46" s="8">
        <v>265436.91</v>
      </c>
      <c r="E46" s="8">
        <v>272661.48</v>
      </c>
      <c r="F46" s="8">
        <v>294023.63</v>
      </c>
      <c r="G46" s="8">
        <v>304924.45</v>
      </c>
      <c r="H46" s="8">
        <v>328790.77</v>
      </c>
      <c r="I46" s="8">
        <v>377907.56</v>
      </c>
      <c r="J46" s="5">
        <v>352047.37</v>
      </c>
      <c r="K46" s="5">
        <v>367697.93</v>
      </c>
      <c r="L46" s="8">
        <v>404764.63</v>
      </c>
      <c r="M46" s="21">
        <v>340877.63</v>
      </c>
      <c r="N46" s="5">
        <f t="shared" si="0"/>
        <v>3911357.15</v>
      </c>
      <c r="Q46" s="11"/>
      <c r="R46" s="10"/>
      <c r="S46" s="9"/>
    </row>
    <row r="47" spans="1:14" ht="12.75">
      <c r="A47" t="s">
        <v>51</v>
      </c>
      <c r="B47" s="5">
        <v>6571483.16</v>
      </c>
      <c r="C47" s="8">
        <v>6880356.39</v>
      </c>
      <c r="D47" s="8">
        <v>6322661.43</v>
      </c>
      <c r="E47" s="8">
        <v>6680032.31</v>
      </c>
      <c r="F47" s="8">
        <v>6640329.24</v>
      </c>
      <c r="G47" s="8">
        <v>6570556.22</v>
      </c>
      <c r="H47" s="8">
        <v>6850017.47</v>
      </c>
      <c r="I47" s="8">
        <v>7849028.8</v>
      </c>
      <c r="J47" s="5">
        <v>6824165.94</v>
      </c>
      <c r="K47" s="5">
        <v>6803302.93</v>
      </c>
      <c r="L47" s="8">
        <v>7575383.97</v>
      </c>
      <c r="M47" s="21">
        <v>7295730.7</v>
      </c>
      <c r="N47" s="5">
        <f t="shared" si="0"/>
        <v>82863048.55999999</v>
      </c>
    </row>
    <row r="48" spans="1:14" ht="12.75">
      <c r="A48" t="s">
        <v>16</v>
      </c>
      <c r="B48" s="5">
        <v>24876.53</v>
      </c>
      <c r="C48" s="8">
        <v>28959.92</v>
      </c>
      <c r="D48" s="8">
        <v>27077.21</v>
      </c>
      <c r="E48" s="8">
        <v>26737.26</v>
      </c>
      <c r="F48" s="8">
        <v>27643.76</v>
      </c>
      <c r="G48" s="8">
        <v>23577.92</v>
      </c>
      <c r="H48" s="8">
        <v>24609.7</v>
      </c>
      <c r="I48" s="8">
        <v>28201.82</v>
      </c>
      <c r="J48" s="5">
        <v>26576.57</v>
      </c>
      <c r="K48" s="5">
        <v>26794.11</v>
      </c>
      <c r="L48" s="8">
        <v>30916.47</v>
      </c>
      <c r="M48" s="21">
        <v>28078.2</v>
      </c>
      <c r="N48" s="5">
        <f t="shared" si="0"/>
        <v>324049.47000000003</v>
      </c>
    </row>
    <row r="49" spans="1:14" ht="12.75">
      <c r="A49" t="s">
        <v>52</v>
      </c>
      <c r="B49" s="5">
        <v>577637.56</v>
      </c>
      <c r="C49" s="8">
        <v>577894.85</v>
      </c>
      <c r="D49" s="8">
        <v>517834.82</v>
      </c>
      <c r="E49" s="8">
        <v>550249.36</v>
      </c>
      <c r="F49" s="8">
        <v>588865.45</v>
      </c>
      <c r="G49" s="8">
        <v>582727.64</v>
      </c>
      <c r="H49" s="8">
        <v>679511.25</v>
      </c>
      <c r="I49" s="8">
        <v>802531.62</v>
      </c>
      <c r="J49" s="5">
        <v>666873.97</v>
      </c>
      <c r="K49" s="5">
        <v>684386.52</v>
      </c>
      <c r="L49" s="8">
        <v>759935.1</v>
      </c>
      <c r="M49" s="21">
        <v>657977.02</v>
      </c>
      <c r="N49" s="5">
        <f t="shared" si="0"/>
        <v>7646425.159999998</v>
      </c>
    </row>
    <row r="50" spans="1:14" ht="12.75">
      <c r="A50" t="s">
        <v>17</v>
      </c>
      <c r="B50" s="5">
        <v>133473.82</v>
      </c>
      <c r="C50" s="8">
        <v>139683.42</v>
      </c>
      <c r="D50" s="8">
        <v>130043.14</v>
      </c>
      <c r="E50" s="8">
        <v>127090.01</v>
      </c>
      <c r="F50" s="8">
        <v>127224.13</v>
      </c>
      <c r="G50" s="8">
        <v>132958.99</v>
      </c>
      <c r="H50" s="8">
        <v>134811.12</v>
      </c>
      <c r="I50" s="8">
        <v>142668.86</v>
      </c>
      <c r="J50" s="5">
        <v>130002.34</v>
      </c>
      <c r="K50" s="5">
        <v>128575.26</v>
      </c>
      <c r="L50" s="8">
        <v>148191.55</v>
      </c>
      <c r="M50" s="21">
        <v>144336.73</v>
      </c>
      <c r="N50" s="5">
        <f t="shared" si="0"/>
        <v>1619059.37</v>
      </c>
    </row>
    <row r="51" spans="1:14" ht="12.75">
      <c r="A51" t="s">
        <v>18</v>
      </c>
      <c r="B51" s="5">
        <v>73497.84</v>
      </c>
      <c r="C51" s="8">
        <v>75626.51</v>
      </c>
      <c r="D51" s="8">
        <v>84108.9</v>
      </c>
      <c r="E51" s="8">
        <v>64306.8</v>
      </c>
      <c r="F51" s="8">
        <v>80065.43</v>
      </c>
      <c r="G51" s="8">
        <v>67336.97</v>
      </c>
      <c r="H51" s="8">
        <v>89800.17</v>
      </c>
      <c r="I51" s="8">
        <v>61253.16</v>
      </c>
      <c r="J51" s="5">
        <v>72813.72</v>
      </c>
      <c r="K51" s="5">
        <v>61325.22</v>
      </c>
      <c r="L51" s="8">
        <v>70178.88</v>
      </c>
      <c r="M51" s="21">
        <v>85751.4</v>
      </c>
      <c r="N51" s="5">
        <f t="shared" si="0"/>
        <v>886065</v>
      </c>
    </row>
    <row r="52" spans="1:14" ht="12.75">
      <c r="A52" t="s">
        <v>19</v>
      </c>
      <c r="B52" s="5">
        <v>8628.48</v>
      </c>
      <c r="C52" s="8">
        <v>10154.88</v>
      </c>
      <c r="D52" s="8">
        <v>8452.98</v>
      </c>
      <c r="E52" s="8">
        <v>9466.86</v>
      </c>
      <c r="F52" s="8">
        <v>9981.69</v>
      </c>
      <c r="G52" s="8">
        <v>9490.13</v>
      </c>
      <c r="H52" s="8">
        <v>10257.35</v>
      </c>
      <c r="I52" s="8">
        <v>9502.35</v>
      </c>
      <c r="J52" s="5">
        <v>8661.97</v>
      </c>
      <c r="K52" s="5">
        <v>9331.17</v>
      </c>
      <c r="L52" s="8">
        <v>9783.81</v>
      </c>
      <c r="M52" s="21">
        <v>9766.54</v>
      </c>
      <c r="N52" s="5">
        <f t="shared" si="0"/>
        <v>113478.20999999999</v>
      </c>
    </row>
    <row r="53" spans="1:14" ht="12.75">
      <c r="A53" t="s">
        <v>53</v>
      </c>
      <c r="B53" s="5">
        <v>883855.41</v>
      </c>
      <c r="C53" s="8">
        <v>913211.88</v>
      </c>
      <c r="D53" s="8">
        <v>866483.17</v>
      </c>
      <c r="E53" s="8">
        <v>896959.04</v>
      </c>
      <c r="F53" s="8">
        <v>909623.74</v>
      </c>
      <c r="G53" s="8">
        <v>945639.25</v>
      </c>
      <c r="H53" s="8">
        <v>1023677.29</v>
      </c>
      <c r="I53" s="8">
        <v>1090774.73</v>
      </c>
      <c r="J53" s="5">
        <v>1002667.36</v>
      </c>
      <c r="K53" s="5">
        <v>1021498.63</v>
      </c>
      <c r="L53" s="8">
        <v>1118970.16</v>
      </c>
      <c r="M53" s="21">
        <v>1057740.06</v>
      </c>
      <c r="N53" s="5">
        <f t="shared" si="0"/>
        <v>11731100.72</v>
      </c>
    </row>
    <row r="54" spans="1:14" ht="12.75">
      <c r="A54" t="s">
        <v>54</v>
      </c>
      <c r="B54" s="5">
        <v>2827204.21</v>
      </c>
      <c r="C54" s="8">
        <v>2747786.64</v>
      </c>
      <c r="D54" s="8">
        <v>2574477.95</v>
      </c>
      <c r="E54" s="8">
        <v>2566186.88</v>
      </c>
      <c r="F54" s="8">
        <v>2573939.44</v>
      </c>
      <c r="G54" s="8">
        <v>2841541.55</v>
      </c>
      <c r="H54" s="8">
        <v>3150638.37</v>
      </c>
      <c r="I54" s="8">
        <v>3704843.96</v>
      </c>
      <c r="J54" s="5">
        <v>3482080.35</v>
      </c>
      <c r="K54" s="5">
        <v>3651499.24</v>
      </c>
      <c r="L54" s="8">
        <v>4133580.88</v>
      </c>
      <c r="M54" s="21">
        <v>3435665.97</v>
      </c>
      <c r="N54" s="5">
        <f t="shared" si="0"/>
        <v>37689445.440000005</v>
      </c>
    </row>
    <row r="55" spans="1:14" ht="12.75">
      <c r="A55" t="s">
        <v>55</v>
      </c>
      <c r="B55" s="5">
        <v>834565.21</v>
      </c>
      <c r="C55" s="8">
        <v>852137.75</v>
      </c>
      <c r="D55" s="8">
        <v>816524.51</v>
      </c>
      <c r="E55" s="8">
        <v>870327.81</v>
      </c>
      <c r="F55" s="8">
        <v>891583.18</v>
      </c>
      <c r="G55" s="8">
        <v>874140.25</v>
      </c>
      <c r="H55" s="8">
        <v>897124.19</v>
      </c>
      <c r="I55" s="8">
        <v>1000833.77</v>
      </c>
      <c r="J55" s="5">
        <v>880781.68</v>
      </c>
      <c r="K55" s="5">
        <v>859752.06</v>
      </c>
      <c r="L55" s="8">
        <v>952944.91</v>
      </c>
      <c r="M55" s="21">
        <v>912359.41</v>
      </c>
      <c r="N55" s="5">
        <f t="shared" si="0"/>
        <v>10643074.73</v>
      </c>
    </row>
    <row r="56" spans="1:14" ht="12.75">
      <c r="A56" t="s">
        <v>20</v>
      </c>
      <c r="B56" s="5">
        <v>103092.45</v>
      </c>
      <c r="C56" s="8">
        <v>107258.03</v>
      </c>
      <c r="D56" s="8">
        <v>94191.1</v>
      </c>
      <c r="E56" s="8">
        <v>101656.3</v>
      </c>
      <c r="F56" s="8">
        <v>101689.2</v>
      </c>
      <c r="G56" s="8">
        <v>106235.9</v>
      </c>
      <c r="H56" s="8">
        <v>102377.25</v>
      </c>
      <c r="I56" s="8">
        <v>107692.78</v>
      </c>
      <c r="J56" s="5">
        <v>100089.39</v>
      </c>
      <c r="K56" s="5">
        <v>107293.7</v>
      </c>
      <c r="L56" s="8">
        <v>115731.5</v>
      </c>
      <c r="M56" s="21">
        <v>109477.57</v>
      </c>
      <c r="N56" s="5">
        <f t="shared" si="0"/>
        <v>1256785.1700000002</v>
      </c>
    </row>
    <row r="57" spans="1:14" ht="12.75">
      <c r="A57" t="s">
        <v>21</v>
      </c>
      <c r="B57" s="5">
        <v>9985.67</v>
      </c>
      <c r="C57" s="8">
        <v>10850.28</v>
      </c>
      <c r="D57" s="8">
        <v>9842.01</v>
      </c>
      <c r="E57" s="8">
        <v>11043.59</v>
      </c>
      <c r="F57" s="8">
        <v>8397.36</v>
      </c>
      <c r="G57" s="8">
        <v>9028.91</v>
      </c>
      <c r="H57" s="8">
        <v>11995.19</v>
      </c>
      <c r="I57" s="8">
        <v>11657.05</v>
      </c>
      <c r="J57" s="5">
        <v>9041.06</v>
      </c>
      <c r="K57" s="5">
        <v>10718.79</v>
      </c>
      <c r="L57" s="8">
        <v>10480.77</v>
      </c>
      <c r="M57" s="21">
        <v>11633.79</v>
      </c>
      <c r="N57" s="5">
        <f t="shared" si="0"/>
        <v>124674.47</v>
      </c>
    </row>
    <row r="58" spans="1:14" ht="12.75">
      <c r="A58" t="s">
        <v>22</v>
      </c>
      <c r="B58" s="5">
        <v>36366.13</v>
      </c>
      <c r="C58" s="8">
        <v>35798.7</v>
      </c>
      <c r="D58" s="8">
        <v>32333.68</v>
      </c>
      <c r="E58" s="8">
        <v>31665.66</v>
      </c>
      <c r="F58" s="8">
        <v>35065.62</v>
      </c>
      <c r="G58" s="8">
        <v>33416.08</v>
      </c>
      <c r="H58" s="8">
        <v>31960.579999999998</v>
      </c>
      <c r="I58" s="8">
        <v>38409.58</v>
      </c>
      <c r="J58" s="5">
        <v>31609.6</v>
      </c>
      <c r="K58" s="5">
        <v>31771.39</v>
      </c>
      <c r="L58" s="8">
        <v>34058.3</v>
      </c>
      <c r="M58" s="21">
        <v>42978.4</v>
      </c>
      <c r="N58" s="5">
        <f t="shared" si="0"/>
        <v>415433.72</v>
      </c>
    </row>
    <row r="59" spans="1:14" ht="12.75">
      <c r="A59" t="s">
        <v>56</v>
      </c>
      <c r="B59" s="5">
        <v>1541160.4</v>
      </c>
      <c r="C59" s="8">
        <v>1543095.98</v>
      </c>
      <c r="D59" s="8">
        <v>1444197.99</v>
      </c>
      <c r="E59" s="8">
        <v>1472924.41</v>
      </c>
      <c r="F59" s="8">
        <v>1439846.61</v>
      </c>
      <c r="G59" s="8">
        <v>1519369</v>
      </c>
      <c r="H59" s="8">
        <v>1673932.65</v>
      </c>
      <c r="I59" s="8">
        <v>1897956.44</v>
      </c>
      <c r="J59" s="5">
        <v>1705216.99</v>
      </c>
      <c r="K59" s="5">
        <v>1748534.12</v>
      </c>
      <c r="L59" s="8">
        <v>2001624.94</v>
      </c>
      <c r="M59" s="21">
        <v>1762868.86</v>
      </c>
      <c r="N59" s="5">
        <f t="shared" si="0"/>
        <v>19750728.39</v>
      </c>
    </row>
    <row r="60" spans="1:14" ht="12.75">
      <c r="A60" t="s">
        <v>23</v>
      </c>
      <c r="B60" s="5">
        <v>1314119.17</v>
      </c>
      <c r="C60" s="8">
        <v>1363809.23</v>
      </c>
      <c r="D60" s="8">
        <v>1266775.9</v>
      </c>
      <c r="E60" s="8">
        <v>1305124.54</v>
      </c>
      <c r="F60" s="8">
        <v>1309191.62</v>
      </c>
      <c r="G60" s="8">
        <v>1307213.8</v>
      </c>
      <c r="H60" s="8">
        <v>1424774.19</v>
      </c>
      <c r="I60" s="8">
        <v>1564023.34</v>
      </c>
      <c r="J60" s="5">
        <v>1420110.09</v>
      </c>
      <c r="K60" s="5">
        <v>1463044.17</v>
      </c>
      <c r="L60" s="8">
        <v>1588454.08</v>
      </c>
      <c r="M60" s="21">
        <v>1496677.65</v>
      </c>
      <c r="N60" s="5">
        <f t="shared" si="0"/>
        <v>16823317.779999997</v>
      </c>
    </row>
    <row r="61" spans="1:14" ht="12.75">
      <c r="A61" t="s">
        <v>24</v>
      </c>
      <c r="B61" s="5">
        <v>979634.05</v>
      </c>
      <c r="C61" s="8">
        <v>933477.82</v>
      </c>
      <c r="D61" s="8">
        <v>847392.98</v>
      </c>
      <c r="E61" s="8">
        <v>923873</v>
      </c>
      <c r="F61" s="8">
        <v>883794.08</v>
      </c>
      <c r="G61" s="8">
        <v>940741.82</v>
      </c>
      <c r="H61" s="8">
        <v>1012113.72</v>
      </c>
      <c r="I61" s="8">
        <v>1186507.5</v>
      </c>
      <c r="J61" s="5">
        <v>1080152.27</v>
      </c>
      <c r="K61" s="5">
        <v>1066947.07</v>
      </c>
      <c r="L61" s="8">
        <v>1200643.74</v>
      </c>
      <c r="M61" s="21">
        <v>1078158.06</v>
      </c>
      <c r="N61" s="5">
        <f t="shared" si="0"/>
        <v>12133436.110000001</v>
      </c>
    </row>
    <row r="62" spans="1:14" ht="12.75">
      <c r="A62" t="s">
        <v>57</v>
      </c>
      <c r="B62" s="5">
        <v>746134.01</v>
      </c>
      <c r="C62" s="8">
        <v>735799.28</v>
      </c>
      <c r="D62" s="8">
        <v>744837.88</v>
      </c>
      <c r="E62" s="8">
        <v>617210.36</v>
      </c>
      <c r="F62" s="8">
        <v>542136.44</v>
      </c>
      <c r="G62" s="8">
        <v>688036.57</v>
      </c>
      <c r="H62" s="8">
        <v>653809.11</v>
      </c>
      <c r="I62" s="8">
        <v>748725.67</v>
      </c>
      <c r="J62" s="5">
        <v>836582.78</v>
      </c>
      <c r="K62" s="5">
        <v>852796.99</v>
      </c>
      <c r="L62" s="8">
        <v>998254.3</v>
      </c>
      <c r="M62" s="21">
        <v>825989.61</v>
      </c>
      <c r="N62" s="5">
        <f t="shared" si="0"/>
        <v>8990313</v>
      </c>
    </row>
    <row r="63" spans="1:14" ht="12.75">
      <c r="A63" t="s">
        <v>58</v>
      </c>
      <c r="B63" s="5">
        <v>309741.5</v>
      </c>
      <c r="C63" s="8">
        <v>324471.43</v>
      </c>
      <c r="D63" s="8">
        <v>308360.56</v>
      </c>
      <c r="E63" s="8">
        <v>276089.58</v>
      </c>
      <c r="F63" s="8">
        <v>278684.82</v>
      </c>
      <c r="G63" s="8">
        <v>272429.51</v>
      </c>
      <c r="H63" s="8">
        <v>269007.48</v>
      </c>
      <c r="I63" s="8">
        <v>270618.73</v>
      </c>
      <c r="J63" s="5">
        <v>258286.04</v>
      </c>
      <c r="K63" s="5">
        <v>286191.99</v>
      </c>
      <c r="L63" s="8">
        <v>359368.84</v>
      </c>
      <c r="M63" s="21">
        <v>346981.75</v>
      </c>
      <c r="N63" s="5">
        <f t="shared" si="0"/>
        <v>3560232.2300000004</v>
      </c>
    </row>
    <row r="64" spans="1:14" ht="12.75">
      <c r="A64" t="s">
        <v>59</v>
      </c>
      <c r="B64" s="5">
        <v>1086123.77</v>
      </c>
      <c r="C64" s="8">
        <v>1304845.29</v>
      </c>
      <c r="D64" s="8">
        <v>1264478.33</v>
      </c>
      <c r="E64" s="8">
        <v>1060094.64</v>
      </c>
      <c r="F64" s="8">
        <v>945983.16</v>
      </c>
      <c r="G64" s="8">
        <v>919343.76</v>
      </c>
      <c r="H64" s="8">
        <v>888497.58</v>
      </c>
      <c r="I64" s="8">
        <v>978272.4</v>
      </c>
      <c r="J64" s="5">
        <v>829173.73</v>
      </c>
      <c r="K64" s="5">
        <v>881169.55</v>
      </c>
      <c r="L64" s="8">
        <v>1123324.31</v>
      </c>
      <c r="M64" s="21">
        <v>1051098.88</v>
      </c>
      <c r="N64" s="5">
        <f t="shared" si="0"/>
        <v>12332405.400000002</v>
      </c>
    </row>
    <row r="65" spans="1:14" ht="12.75">
      <c r="A65" t="s">
        <v>25</v>
      </c>
      <c r="B65" s="5">
        <v>134230.09</v>
      </c>
      <c r="C65" s="8">
        <v>132173.7</v>
      </c>
      <c r="D65" s="8">
        <v>119676.67</v>
      </c>
      <c r="E65" s="8">
        <v>134398.98</v>
      </c>
      <c r="F65" s="8">
        <v>127925.42</v>
      </c>
      <c r="G65" s="8">
        <v>132474.75</v>
      </c>
      <c r="H65" s="8">
        <v>150136.24</v>
      </c>
      <c r="I65" s="8">
        <v>164603.02</v>
      </c>
      <c r="J65" s="5">
        <v>160283.31</v>
      </c>
      <c r="K65" s="5">
        <v>166949.68</v>
      </c>
      <c r="L65" s="8">
        <v>174973.02</v>
      </c>
      <c r="M65" s="21">
        <v>156787.81</v>
      </c>
      <c r="N65" s="5">
        <f t="shared" si="0"/>
        <v>1754612.6900000002</v>
      </c>
    </row>
    <row r="66" spans="1:14" ht="12.75">
      <c r="A66" t="s">
        <v>60</v>
      </c>
      <c r="B66" s="5">
        <v>10509753.99</v>
      </c>
      <c r="C66" s="8">
        <v>11643615.66</v>
      </c>
      <c r="D66" s="8">
        <v>10985320.94</v>
      </c>
      <c r="E66" s="8">
        <v>10539280.66</v>
      </c>
      <c r="F66" s="8">
        <v>10565085.27</v>
      </c>
      <c r="G66" s="8">
        <v>10596187.53</v>
      </c>
      <c r="H66" s="8">
        <v>11425168.47</v>
      </c>
      <c r="I66" s="8">
        <v>12548733.28</v>
      </c>
      <c r="J66" s="5">
        <v>11588958.19</v>
      </c>
      <c r="K66" s="5">
        <v>11198039.65</v>
      </c>
      <c r="L66" s="8">
        <v>13653844.91</v>
      </c>
      <c r="M66" s="21">
        <v>11341101.47</v>
      </c>
      <c r="N66" s="5">
        <f t="shared" si="0"/>
        <v>136595090.02</v>
      </c>
    </row>
    <row r="67" spans="1:14" ht="12.75">
      <c r="A67" t="s">
        <v>61</v>
      </c>
      <c r="B67" s="5">
        <v>1153164.91</v>
      </c>
      <c r="C67" s="8">
        <v>1293042.85</v>
      </c>
      <c r="D67" s="8">
        <v>1276131.86</v>
      </c>
      <c r="E67" s="8">
        <v>1195979.77</v>
      </c>
      <c r="F67" s="8">
        <v>1119629.76</v>
      </c>
      <c r="G67" s="8">
        <v>1129377.22</v>
      </c>
      <c r="H67" s="8">
        <v>1218722.49</v>
      </c>
      <c r="I67" s="8">
        <v>1365011.6</v>
      </c>
      <c r="J67" s="5">
        <v>1285280.48</v>
      </c>
      <c r="K67" s="5">
        <v>1310243.24</v>
      </c>
      <c r="L67" s="8">
        <v>1559840.71</v>
      </c>
      <c r="M67" s="21">
        <v>1340501.35</v>
      </c>
      <c r="N67" s="5">
        <f t="shared" si="0"/>
        <v>15246926.24</v>
      </c>
    </row>
    <row r="68" spans="1:14" ht="12.75">
      <c r="A68" t="s">
        <v>62</v>
      </c>
      <c r="B68" s="5">
        <v>5659739.85</v>
      </c>
      <c r="C68" s="8">
        <v>5548394.67</v>
      </c>
      <c r="D68" s="8">
        <v>5155095.85</v>
      </c>
      <c r="E68" s="8">
        <v>5379536.92</v>
      </c>
      <c r="F68" s="8">
        <v>5539659.31</v>
      </c>
      <c r="G68" s="8">
        <v>5717244.87</v>
      </c>
      <c r="H68" s="8">
        <v>6229876.66</v>
      </c>
      <c r="I68" s="8">
        <v>7264272.88</v>
      </c>
      <c r="J68" s="5">
        <v>6480628.3</v>
      </c>
      <c r="K68" s="5">
        <v>6287335.18</v>
      </c>
      <c r="L68" s="8">
        <v>6989135.82</v>
      </c>
      <c r="M68" s="21">
        <v>6251016.07</v>
      </c>
      <c r="N68" s="5">
        <f t="shared" si="0"/>
        <v>72501936.38</v>
      </c>
    </row>
    <row r="69" spans="1:14" ht="12.75">
      <c r="A69" t="s">
        <v>26</v>
      </c>
      <c r="B69" s="5">
        <v>1847761.29</v>
      </c>
      <c r="C69" s="8">
        <v>1858241.05</v>
      </c>
      <c r="D69" s="8">
        <v>1728252.47</v>
      </c>
      <c r="E69" s="8">
        <v>1790411.45</v>
      </c>
      <c r="F69" s="8">
        <v>1827406.71</v>
      </c>
      <c r="G69" s="8">
        <v>1834484.42</v>
      </c>
      <c r="H69" s="8">
        <v>1982889.77</v>
      </c>
      <c r="I69" s="8">
        <v>2226936.44</v>
      </c>
      <c r="J69" s="5">
        <v>1980968.52</v>
      </c>
      <c r="K69" s="5">
        <v>1956816.93</v>
      </c>
      <c r="L69" s="8">
        <v>2177828.3</v>
      </c>
      <c r="M69" s="21">
        <v>2026125.71</v>
      </c>
      <c r="N69" s="5">
        <f t="shared" si="0"/>
        <v>23238123.06</v>
      </c>
    </row>
    <row r="70" spans="1:14" ht="12.75">
      <c r="A70" t="s">
        <v>63</v>
      </c>
      <c r="B70" s="5">
        <v>3083795.12</v>
      </c>
      <c r="C70" s="8">
        <v>3100799.21</v>
      </c>
      <c r="D70" s="8">
        <v>3010376.58</v>
      </c>
      <c r="E70" s="8">
        <v>2953775.73</v>
      </c>
      <c r="F70" s="8">
        <v>2962201.69</v>
      </c>
      <c r="G70" s="8">
        <v>2991801.48</v>
      </c>
      <c r="H70" s="8">
        <v>3078351.3099999996</v>
      </c>
      <c r="I70" s="8">
        <v>3455930.16</v>
      </c>
      <c r="J70" s="5">
        <v>3103968.03</v>
      </c>
      <c r="K70" s="5">
        <v>3165511.07</v>
      </c>
      <c r="L70" s="8">
        <v>3657269.68</v>
      </c>
      <c r="M70" s="21">
        <v>3356371.64</v>
      </c>
      <c r="N70" s="5">
        <f t="shared" si="0"/>
        <v>37920151.7</v>
      </c>
    </row>
    <row r="71" spans="1:14" ht="12.75">
      <c r="A71" t="s">
        <v>64</v>
      </c>
      <c r="B71" s="5">
        <v>2113806.59</v>
      </c>
      <c r="C71" s="8">
        <v>2076846.83</v>
      </c>
      <c r="D71" s="8">
        <v>2024304.06</v>
      </c>
      <c r="E71" s="8">
        <v>2087109.87</v>
      </c>
      <c r="F71" s="8">
        <v>2065007.73</v>
      </c>
      <c r="G71" s="8">
        <v>2103808.52</v>
      </c>
      <c r="H71" s="8">
        <v>2225306.36</v>
      </c>
      <c r="I71" s="8">
        <v>2482923.68</v>
      </c>
      <c r="J71" s="5">
        <v>2306303.39</v>
      </c>
      <c r="K71" s="5">
        <v>2363212.2</v>
      </c>
      <c r="L71" s="8">
        <v>2560934.44</v>
      </c>
      <c r="M71" s="21">
        <v>2388996.78</v>
      </c>
      <c r="N71" s="5">
        <f t="shared" si="0"/>
        <v>26798560.450000003</v>
      </c>
    </row>
    <row r="72" spans="1:14" ht="12.75">
      <c r="A72" t="s">
        <v>65</v>
      </c>
      <c r="B72" s="5">
        <v>189753.39</v>
      </c>
      <c r="C72" s="8">
        <v>190465.49</v>
      </c>
      <c r="D72" s="8">
        <v>171100.67</v>
      </c>
      <c r="E72" s="8">
        <v>181540.73</v>
      </c>
      <c r="F72" s="8">
        <v>184754.14</v>
      </c>
      <c r="G72" s="8">
        <v>181994.31</v>
      </c>
      <c r="H72" s="8">
        <v>189146.93</v>
      </c>
      <c r="I72" s="8">
        <v>203664.22</v>
      </c>
      <c r="J72" s="5">
        <v>188205.89</v>
      </c>
      <c r="K72" s="5">
        <v>198005.32</v>
      </c>
      <c r="L72" s="8">
        <v>212573.42</v>
      </c>
      <c r="M72" s="21">
        <v>211627.42</v>
      </c>
      <c r="N72" s="5">
        <f t="shared" si="0"/>
        <v>2302831.93</v>
      </c>
    </row>
    <row r="73" spans="1:14" ht="12.75">
      <c r="A73" t="s">
        <v>66</v>
      </c>
      <c r="B73" s="5">
        <v>1198863.85</v>
      </c>
      <c r="C73" s="8">
        <v>1098419.36</v>
      </c>
      <c r="D73" s="8">
        <v>1101964.75</v>
      </c>
      <c r="E73" s="8">
        <v>991777</v>
      </c>
      <c r="F73" s="8">
        <v>989516.62</v>
      </c>
      <c r="G73" s="8">
        <v>957346.91</v>
      </c>
      <c r="H73" s="8">
        <v>995610.79</v>
      </c>
      <c r="I73" s="8">
        <v>1158009.05</v>
      </c>
      <c r="J73" s="5">
        <v>995249.02</v>
      </c>
      <c r="K73" s="5">
        <v>1063127.26</v>
      </c>
      <c r="L73" s="8">
        <v>1306195.19</v>
      </c>
      <c r="M73" s="21">
        <v>1127780.17</v>
      </c>
      <c r="N73" s="5">
        <f t="shared" si="0"/>
        <v>12983859.969999999</v>
      </c>
    </row>
    <row r="74" spans="1:14" ht="12.75">
      <c r="A74" t="s">
        <v>67</v>
      </c>
      <c r="B74" s="5">
        <v>564216.08</v>
      </c>
      <c r="C74" s="8">
        <v>548891.99</v>
      </c>
      <c r="D74" s="8">
        <v>528904.17</v>
      </c>
      <c r="E74" s="8">
        <v>523906.52</v>
      </c>
      <c r="F74" s="8">
        <v>541725.02</v>
      </c>
      <c r="G74" s="8">
        <v>555654.85</v>
      </c>
      <c r="H74" s="8">
        <v>577015.75</v>
      </c>
      <c r="I74" s="8">
        <v>618338.05</v>
      </c>
      <c r="J74" s="5">
        <v>592254.6</v>
      </c>
      <c r="K74" s="5">
        <v>595722.45</v>
      </c>
      <c r="L74" s="8">
        <v>656548.32</v>
      </c>
      <c r="M74" s="21">
        <v>588324.83</v>
      </c>
      <c r="N74" s="5">
        <f t="shared" si="0"/>
        <v>6891502.63</v>
      </c>
    </row>
    <row r="75" spans="1:14" ht="12.75">
      <c r="A75" t="s">
        <v>68</v>
      </c>
      <c r="B75" s="5">
        <v>491180.87</v>
      </c>
      <c r="C75" s="8">
        <v>544223.64</v>
      </c>
      <c r="D75" s="8">
        <v>500315.1</v>
      </c>
      <c r="E75" s="8">
        <v>479342.22</v>
      </c>
      <c r="F75" s="8">
        <v>484060.24</v>
      </c>
      <c r="G75" s="8">
        <v>467302.23</v>
      </c>
      <c r="H75" s="8">
        <v>463919.03</v>
      </c>
      <c r="I75" s="8">
        <v>497324.38</v>
      </c>
      <c r="J75" s="5">
        <v>444822.07</v>
      </c>
      <c r="K75" s="5">
        <v>452360.66</v>
      </c>
      <c r="L75" s="8">
        <v>536818.78</v>
      </c>
      <c r="M75" s="21">
        <v>505632.39</v>
      </c>
      <c r="N75" s="5">
        <f t="shared" si="0"/>
        <v>5867301.61</v>
      </c>
    </row>
    <row r="76" spans="1:14" ht="12.75">
      <c r="A76" t="s">
        <v>69</v>
      </c>
      <c r="B76" s="5">
        <v>1821276.26</v>
      </c>
      <c r="C76" s="8">
        <v>1833788.03</v>
      </c>
      <c r="D76" s="8">
        <v>1675681.07</v>
      </c>
      <c r="E76" s="8">
        <v>1751629.65</v>
      </c>
      <c r="F76" s="8">
        <v>1771916.42</v>
      </c>
      <c r="G76" s="8">
        <v>1795797.81</v>
      </c>
      <c r="H76" s="8">
        <v>1971026.38</v>
      </c>
      <c r="I76" s="8">
        <v>2243687.27</v>
      </c>
      <c r="J76" s="5">
        <v>2189160.18</v>
      </c>
      <c r="K76" s="5">
        <v>2182495.52</v>
      </c>
      <c r="L76" s="8">
        <v>2522620.85</v>
      </c>
      <c r="M76" s="21">
        <v>2190040.97</v>
      </c>
      <c r="N76" s="5">
        <f t="shared" si="0"/>
        <v>23949120.41</v>
      </c>
    </row>
    <row r="77" spans="1:14" ht="12.75">
      <c r="A77" t="s">
        <v>70</v>
      </c>
      <c r="B77" s="5">
        <v>1679354.73</v>
      </c>
      <c r="C77" s="8">
        <v>1726115.15</v>
      </c>
      <c r="D77" s="8">
        <v>1618560.93</v>
      </c>
      <c r="E77" s="8">
        <v>1652399.04</v>
      </c>
      <c r="F77" s="8">
        <v>1632022.4</v>
      </c>
      <c r="G77" s="8">
        <v>1651440.57</v>
      </c>
      <c r="H77" s="8">
        <v>1721661.49</v>
      </c>
      <c r="I77" s="8">
        <v>2029986.35</v>
      </c>
      <c r="J77" s="5">
        <v>1707707.28</v>
      </c>
      <c r="K77" s="5">
        <v>1687793.63</v>
      </c>
      <c r="L77" s="8">
        <v>1897830.61</v>
      </c>
      <c r="M77" s="21">
        <v>1783174.85</v>
      </c>
      <c r="N77" s="5">
        <f t="shared" si="0"/>
        <v>20788047.03</v>
      </c>
    </row>
    <row r="78" spans="1:14" ht="12.75">
      <c r="A78" t="s">
        <v>27</v>
      </c>
      <c r="B78" s="5">
        <v>386976.8</v>
      </c>
      <c r="C78" s="8">
        <v>366237.87</v>
      </c>
      <c r="D78" s="8">
        <v>330382.91</v>
      </c>
      <c r="E78" s="8">
        <v>341798.67</v>
      </c>
      <c r="F78" s="8">
        <v>365853.14</v>
      </c>
      <c r="G78" s="8">
        <v>392075.51</v>
      </c>
      <c r="H78" s="8">
        <v>415399.55</v>
      </c>
      <c r="I78" s="8">
        <v>411024.48</v>
      </c>
      <c r="J78" s="5">
        <v>453798.37</v>
      </c>
      <c r="K78" s="5">
        <v>434895.49</v>
      </c>
      <c r="L78" s="8">
        <v>473270.5</v>
      </c>
      <c r="M78" s="21">
        <v>438782.26</v>
      </c>
      <c r="N78" s="5">
        <f t="shared" si="0"/>
        <v>4810495.549999999</v>
      </c>
    </row>
    <row r="79" spans="1:14" ht="12.75">
      <c r="A79" t="s">
        <v>71</v>
      </c>
      <c r="B79" s="5">
        <v>108324.36</v>
      </c>
      <c r="C79" s="8">
        <v>113546.74</v>
      </c>
      <c r="D79" s="8">
        <v>108989.97</v>
      </c>
      <c r="E79" s="8">
        <v>108827.88</v>
      </c>
      <c r="F79" s="8">
        <v>109098.25</v>
      </c>
      <c r="G79" s="8">
        <v>108014.02</v>
      </c>
      <c r="H79" s="8">
        <v>106253.28</v>
      </c>
      <c r="I79" s="8">
        <v>110045.17</v>
      </c>
      <c r="J79" s="5">
        <v>99601.25</v>
      </c>
      <c r="K79" s="5">
        <v>114912.84</v>
      </c>
      <c r="L79" s="8">
        <v>122813.93</v>
      </c>
      <c r="M79" s="21">
        <v>121473.63</v>
      </c>
      <c r="N79" s="5">
        <f t="shared" si="0"/>
        <v>1331901.3199999998</v>
      </c>
    </row>
    <row r="80" spans="1:14" ht="12.75">
      <c r="A80" t="s">
        <v>28</v>
      </c>
      <c r="B80" s="5">
        <v>76794.34</v>
      </c>
      <c r="C80" s="8">
        <v>84061.46</v>
      </c>
      <c r="D80" s="8">
        <v>70608.12</v>
      </c>
      <c r="E80" s="8">
        <v>85454</v>
      </c>
      <c r="F80" s="8">
        <v>67168.21</v>
      </c>
      <c r="G80" s="8">
        <v>89273.96</v>
      </c>
      <c r="H80" s="8">
        <v>79196.55</v>
      </c>
      <c r="I80" s="8">
        <v>64825.1</v>
      </c>
      <c r="J80" s="5">
        <v>61479.32</v>
      </c>
      <c r="K80" s="5">
        <v>65255.6</v>
      </c>
      <c r="L80" s="8">
        <v>69488.33</v>
      </c>
      <c r="M80" s="21">
        <v>75927.29</v>
      </c>
      <c r="N80" s="5">
        <f t="shared" si="0"/>
        <v>889532.2799999999</v>
      </c>
    </row>
    <row r="81" spans="1:14" ht="12.75">
      <c r="A81" t="s">
        <v>29</v>
      </c>
      <c r="B81" s="5">
        <v>14877.74</v>
      </c>
      <c r="C81" s="8">
        <v>16075.93</v>
      </c>
      <c r="D81" s="8">
        <v>15073.49</v>
      </c>
      <c r="E81" s="8">
        <v>15676.12</v>
      </c>
      <c r="F81" s="8">
        <v>17809.78</v>
      </c>
      <c r="G81" s="8">
        <v>15425.56</v>
      </c>
      <c r="H81" s="8">
        <v>14937.83</v>
      </c>
      <c r="I81" s="8">
        <v>15971.27</v>
      </c>
      <c r="J81" s="5">
        <v>14971.78</v>
      </c>
      <c r="K81" s="5">
        <v>16064.96</v>
      </c>
      <c r="L81" s="8">
        <v>19388.59</v>
      </c>
      <c r="M81" s="21">
        <v>15844.2</v>
      </c>
      <c r="N81" s="5">
        <f t="shared" si="0"/>
        <v>192117.25</v>
      </c>
    </row>
    <row r="82" spans="1:14" ht="12.75">
      <c r="A82" t="s">
        <v>72</v>
      </c>
      <c r="B82" s="5">
        <v>1303446.34</v>
      </c>
      <c r="C82" s="8">
        <v>1348751.43</v>
      </c>
      <c r="D82" s="8">
        <v>1324879.71</v>
      </c>
      <c r="E82" s="8">
        <v>1256320.18</v>
      </c>
      <c r="F82" s="8">
        <v>1287675.09</v>
      </c>
      <c r="G82" s="8">
        <v>1255714.67</v>
      </c>
      <c r="H82" s="8">
        <v>1309490.36</v>
      </c>
      <c r="I82" s="8">
        <v>1419073.71</v>
      </c>
      <c r="J82" s="5">
        <v>1415687.27</v>
      </c>
      <c r="K82" s="5">
        <v>1461114.99</v>
      </c>
      <c r="L82" s="8">
        <v>1617463.23</v>
      </c>
      <c r="M82" s="21">
        <v>1423426.98</v>
      </c>
      <c r="N82" s="5">
        <f t="shared" si="0"/>
        <v>16423043.959999999</v>
      </c>
    </row>
    <row r="83" spans="1:14" ht="12.75">
      <c r="A83" t="s">
        <v>73</v>
      </c>
      <c r="B83" s="5">
        <v>75510.69</v>
      </c>
      <c r="C83" s="8">
        <v>74583.2</v>
      </c>
      <c r="D83" s="8">
        <v>70511.38</v>
      </c>
      <c r="E83" s="8">
        <v>68568.47</v>
      </c>
      <c r="F83" s="8">
        <v>67679.53</v>
      </c>
      <c r="G83" s="8">
        <v>65932.67</v>
      </c>
      <c r="H83" s="8">
        <v>72507.02</v>
      </c>
      <c r="I83" s="8">
        <v>69766.6</v>
      </c>
      <c r="J83" s="5">
        <v>61536.06</v>
      </c>
      <c r="K83" s="5">
        <v>67973.68</v>
      </c>
      <c r="L83" s="8">
        <v>79374.51</v>
      </c>
      <c r="M83" s="21">
        <v>78481.7</v>
      </c>
      <c r="N83" s="5">
        <f t="shared" si="0"/>
        <v>852425.51</v>
      </c>
    </row>
    <row r="84" spans="1:14" ht="12.75">
      <c r="A84" t="s">
        <v>74</v>
      </c>
      <c r="B84" s="5">
        <v>698760.04</v>
      </c>
      <c r="C84" s="8">
        <v>968526.69</v>
      </c>
      <c r="D84" s="8">
        <v>879318.25</v>
      </c>
      <c r="E84" s="8">
        <v>623099.44</v>
      </c>
      <c r="F84" s="8">
        <v>503832.78</v>
      </c>
      <c r="G84" s="8">
        <v>463570.57</v>
      </c>
      <c r="H84" s="8">
        <v>416007.71</v>
      </c>
      <c r="I84" s="8">
        <v>429422.63</v>
      </c>
      <c r="J84" s="5">
        <v>387090.92</v>
      </c>
      <c r="K84" s="5">
        <v>433592.71</v>
      </c>
      <c r="L84" s="8">
        <v>726842.32</v>
      </c>
      <c r="M84" s="21">
        <v>646924.38</v>
      </c>
      <c r="N84" s="5">
        <f>SUM(B84:M84)</f>
        <v>7176988.44</v>
      </c>
    </row>
    <row r="85" spans="1:14" ht="12.75">
      <c r="A85" t="s">
        <v>30</v>
      </c>
      <c r="B85" s="5">
        <v>51172.92</v>
      </c>
      <c r="C85" s="8">
        <v>57652.82</v>
      </c>
      <c r="D85" s="8">
        <v>53432.74</v>
      </c>
      <c r="E85" s="8">
        <v>62321.73</v>
      </c>
      <c r="F85" s="8">
        <v>57124.59</v>
      </c>
      <c r="G85" s="8">
        <v>48895.63</v>
      </c>
      <c r="H85" s="8">
        <v>53343.59</v>
      </c>
      <c r="I85" s="8">
        <v>51349.5</v>
      </c>
      <c r="J85" s="5">
        <v>46355.33</v>
      </c>
      <c r="K85" s="5">
        <v>50029.82</v>
      </c>
      <c r="L85" s="8">
        <v>52118.03</v>
      </c>
      <c r="M85" s="21">
        <v>48227.68</v>
      </c>
      <c r="N85" s="5">
        <f>SUM(B85:M85)</f>
        <v>632024.3800000001</v>
      </c>
    </row>
    <row r="86" ht="12.75">
      <c r="A86" t="s">
        <v>1</v>
      </c>
    </row>
    <row r="87" spans="1:14" ht="12.75">
      <c r="A87" t="s">
        <v>31</v>
      </c>
      <c r="B87" s="5">
        <f>SUM(B19:B85)</f>
        <v>84595027.96000004</v>
      </c>
      <c r="C87" s="5">
        <f aca="true" t="shared" si="1" ref="C87:M87">SUM(C19:C85)</f>
        <v>87164822.49</v>
      </c>
      <c r="D87" s="5">
        <f t="shared" si="1"/>
        <v>82444622.07999995</v>
      </c>
      <c r="E87" s="5">
        <f t="shared" si="1"/>
        <v>81995838.73000002</v>
      </c>
      <c r="F87" s="5">
        <f t="shared" si="1"/>
        <v>82210415.02999999</v>
      </c>
      <c r="G87" s="5">
        <f t="shared" si="1"/>
        <v>83220305.92999998</v>
      </c>
      <c r="H87" s="5">
        <f t="shared" si="1"/>
        <v>89232165.17999996</v>
      </c>
      <c r="I87" s="5">
        <f t="shared" si="1"/>
        <v>100417187.89999993</v>
      </c>
      <c r="J87" s="5">
        <f t="shared" si="1"/>
        <v>90761188.63999999</v>
      </c>
      <c r="K87" s="5">
        <f t="shared" si="1"/>
        <v>90543571.96999997</v>
      </c>
      <c r="L87" s="5">
        <f t="shared" si="1"/>
        <v>103653711.16</v>
      </c>
      <c r="M87" s="5">
        <f t="shared" si="1"/>
        <v>92851953.67</v>
      </c>
      <c r="N87" s="5">
        <f>SUM(B87:M87)</f>
        <v>1069090810.7399998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6">
      <pane xSplit="1" ySplit="1" topLeftCell="B72" activePane="bottomRight" state="frozen"/>
      <selection pane="topLeft" activeCell="A16" sqref="A16"/>
      <selection pane="topRight" activeCell="B16" sqref="B16"/>
      <selection pane="bottomLeft" activeCell="A17" sqref="A17"/>
      <selection pane="bottomRight" activeCell="I78" sqref="I78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100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6" spans="2:14" ht="12.75">
      <c r="B16" s="1">
        <v>41091</v>
      </c>
      <c r="C16" s="1">
        <v>41122</v>
      </c>
      <c r="D16" s="1">
        <v>41153</v>
      </c>
      <c r="E16" s="1">
        <v>41183</v>
      </c>
      <c r="F16" s="1">
        <v>41214</v>
      </c>
      <c r="G16" s="1">
        <v>41244</v>
      </c>
      <c r="H16" s="1">
        <v>41275</v>
      </c>
      <c r="I16" s="1">
        <v>41306</v>
      </c>
      <c r="J16" s="1">
        <v>41334</v>
      </c>
      <c r="K16" s="1">
        <v>41365</v>
      </c>
      <c r="L16" s="1">
        <v>41395</v>
      </c>
      <c r="M16" s="1">
        <v>41426</v>
      </c>
      <c r="N16" s="24" t="s">
        <v>99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-261821.46999999997</v>
      </c>
      <c r="C19" s="8">
        <v>-295007.99000000005</v>
      </c>
      <c r="D19" s="8">
        <v>-196406.58999999997</v>
      </c>
      <c r="E19" s="8">
        <v>-291895.1699999999</v>
      </c>
      <c r="F19" s="22">
        <v>-264833.42000000004</v>
      </c>
      <c r="G19" s="8">
        <v>-296513.61</v>
      </c>
      <c r="H19" s="8">
        <v>-264613.13</v>
      </c>
      <c r="I19" s="8">
        <v>-222106.92000000004</v>
      </c>
      <c r="J19" s="5">
        <v>-305479.29</v>
      </c>
      <c r="K19" s="5">
        <v>-347996.77999999997</v>
      </c>
      <c r="L19" s="8">
        <v>-264243.11</v>
      </c>
      <c r="M19" s="21">
        <v>-797948.6900000001</v>
      </c>
      <c r="N19" s="5">
        <f>SUM(B19:M19)</f>
        <v>-3808866.1699999995</v>
      </c>
    </row>
    <row r="20" spans="1:14" ht="12.75">
      <c r="A20" t="s">
        <v>39</v>
      </c>
      <c r="B20" s="5"/>
      <c r="C20" s="8"/>
      <c r="D20" s="8"/>
      <c r="E20" s="8">
        <v>0</v>
      </c>
      <c r="F20" s="8">
        <v>0</v>
      </c>
      <c r="G20" s="8">
        <v>0</v>
      </c>
      <c r="H20" s="8">
        <v>0</v>
      </c>
      <c r="I20" s="8"/>
      <c r="J20" s="5"/>
      <c r="K20" s="5"/>
      <c r="L20" s="8"/>
      <c r="M20" s="21">
        <v>-38843.89</v>
      </c>
      <c r="N20" s="5">
        <f aca="true" t="shared" si="0" ref="N20:N83">SUM(B20:M20)</f>
        <v>-38843.89</v>
      </c>
    </row>
    <row r="21" spans="1:14" ht="12.75">
      <c r="A21" t="s">
        <v>40</v>
      </c>
      <c r="B21" s="5">
        <v>-181239.14</v>
      </c>
      <c r="C21" s="8"/>
      <c r="D21" s="8"/>
      <c r="E21" s="8">
        <v>0</v>
      </c>
      <c r="F21" s="8">
        <v>0</v>
      </c>
      <c r="G21" s="8">
        <v>0</v>
      </c>
      <c r="H21" s="8">
        <v>0</v>
      </c>
      <c r="I21" s="8"/>
      <c r="J21" s="5"/>
      <c r="K21" s="5"/>
      <c r="L21" s="8"/>
      <c r="M21" s="21">
        <v>0</v>
      </c>
      <c r="N21" s="5">
        <f t="shared" si="0"/>
        <v>-181239.14</v>
      </c>
    </row>
    <row r="22" spans="1:14" ht="12.75">
      <c r="A22" t="s">
        <v>2</v>
      </c>
      <c r="B22" s="5">
        <v>-36553.91</v>
      </c>
      <c r="C22" s="8">
        <v>-64337.67999999999</v>
      </c>
      <c r="D22" s="8">
        <v>-20415.840000000004</v>
      </c>
      <c r="E22" s="8">
        <v>0</v>
      </c>
      <c r="F22" s="8">
        <v>0</v>
      </c>
      <c r="G22" s="8">
        <v>0</v>
      </c>
      <c r="H22" s="8">
        <v>0</v>
      </c>
      <c r="I22" s="8"/>
      <c r="J22" s="5"/>
      <c r="K22" s="5"/>
      <c r="L22" s="8"/>
      <c r="M22" s="21">
        <v>0</v>
      </c>
      <c r="N22" s="5">
        <f t="shared" si="0"/>
        <v>-121307.43</v>
      </c>
    </row>
    <row r="23" spans="1:14" ht="12.75">
      <c r="A23" t="s">
        <v>41</v>
      </c>
      <c r="B23" s="5">
        <v>-504218.1100000001</v>
      </c>
      <c r="C23" s="8">
        <v>-649117.7000000001</v>
      </c>
      <c r="D23" s="8">
        <v>-289381.17999999993</v>
      </c>
      <c r="E23" s="8">
        <v>-363310.6399999999</v>
      </c>
      <c r="F23" s="8">
        <v>-696173.3700000001</v>
      </c>
      <c r="G23" s="8">
        <v>-399901.31000000006</v>
      </c>
      <c r="H23" s="8">
        <v>-390696.22</v>
      </c>
      <c r="I23" s="8">
        <v>-374176.9800000002</v>
      </c>
      <c r="J23" s="5">
        <v>-458842.29000000004</v>
      </c>
      <c r="K23" s="5">
        <v>-673108.44</v>
      </c>
      <c r="L23" s="8">
        <v>-488260.09999999986</v>
      </c>
      <c r="M23" s="21">
        <v>-1497186.6099999999</v>
      </c>
      <c r="N23" s="5">
        <f t="shared" si="0"/>
        <v>-6784372.949999999</v>
      </c>
    </row>
    <row r="24" spans="1:14" ht="12.75">
      <c r="A24" t="s">
        <v>42</v>
      </c>
      <c r="B24" s="5"/>
      <c r="C24" s="8"/>
      <c r="D24" s="8"/>
      <c r="E24" s="8">
        <v>0</v>
      </c>
      <c r="F24" s="8">
        <v>0</v>
      </c>
      <c r="G24" s="8">
        <v>0</v>
      </c>
      <c r="H24" s="8">
        <v>0</v>
      </c>
      <c r="I24" s="8"/>
      <c r="J24" s="5"/>
      <c r="K24" s="5"/>
      <c r="L24" s="8"/>
      <c r="M24" s="21">
        <v>0</v>
      </c>
      <c r="N24" s="5">
        <f t="shared" si="0"/>
        <v>0</v>
      </c>
    </row>
    <row r="25" spans="1:14" ht="12.75">
      <c r="A25" t="s">
        <v>3</v>
      </c>
      <c r="B25" s="5">
        <v>-16507.870000000003</v>
      </c>
      <c r="C25" s="8">
        <v>-19210.489999999998</v>
      </c>
      <c r="D25" s="8">
        <v>-15787.05</v>
      </c>
      <c r="E25" s="8">
        <v>-13929.13</v>
      </c>
      <c r="F25" s="8">
        <v>-23479.63</v>
      </c>
      <c r="G25" s="8">
        <v>-23432.52</v>
      </c>
      <c r="H25" s="8">
        <v>-14974.26</v>
      </c>
      <c r="I25" s="8">
        <v>-9595.72</v>
      </c>
      <c r="J25" s="5">
        <v>-8460.720000000001</v>
      </c>
      <c r="K25" s="5">
        <v>-12719.9</v>
      </c>
      <c r="L25" s="8">
        <v>-7365.32</v>
      </c>
      <c r="M25" s="21">
        <v>-25248.6</v>
      </c>
      <c r="N25" s="5">
        <f t="shared" si="0"/>
        <v>-190711.21</v>
      </c>
    </row>
    <row r="26" spans="1:14" ht="12.75">
      <c r="A26" t="s">
        <v>43</v>
      </c>
      <c r="B26" s="5"/>
      <c r="C26" s="8"/>
      <c r="D26" s="8"/>
      <c r="E26" s="8">
        <v>0</v>
      </c>
      <c r="F26" s="8">
        <v>0</v>
      </c>
      <c r="G26" s="8">
        <v>0</v>
      </c>
      <c r="H26" s="8">
        <v>0</v>
      </c>
      <c r="I26" s="8"/>
      <c r="J26" s="5"/>
      <c r="K26" s="5"/>
      <c r="L26" s="8"/>
      <c r="M26" s="21">
        <v>0</v>
      </c>
      <c r="N26" s="5">
        <f t="shared" si="0"/>
        <v>0</v>
      </c>
    </row>
    <row r="27" spans="1:14" ht="12.75">
      <c r="A27" t="s">
        <v>44</v>
      </c>
      <c r="B27" s="5">
        <v>-112197.22999999998</v>
      </c>
      <c r="C27" s="8">
        <v>-100543.12</v>
      </c>
      <c r="D27" s="8">
        <v>-104460.73999999999</v>
      </c>
      <c r="E27" s="8">
        <v>-135043.68</v>
      </c>
      <c r="F27" s="8">
        <v>-231997.58</v>
      </c>
      <c r="G27" s="8">
        <v>-106484.70000000001</v>
      </c>
      <c r="H27" s="8">
        <v>-125188.71</v>
      </c>
      <c r="I27" s="8">
        <v>-147654.77999999997</v>
      </c>
      <c r="J27" s="5">
        <v>-114363.57</v>
      </c>
      <c r="K27" s="5">
        <v>-220561.53999999998</v>
      </c>
      <c r="L27" s="8">
        <v>-110666.96999999997</v>
      </c>
      <c r="M27" s="21">
        <v>-342262.43999999994</v>
      </c>
      <c r="N27" s="5">
        <f t="shared" si="0"/>
        <v>-1851425.06</v>
      </c>
    </row>
    <row r="28" spans="1:14" ht="12.75">
      <c r="A28" t="s">
        <v>45</v>
      </c>
      <c r="B28" s="5">
        <v>-129752.06999999995</v>
      </c>
      <c r="C28" s="8">
        <v>-165904.11</v>
      </c>
      <c r="D28" s="8">
        <v>-95878.87</v>
      </c>
      <c r="E28" s="8">
        <v>-149250.32999999996</v>
      </c>
      <c r="F28" s="8">
        <v>-164644.35999999993</v>
      </c>
      <c r="G28" s="8">
        <v>-106797.45000000007</v>
      </c>
      <c r="H28" s="8">
        <v>-100155.5</v>
      </c>
      <c r="I28" s="8">
        <v>-92843.90000000002</v>
      </c>
      <c r="J28" s="5">
        <v>-119352.04999999993</v>
      </c>
      <c r="K28" s="5">
        <v>-151058.69999999995</v>
      </c>
      <c r="L28" s="8">
        <v>-111891.87</v>
      </c>
      <c r="M28" s="21">
        <v>-446321.38</v>
      </c>
      <c r="N28" s="5">
        <f t="shared" si="0"/>
        <v>-1833850.5899999994</v>
      </c>
    </row>
    <row r="29" spans="1:14" ht="12.75">
      <c r="A29" t="s">
        <v>46</v>
      </c>
      <c r="B29" s="5"/>
      <c r="C29" s="8"/>
      <c r="D29" s="8"/>
      <c r="E29" s="8">
        <v>0</v>
      </c>
      <c r="F29" s="8">
        <v>0</v>
      </c>
      <c r="G29" s="8">
        <v>0</v>
      </c>
      <c r="H29" s="8">
        <v>0</v>
      </c>
      <c r="I29" s="8"/>
      <c r="J29" s="5"/>
      <c r="K29" s="5"/>
      <c r="L29" s="8"/>
      <c r="M29" s="21">
        <v>0</v>
      </c>
      <c r="N29" s="5">
        <f t="shared" si="0"/>
        <v>0</v>
      </c>
    </row>
    <row r="30" spans="1:14" ht="12.75">
      <c r="A30" t="s">
        <v>4</v>
      </c>
      <c r="B30" s="5"/>
      <c r="C30" s="8">
        <v>-105354.01999999996</v>
      </c>
      <c r="D30" s="8">
        <v>-4311.510000000009</v>
      </c>
      <c r="E30" s="8">
        <v>-59062.56</v>
      </c>
      <c r="F30" s="8">
        <v>0</v>
      </c>
      <c r="G30" s="8">
        <v>0</v>
      </c>
      <c r="H30" s="8">
        <v>0</v>
      </c>
      <c r="I30" s="8"/>
      <c r="J30" s="5"/>
      <c r="K30" s="5"/>
      <c r="L30" s="8">
        <v>-99475.01999999999</v>
      </c>
      <c r="M30" s="21">
        <v>-233543.35</v>
      </c>
      <c r="N30" s="5">
        <f t="shared" si="0"/>
        <v>-501746.45999999996</v>
      </c>
    </row>
    <row r="31" spans="1:14" ht="12.75">
      <c r="A31" t="s">
        <v>94</v>
      </c>
      <c r="B31" s="5"/>
      <c r="C31" s="8"/>
      <c r="D31" s="8">
        <v>-51002.90000000037</v>
      </c>
      <c r="E31" s="8">
        <v>0</v>
      </c>
      <c r="F31" s="8">
        <v>0</v>
      </c>
      <c r="G31" s="8">
        <v>0</v>
      </c>
      <c r="H31" s="8">
        <v>0</v>
      </c>
      <c r="I31" s="8"/>
      <c r="J31" s="5"/>
      <c r="K31" s="5"/>
      <c r="L31" s="8"/>
      <c r="M31" s="21">
        <v>0</v>
      </c>
      <c r="N31" s="5">
        <f t="shared" si="0"/>
        <v>-51002.90000000037</v>
      </c>
    </row>
    <row r="32" spans="1:14" ht="12.75">
      <c r="A32" t="s">
        <v>5</v>
      </c>
      <c r="B32" s="5"/>
      <c r="C32" s="8"/>
      <c r="D32" s="8"/>
      <c r="E32" s="8">
        <v>0</v>
      </c>
      <c r="F32" s="8">
        <v>0</v>
      </c>
      <c r="G32" s="8">
        <v>0</v>
      </c>
      <c r="H32" s="8">
        <v>0</v>
      </c>
      <c r="I32" s="8"/>
      <c r="J32" s="5"/>
      <c r="K32" s="5"/>
      <c r="L32" s="8"/>
      <c r="M32" s="21">
        <v>0</v>
      </c>
      <c r="N32" s="5">
        <f t="shared" si="0"/>
        <v>0</v>
      </c>
    </row>
    <row r="33" spans="1:14" ht="12.75">
      <c r="A33" t="s">
        <v>6</v>
      </c>
      <c r="B33" s="5"/>
      <c r="C33" s="8"/>
      <c r="D33" s="8"/>
      <c r="E33" s="8">
        <v>0</v>
      </c>
      <c r="F33" s="8">
        <v>0</v>
      </c>
      <c r="G33" s="8">
        <v>0</v>
      </c>
      <c r="H33" s="8">
        <v>0</v>
      </c>
      <c r="I33" s="8"/>
      <c r="J33" s="5"/>
      <c r="K33" s="5"/>
      <c r="L33" s="8"/>
      <c r="M33" s="21">
        <v>-27432.85</v>
      </c>
      <c r="N33" s="5">
        <f t="shared" si="0"/>
        <v>-27432.85</v>
      </c>
    </row>
    <row r="34" spans="1:14" ht="12.75">
      <c r="A34" t="s">
        <v>47</v>
      </c>
      <c r="B34" s="5"/>
      <c r="C34" s="8"/>
      <c r="D34" s="8"/>
      <c r="E34" s="8">
        <v>0</v>
      </c>
      <c r="F34" s="8">
        <v>0</v>
      </c>
      <c r="G34" s="8">
        <v>0</v>
      </c>
      <c r="H34" s="8">
        <v>0</v>
      </c>
      <c r="I34" s="8"/>
      <c r="J34" s="5"/>
      <c r="K34" s="5"/>
      <c r="L34" s="8"/>
      <c r="M34" s="21">
        <v>0</v>
      </c>
      <c r="N34" s="5">
        <f t="shared" si="0"/>
        <v>0</v>
      </c>
    </row>
    <row r="35" spans="1:14" ht="12.75">
      <c r="A35" t="s">
        <v>48</v>
      </c>
      <c r="B35" s="5"/>
      <c r="C35" s="8"/>
      <c r="D35" s="8">
        <v>-75415.12999999989</v>
      </c>
      <c r="E35" s="8">
        <v>0</v>
      </c>
      <c r="F35" s="8">
        <v>0</v>
      </c>
      <c r="G35" s="8">
        <v>0</v>
      </c>
      <c r="H35" s="8">
        <v>0</v>
      </c>
      <c r="I35" s="8"/>
      <c r="J35" s="5"/>
      <c r="K35" s="5"/>
      <c r="L35" s="8"/>
      <c r="M35" s="21">
        <v>0</v>
      </c>
      <c r="N35" s="5">
        <f t="shared" si="0"/>
        <v>-75415.12999999989</v>
      </c>
    </row>
    <row r="36" spans="1:14" ht="12.75">
      <c r="A36" t="s">
        <v>7</v>
      </c>
      <c r="B36" s="5"/>
      <c r="C36" s="8"/>
      <c r="D36" s="8"/>
      <c r="E36" s="8">
        <v>-7276.959999999992</v>
      </c>
      <c r="F36" s="8">
        <v>0</v>
      </c>
      <c r="G36" s="8">
        <v>0</v>
      </c>
      <c r="H36" s="8">
        <v>0</v>
      </c>
      <c r="I36" s="8"/>
      <c r="J36" s="5"/>
      <c r="K36" s="5"/>
      <c r="L36" s="8"/>
      <c r="M36" s="21">
        <v>0</v>
      </c>
      <c r="N36" s="5">
        <f t="shared" si="0"/>
        <v>-7276.959999999992</v>
      </c>
    </row>
    <row r="37" spans="1:14" ht="12.75">
      <c r="A37" t="s">
        <v>8</v>
      </c>
      <c r="B37" s="5">
        <v>-18454.04</v>
      </c>
      <c r="C37" s="8">
        <v>-25455.409999999996</v>
      </c>
      <c r="D37" s="8">
        <v>-7556.239999999998</v>
      </c>
      <c r="E37" s="8">
        <v>-11674.509999999995</v>
      </c>
      <c r="F37" s="8">
        <v>-12375.89</v>
      </c>
      <c r="G37" s="8">
        <v>-6855.530000000006</v>
      </c>
      <c r="H37" s="8">
        <v>-14195.19</v>
      </c>
      <c r="I37" s="8">
        <v>-8903.009999999998</v>
      </c>
      <c r="J37" s="5">
        <v>-3498.720000000001</v>
      </c>
      <c r="K37" s="5">
        <v>-12306.029999999999</v>
      </c>
      <c r="L37" s="8">
        <v>-9587.659999999996</v>
      </c>
      <c r="M37" s="21">
        <v>-29960.2</v>
      </c>
      <c r="N37" s="5">
        <f t="shared" si="0"/>
        <v>-160822.43</v>
      </c>
    </row>
    <row r="38" spans="1:14" ht="12.75">
      <c r="A38" t="s">
        <v>9</v>
      </c>
      <c r="B38" s="5"/>
      <c r="C38" s="8"/>
      <c r="D38" s="8"/>
      <c r="E38" s="8">
        <v>0</v>
      </c>
      <c r="F38" s="8">
        <v>0</v>
      </c>
      <c r="G38" s="8">
        <v>0</v>
      </c>
      <c r="H38" s="8">
        <v>0</v>
      </c>
      <c r="I38" s="8"/>
      <c r="J38" s="5"/>
      <c r="K38" s="5"/>
      <c r="L38" s="8"/>
      <c r="M38" s="21">
        <v>0</v>
      </c>
      <c r="N38" s="5">
        <f t="shared" si="0"/>
        <v>0</v>
      </c>
    </row>
    <row r="39" spans="1:14" ht="12.75">
      <c r="A39" t="s">
        <v>10</v>
      </c>
      <c r="B39" s="5"/>
      <c r="C39" s="8"/>
      <c r="D39" s="8"/>
      <c r="E39" s="8">
        <v>0</v>
      </c>
      <c r="F39" s="8">
        <v>0</v>
      </c>
      <c r="G39" s="8">
        <v>0</v>
      </c>
      <c r="H39" s="8">
        <v>-110</v>
      </c>
      <c r="I39" s="8"/>
      <c r="J39" s="5"/>
      <c r="K39" s="5"/>
      <c r="L39" s="8"/>
      <c r="M39" s="21">
        <v>0</v>
      </c>
      <c r="N39" s="5">
        <f t="shared" si="0"/>
        <v>-110</v>
      </c>
    </row>
    <row r="40" spans="1:14" ht="12.75">
      <c r="A40" t="s">
        <v>11</v>
      </c>
      <c r="B40" s="5">
        <v>-4103.589999999999</v>
      </c>
      <c r="C40" s="8">
        <v>-5908.37</v>
      </c>
      <c r="D40" s="8">
        <v>-11116.74</v>
      </c>
      <c r="E40" s="8">
        <v>-10304.01</v>
      </c>
      <c r="F40" s="8">
        <v>-11947</v>
      </c>
      <c r="G40" s="8">
        <v>-3550.74</v>
      </c>
      <c r="H40" s="8">
        <v>-16712.76</v>
      </c>
      <c r="I40" s="8">
        <v>-3205.6800000000003</v>
      </c>
      <c r="J40" s="5">
        <v>-1705</v>
      </c>
      <c r="K40" s="5">
        <v>-12558.86</v>
      </c>
      <c r="L40" s="8">
        <v>-7452.24</v>
      </c>
      <c r="M40" s="21">
        <v>-10768.91</v>
      </c>
      <c r="N40" s="5">
        <f t="shared" si="0"/>
        <v>-99333.9</v>
      </c>
    </row>
    <row r="41" spans="1:14" ht="12.75">
      <c r="A41" t="s">
        <v>49</v>
      </c>
      <c r="B41" s="5"/>
      <c r="C41" s="8"/>
      <c r="D41" s="8"/>
      <c r="E41" s="8">
        <v>0</v>
      </c>
      <c r="F41" s="8">
        <v>0</v>
      </c>
      <c r="G41" s="8">
        <v>-17568.239999999998</v>
      </c>
      <c r="H41" s="8">
        <v>0</v>
      </c>
      <c r="I41" s="8"/>
      <c r="J41" s="5">
        <v>-22396.65</v>
      </c>
      <c r="K41" s="5">
        <v>0</v>
      </c>
      <c r="L41" s="8"/>
      <c r="M41" s="21">
        <v>0</v>
      </c>
      <c r="N41" s="5">
        <f t="shared" si="0"/>
        <v>-39964.89</v>
      </c>
    </row>
    <row r="42" spans="1:14" ht="12.75">
      <c r="A42" t="s">
        <v>12</v>
      </c>
      <c r="B42" s="5"/>
      <c r="C42" s="8"/>
      <c r="D42" s="8"/>
      <c r="E42" s="8">
        <v>0</v>
      </c>
      <c r="F42" s="8">
        <v>0</v>
      </c>
      <c r="G42" s="8">
        <v>0</v>
      </c>
      <c r="H42" s="8">
        <v>0</v>
      </c>
      <c r="I42" s="8"/>
      <c r="J42" s="5"/>
      <c r="K42" s="5"/>
      <c r="L42" s="8"/>
      <c r="M42" s="21">
        <v>0</v>
      </c>
      <c r="N42" s="5">
        <f t="shared" si="0"/>
        <v>0</v>
      </c>
    </row>
    <row r="43" spans="1:14" ht="12.75">
      <c r="A43" t="s">
        <v>13</v>
      </c>
      <c r="B43" s="5"/>
      <c r="C43" s="8"/>
      <c r="D43" s="8"/>
      <c r="E43" s="8">
        <v>0</v>
      </c>
      <c r="F43" s="8">
        <v>0</v>
      </c>
      <c r="G43" s="8">
        <v>0</v>
      </c>
      <c r="H43" s="8">
        <v>0</v>
      </c>
      <c r="I43" s="8"/>
      <c r="J43" s="5"/>
      <c r="K43" s="5"/>
      <c r="L43" s="8"/>
      <c r="M43" s="21">
        <v>0</v>
      </c>
      <c r="N43" s="5">
        <f t="shared" si="0"/>
        <v>0</v>
      </c>
    </row>
    <row r="44" spans="1:14" ht="12.75">
      <c r="A44" t="s">
        <v>14</v>
      </c>
      <c r="B44" s="5">
        <v>-59669.189999999995</v>
      </c>
      <c r="C44" s="8">
        <v>-19827.589999999997</v>
      </c>
      <c r="D44" s="8">
        <v>-23555.89</v>
      </c>
      <c r="E44" s="8">
        <v>-43191.78999999999</v>
      </c>
      <c r="F44" s="8">
        <v>-31847.380000000005</v>
      </c>
      <c r="G44" s="8">
        <v>-34641.74</v>
      </c>
      <c r="H44" s="8">
        <v>-42849.56</v>
      </c>
      <c r="I44" s="8">
        <v>-52692.219999999994</v>
      </c>
      <c r="J44" s="5">
        <v>-34973.159999999996</v>
      </c>
      <c r="K44" s="5">
        <v>-57373.52999999999</v>
      </c>
      <c r="L44" s="8">
        <v>-25195.949999999997</v>
      </c>
      <c r="M44" s="21">
        <v>-103535.1</v>
      </c>
      <c r="N44" s="5">
        <f t="shared" si="0"/>
        <v>-529353.1</v>
      </c>
    </row>
    <row r="45" spans="1:14" ht="12.75">
      <c r="A45" t="s">
        <v>50</v>
      </c>
      <c r="B45" s="5"/>
      <c r="C45" s="8"/>
      <c r="D45" s="8"/>
      <c r="E45" s="8">
        <v>0</v>
      </c>
      <c r="F45" s="8">
        <v>0</v>
      </c>
      <c r="G45" s="8">
        <v>0</v>
      </c>
      <c r="H45" s="8">
        <v>0</v>
      </c>
      <c r="I45" s="8"/>
      <c r="J45" s="5"/>
      <c r="K45" s="5"/>
      <c r="L45" s="8"/>
      <c r="M45" s="21">
        <v>0</v>
      </c>
      <c r="N45" s="5">
        <f t="shared" si="0"/>
        <v>0</v>
      </c>
    </row>
    <row r="46" spans="1:14" ht="12.75">
      <c r="A46" t="s">
        <v>15</v>
      </c>
      <c r="B46" s="5"/>
      <c r="C46" s="8"/>
      <c r="D46" s="8">
        <v>-12934.919999999984</v>
      </c>
      <c r="E46" s="8">
        <v>-825</v>
      </c>
      <c r="F46" s="8">
        <v>-1051.6900000000023</v>
      </c>
      <c r="G46" s="8">
        <v>0</v>
      </c>
      <c r="H46" s="8">
        <v>0</v>
      </c>
      <c r="I46" s="8"/>
      <c r="J46" s="5"/>
      <c r="K46" s="5"/>
      <c r="L46" s="8"/>
      <c r="M46" s="21">
        <v>0</v>
      </c>
      <c r="N46" s="5">
        <f t="shared" si="0"/>
        <v>-14811.609999999986</v>
      </c>
    </row>
    <row r="47" spans="1:14" ht="12.75">
      <c r="A47" t="s">
        <v>51</v>
      </c>
      <c r="B47" s="5"/>
      <c r="C47" s="8"/>
      <c r="D47" s="8"/>
      <c r="E47" s="8">
        <v>0</v>
      </c>
      <c r="F47" s="8">
        <v>0</v>
      </c>
      <c r="G47" s="8">
        <v>-1055920.33</v>
      </c>
      <c r="H47" s="8">
        <v>0</v>
      </c>
      <c r="I47" s="8"/>
      <c r="J47" s="5"/>
      <c r="K47" s="5"/>
      <c r="L47" s="8"/>
      <c r="M47" s="21">
        <v>0</v>
      </c>
      <c r="N47" s="5">
        <f t="shared" si="0"/>
        <v>-1055920.33</v>
      </c>
    </row>
    <row r="48" spans="1:14" ht="12.75">
      <c r="A48" t="s">
        <v>16</v>
      </c>
      <c r="B48" s="5"/>
      <c r="C48" s="8"/>
      <c r="D48" s="8"/>
      <c r="E48" s="8">
        <v>0</v>
      </c>
      <c r="F48" s="8">
        <v>0</v>
      </c>
      <c r="G48" s="8">
        <v>0</v>
      </c>
      <c r="H48" s="8">
        <v>0</v>
      </c>
      <c r="I48" s="8"/>
      <c r="J48" s="5"/>
      <c r="K48" s="5"/>
      <c r="L48" s="8"/>
      <c r="M48" s="21">
        <v>0</v>
      </c>
      <c r="N48" s="5">
        <f t="shared" si="0"/>
        <v>0</v>
      </c>
    </row>
    <row r="49" spans="1:14" ht="12.75">
      <c r="A49" t="s">
        <v>52</v>
      </c>
      <c r="B49" s="5">
        <v>-106230.95000000007</v>
      </c>
      <c r="C49" s="8">
        <v>-122656.35999999999</v>
      </c>
      <c r="D49" s="8">
        <v>-55007.140000000014</v>
      </c>
      <c r="E49" s="8">
        <v>-66493.75</v>
      </c>
      <c r="F49" s="8">
        <v>-63479.09999999998</v>
      </c>
      <c r="G49" s="8">
        <v>-44695.01000000001</v>
      </c>
      <c r="H49" s="8">
        <v>-44276.68</v>
      </c>
      <c r="I49" s="8">
        <v>-89530.80000000005</v>
      </c>
      <c r="J49" s="5">
        <v>-89982</v>
      </c>
      <c r="K49" s="5">
        <v>-48065.890000000014</v>
      </c>
      <c r="L49" s="8">
        <v>-75696.76000000001</v>
      </c>
      <c r="M49" s="21">
        <v>-409125.67000000004</v>
      </c>
      <c r="N49" s="5">
        <f t="shared" si="0"/>
        <v>-1215240.11</v>
      </c>
    </row>
    <row r="50" spans="1:14" ht="12.75">
      <c r="A50" t="s">
        <v>17</v>
      </c>
      <c r="B50" s="5"/>
      <c r="C50" s="8"/>
      <c r="D50" s="8"/>
      <c r="E50" s="8">
        <v>-3245</v>
      </c>
      <c r="F50" s="8">
        <v>0</v>
      </c>
      <c r="G50" s="8">
        <v>0</v>
      </c>
      <c r="H50" s="8">
        <v>0</v>
      </c>
      <c r="I50" s="8"/>
      <c r="J50" s="5"/>
      <c r="K50" s="5"/>
      <c r="L50" s="8"/>
      <c r="M50" s="21">
        <v>0</v>
      </c>
      <c r="N50" s="5">
        <f t="shared" si="0"/>
        <v>-3245</v>
      </c>
    </row>
    <row r="51" spans="1:14" ht="12.75">
      <c r="A51" t="s">
        <v>18</v>
      </c>
      <c r="B51" s="5">
        <v>-6238.709999999992</v>
      </c>
      <c r="C51" s="8">
        <v>-29173.689999999995</v>
      </c>
      <c r="D51" s="8">
        <v>-6733.709999999992</v>
      </c>
      <c r="E51" s="8">
        <v>-11770.39</v>
      </c>
      <c r="F51" s="8">
        <v>-38167.52999999999</v>
      </c>
      <c r="G51" s="8">
        <v>-8481.380000000005</v>
      </c>
      <c r="H51" s="8">
        <v>-9780.63</v>
      </c>
      <c r="I51" s="8">
        <v>-18335.08</v>
      </c>
      <c r="J51" s="5">
        <v>-17818.950000000004</v>
      </c>
      <c r="K51" s="5">
        <v>-15616.43</v>
      </c>
      <c r="L51" s="8">
        <v>-16057.820000000007</v>
      </c>
      <c r="M51" s="21">
        <v>-32922.28999999999</v>
      </c>
      <c r="N51" s="5">
        <f t="shared" si="0"/>
        <v>-211096.61</v>
      </c>
    </row>
    <row r="52" spans="1:14" ht="12.75">
      <c r="A52" t="s">
        <v>19</v>
      </c>
      <c r="B52" s="5"/>
      <c r="C52" s="8"/>
      <c r="D52" s="8"/>
      <c r="E52" s="8">
        <v>0</v>
      </c>
      <c r="F52" s="8">
        <v>0</v>
      </c>
      <c r="G52" s="8">
        <v>0</v>
      </c>
      <c r="H52" s="8">
        <v>0</v>
      </c>
      <c r="I52" s="8"/>
      <c r="J52" s="5"/>
      <c r="K52" s="5"/>
      <c r="L52" s="8"/>
      <c r="M52" s="21">
        <v>0</v>
      </c>
      <c r="N52" s="5">
        <f t="shared" si="0"/>
        <v>0</v>
      </c>
    </row>
    <row r="53" spans="1:14" ht="12.75">
      <c r="A53" t="s">
        <v>53</v>
      </c>
      <c r="B53" s="5"/>
      <c r="C53" s="8"/>
      <c r="D53" s="8"/>
      <c r="E53" s="8">
        <v>0</v>
      </c>
      <c r="F53" s="8">
        <v>0</v>
      </c>
      <c r="G53" s="8">
        <v>0</v>
      </c>
      <c r="H53" s="8">
        <v>0</v>
      </c>
      <c r="I53" s="8"/>
      <c r="J53" s="5"/>
      <c r="K53" s="5"/>
      <c r="L53" s="8"/>
      <c r="M53" s="21">
        <v>0</v>
      </c>
      <c r="N53" s="5">
        <f t="shared" si="0"/>
        <v>0</v>
      </c>
    </row>
    <row r="54" spans="1:14" ht="12.75">
      <c r="A54" t="s">
        <v>54</v>
      </c>
      <c r="B54" s="5"/>
      <c r="C54" s="8"/>
      <c r="D54" s="8">
        <v>-715</v>
      </c>
      <c r="E54" s="8">
        <v>-4507.060000000056</v>
      </c>
      <c r="F54" s="8">
        <v>0</v>
      </c>
      <c r="G54" s="8">
        <v>0</v>
      </c>
      <c r="H54" s="8">
        <v>0</v>
      </c>
      <c r="I54" s="8"/>
      <c r="J54" s="5"/>
      <c r="K54" s="5"/>
      <c r="L54" s="8"/>
      <c r="M54" s="21">
        <v>0</v>
      </c>
      <c r="N54" s="5">
        <f t="shared" si="0"/>
        <v>-5222.060000000056</v>
      </c>
    </row>
    <row r="55" spans="1:14" ht="12.75">
      <c r="A55" t="s">
        <v>55</v>
      </c>
      <c r="B55" s="5"/>
      <c r="C55" s="8"/>
      <c r="D55" s="8"/>
      <c r="E55" s="8">
        <v>0</v>
      </c>
      <c r="F55" s="8">
        <v>0</v>
      </c>
      <c r="G55" s="8">
        <v>0</v>
      </c>
      <c r="H55" s="8">
        <v>0</v>
      </c>
      <c r="I55" s="8"/>
      <c r="J55" s="5"/>
      <c r="K55" s="5"/>
      <c r="L55" s="8"/>
      <c r="M55" s="21">
        <v>0</v>
      </c>
      <c r="N55" s="5">
        <f t="shared" si="0"/>
        <v>0</v>
      </c>
    </row>
    <row r="56" spans="1:14" ht="12.75">
      <c r="A56" t="s">
        <v>20</v>
      </c>
      <c r="B56" s="5"/>
      <c r="C56" s="8"/>
      <c r="D56" s="8"/>
      <c r="E56" s="8">
        <v>0</v>
      </c>
      <c r="F56" s="8">
        <v>0</v>
      </c>
      <c r="G56" s="8">
        <v>0</v>
      </c>
      <c r="H56" s="8">
        <v>0</v>
      </c>
      <c r="I56" s="8"/>
      <c r="J56" s="5"/>
      <c r="K56" s="5"/>
      <c r="L56" s="8"/>
      <c r="M56" s="21">
        <v>0</v>
      </c>
      <c r="N56" s="5">
        <f t="shared" si="0"/>
        <v>0</v>
      </c>
    </row>
    <row r="57" spans="1:14" ht="12.75">
      <c r="A57" t="s">
        <v>21</v>
      </c>
      <c r="B57" s="5">
        <v>-9985.67</v>
      </c>
      <c r="C57" s="8">
        <v>-10850.28</v>
      </c>
      <c r="D57" s="8">
        <v>-2082.33</v>
      </c>
      <c r="E57" s="8">
        <v>-4346.900000000001</v>
      </c>
      <c r="F57" s="8">
        <v>-8397.36</v>
      </c>
      <c r="G57" s="8">
        <v>-9028.91</v>
      </c>
      <c r="H57" s="8">
        <v>-2257.2</v>
      </c>
      <c r="I57" s="8">
        <v>-3629.039999999999</v>
      </c>
      <c r="J57" s="5">
        <v>-4674.07</v>
      </c>
      <c r="K57" s="5">
        <v>-10718.79</v>
      </c>
      <c r="L57" s="8">
        <v>-3150.8500000000004</v>
      </c>
      <c r="M57" s="21">
        <v>-6616.990000000001</v>
      </c>
      <c r="N57" s="5">
        <f t="shared" si="0"/>
        <v>-75738.39</v>
      </c>
    </row>
    <row r="58" spans="1:14" ht="12.75">
      <c r="A58" t="s">
        <v>22</v>
      </c>
      <c r="B58" s="5"/>
      <c r="C58" s="8"/>
      <c r="D58" s="8"/>
      <c r="E58" s="8">
        <v>0</v>
      </c>
      <c r="F58" s="8">
        <v>0</v>
      </c>
      <c r="G58" s="8">
        <v>0</v>
      </c>
      <c r="H58" s="8">
        <v>0</v>
      </c>
      <c r="I58" s="8"/>
      <c r="J58" s="5"/>
      <c r="K58" s="5"/>
      <c r="L58" s="8"/>
      <c r="M58" s="21">
        <v>0</v>
      </c>
      <c r="N58" s="5">
        <f t="shared" si="0"/>
        <v>0</v>
      </c>
    </row>
    <row r="59" spans="1:14" ht="12.75">
      <c r="A59" t="s">
        <v>56</v>
      </c>
      <c r="B59" s="5"/>
      <c r="C59" s="8"/>
      <c r="D59" s="8">
        <v>-10310.949999999953</v>
      </c>
      <c r="E59" s="8">
        <v>0</v>
      </c>
      <c r="F59" s="8">
        <v>-40480.480000000214</v>
      </c>
      <c r="G59" s="8">
        <v>0</v>
      </c>
      <c r="H59" s="8">
        <v>0</v>
      </c>
      <c r="I59" s="8"/>
      <c r="J59" s="5"/>
      <c r="K59" s="5"/>
      <c r="L59" s="8"/>
      <c r="M59" s="21">
        <v>0</v>
      </c>
      <c r="N59" s="5">
        <f t="shared" si="0"/>
        <v>-50791.43000000017</v>
      </c>
    </row>
    <row r="60" spans="1:14" ht="12.75">
      <c r="A60" t="s">
        <v>23</v>
      </c>
      <c r="B60" s="5"/>
      <c r="C60" s="8"/>
      <c r="D60" s="8"/>
      <c r="E60" s="8">
        <v>0</v>
      </c>
      <c r="F60" s="8">
        <v>0</v>
      </c>
      <c r="G60" s="8">
        <v>0</v>
      </c>
      <c r="H60" s="8">
        <v>0</v>
      </c>
      <c r="I60" s="8"/>
      <c r="J60" s="5"/>
      <c r="K60" s="5"/>
      <c r="L60" s="8"/>
      <c r="M60" s="21">
        <v>0</v>
      </c>
      <c r="N60" s="5">
        <f t="shared" si="0"/>
        <v>0</v>
      </c>
    </row>
    <row r="61" spans="1:14" ht="12.75">
      <c r="A61" t="s">
        <v>24</v>
      </c>
      <c r="B61" s="5"/>
      <c r="C61" s="8"/>
      <c r="D61" s="8">
        <v>-38753.15000000002</v>
      </c>
      <c r="E61" s="8">
        <v>0</v>
      </c>
      <c r="F61" s="8">
        <v>0</v>
      </c>
      <c r="G61" s="8">
        <v>0</v>
      </c>
      <c r="H61" s="8">
        <v>0</v>
      </c>
      <c r="I61" s="8"/>
      <c r="J61" s="5"/>
      <c r="K61" s="5"/>
      <c r="L61" s="8"/>
      <c r="M61" s="21">
        <v>0</v>
      </c>
      <c r="N61" s="5">
        <f t="shared" si="0"/>
        <v>-38753.15000000002</v>
      </c>
    </row>
    <row r="62" spans="1:14" ht="12.75">
      <c r="A62" t="s">
        <v>57</v>
      </c>
      <c r="B62" s="5"/>
      <c r="C62" s="8">
        <v>-46341.53000000003</v>
      </c>
      <c r="D62" s="8">
        <v>-33059.560000000056</v>
      </c>
      <c r="E62" s="8">
        <v>-55294.53000000003</v>
      </c>
      <c r="F62" s="8">
        <v>-54099.419999999925</v>
      </c>
      <c r="G62" s="8">
        <v>-9741.759999999893</v>
      </c>
      <c r="H62" s="8">
        <v>-55984.34</v>
      </c>
      <c r="I62" s="8">
        <v>-55504.2300000001</v>
      </c>
      <c r="J62" s="5">
        <v>-59763.590000000084</v>
      </c>
      <c r="K62" s="5">
        <v>-69283.29000000004</v>
      </c>
      <c r="L62" s="8">
        <v>-98235.8500000001</v>
      </c>
      <c r="M62" s="21">
        <v>-155957.71999999997</v>
      </c>
      <c r="N62" s="5">
        <f t="shared" si="0"/>
        <v>-693265.8200000002</v>
      </c>
    </row>
    <row r="63" spans="1:14" ht="12.75">
      <c r="A63" t="s">
        <v>58</v>
      </c>
      <c r="B63" s="5"/>
      <c r="C63" s="8"/>
      <c r="D63" s="8"/>
      <c r="E63" s="8">
        <v>0</v>
      </c>
      <c r="F63" s="8">
        <v>0</v>
      </c>
      <c r="G63" s="8">
        <v>0</v>
      </c>
      <c r="H63" s="8">
        <v>0</v>
      </c>
      <c r="I63" s="8"/>
      <c r="J63" s="5"/>
      <c r="K63" s="5"/>
      <c r="L63" s="8"/>
      <c r="M63" s="21">
        <v>0</v>
      </c>
      <c r="N63" s="5">
        <f t="shared" si="0"/>
        <v>0</v>
      </c>
    </row>
    <row r="64" spans="1:14" ht="12.75">
      <c r="A64" t="s">
        <v>59</v>
      </c>
      <c r="B64" s="5"/>
      <c r="C64" s="8"/>
      <c r="D64" s="8"/>
      <c r="E64" s="8">
        <v>0</v>
      </c>
      <c r="F64" s="8">
        <v>0</v>
      </c>
      <c r="G64" s="8">
        <v>0</v>
      </c>
      <c r="H64" s="8">
        <v>0</v>
      </c>
      <c r="I64" s="8"/>
      <c r="J64" s="5"/>
      <c r="K64" s="5"/>
      <c r="L64" s="8"/>
      <c r="M64" s="21">
        <v>0</v>
      </c>
      <c r="N64" s="5">
        <f t="shared" si="0"/>
        <v>0</v>
      </c>
    </row>
    <row r="65" spans="1:14" ht="12.75">
      <c r="A65" t="s">
        <v>25</v>
      </c>
      <c r="B65" s="5"/>
      <c r="C65" s="8"/>
      <c r="D65" s="8">
        <v>-55</v>
      </c>
      <c r="E65" s="8">
        <v>0</v>
      </c>
      <c r="F65" s="8">
        <v>0</v>
      </c>
      <c r="G65" s="8">
        <v>0</v>
      </c>
      <c r="H65" s="8">
        <v>0</v>
      </c>
      <c r="I65" s="8"/>
      <c r="J65" s="5"/>
      <c r="K65" s="5"/>
      <c r="L65" s="8"/>
      <c r="M65" s="21">
        <v>0</v>
      </c>
      <c r="N65" s="5">
        <f t="shared" si="0"/>
        <v>-55</v>
      </c>
    </row>
    <row r="66" spans="1:14" ht="12.75">
      <c r="A66" t="s">
        <v>60</v>
      </c>
      <c r="B66" s="5"/>
      <c r="C66" s="8"/>
      <c r="D66" s="8"/>
      <c r="E66" s="8">
        <v>0</v>
      </c>
      <c r="F66" s="8">
        <v>0</v>
      </c>
      <c r="G66" s="8">
        <v>0</v>
      </c>
      <c r="H66" s="8">
        <v>0</v>
      </c>
      <c r="I66" s="8"/>
      <c r="J66" s="5"/>
      <c r="K66" s="5"/>
      <c r="L66" s="8"/>
      <c r="M66" s="21">
        <v>0</v>
      </c>
      <c r="N66" s="5">
        <f t="shared" si="0"/>
        <v>0</v>
      </c>
    </row>
    <row r="67" spans="1:14" ht="12.75">
      <c r="A67" t="s">
        <v>61</v>
      </c>
      <c r="B67" s="5"/>
      <c r="C67" s="8"/>
      <c r="D67" s="8"/>
      <c r="E67" s="8">
        <v>0</v>
      </c>
      <c r="F67" s="8">
        <v>0</v>
      </c>
      <c r="G67" s="8">
        <v>0</v>
      </c>
      <c r="H67" s="8">
        <v>0</v>
      </c>
      <c r="I67" s="8"/>
      <c r="J67" s="5"/>
      <c r="K67" s="5"/>
      <c r="L67" s="8"/>
      <c r="M67" s="21">
        <v>0</v>
      </c>
      <c r="N67" s="5">
        <f t="shared" si="0"/>
        <v>0</v>
      </c>
    </row>
    <row r="68" spans="1:14" ht="12.75">
      <c r="A68" t="s">
        <v>62</v>
      </c>
      <c r="B68" s="5"/>
      <c r="C68" s="8"/>
      <c r="D68" s="8"/>
      <c r="E68" s="8">
        <v>0</v>
      </c>
      <c r="F68" s="8">
        <v>0</v>
      </c>
      <c r="G68" s="8">
        <v>0</v>
      </c>
      <c r="H68" s="8">
        <v>0</v>
      </c>
      <c r="I68" s="8"/>
      <c r="J68" s="5"/>
      <c r="K68" s="5"/>
      <c r="L68" s="8"/>
      <c r="M68" s="21">
        <v>0</v>
      </c>
      <c r="N68" s="5">
        <f t="shared" si="0"/>
        <v>0</v>
      </c>
    </row>
    <row r="69" spans="1:14" ht="12.75">
      <c r="A69" t="s">
        <v>26</v>
      </c>
      <c r="B69" s="5">
        <v>-313187.74</v>
      </c>
      <c r="C69" s="8">
        <v>-571461.54</v>
      </c>
      <c r="D69" s="8">
        <v>-303055.01</v>
      </c>
      <c r="E69" s="8">
        <v>-333486.95999999996</v>
      </c>
      <c r="F69" s="8">
        <v>-933309.99</v>
      </c>
      <c r="G69" s="8">
        <v>-363573.1199999999</v>
      </c>
      <c r="H69" s="8">
        <v>-491073.4</v>
      </c>
      <c r="I69" s="8">
        <v>-433600.20999999996</v>
      </c>
      <c r="J69" s="5">
        <v>-415410.95999999996</v>
      </c>
      <c r="K69" s="5">
        <v>-502379.45999999996</v>
      </c>
      <c r="L69" s="8">
        <v>-244787.84999999986</v>
      </c>
      <c r="M69" s="21">
        <v>-2026125.71</v>
      </c>
      <c r="N69" s="5">
        <f t="shared" si="0"/>
        <v>-6931451.95</v>
      </c>
    </row>
    <row r="70" spans="1:14" ht="12.75">
      <c r="A70" t="s">
        <v>63</v>
      </c>
      <c r="B70" s="5">
        <v>-1253485</v>
      </c>
      <c r="C70" s="8">
        <v>-1601422.03</v>
      </c>
      <c r="D70" s="8">
        <v>-876535.2600000002</v>
      </c>
      <c r="E70" s="8">
        <v>-1184867.89</v>
      </c>
      <c r="F70" s="8">
        <v>-2174544.9</v>
      </c>
      <c r="G70" s="8">
        <v>-1010208.6499999999</v>
      </c>
      <c r="H70" s="8">
        <v>-1233999.65</v>
      </c>
      <c r="I70" s="8">
        <v>-1001378.5800000001</v>
      </c>
      <c r="J70" s="5">
        <v>-876269.1299999999</v>
      </c>
      <c r="K70" s="5">
        <v>-1446479.91</v>
      </c>
      <c r="L70" s="8">
        <v>-661399.31</v>
      </c>
      <c r="M70" s="21">
        <v>-3356371.64</v>
      </c>
      <c r="N70" s="5">
        <f t="shared" si="0"/>
        <v>-16676961.950000001</v>
      </c>
    </row>
    <row r="71" spans="1:14" ht="12.75">
      <c r="A71" t="s">
        <v>64</v>
      </c>
      <c r="B71" s="5"/>
      <c r="C71" s="8"/>
      <c r="D71" s="8"/>
      <c r="E71" s="8">
        <v>0</v>
      </c>
      <c r="F71" s="8">
        <v>0</v>
      </c>
      <c r="G71" s="8">
        <v>0</v>
      </c>
      <c r="H71" s="8">
        <v>0</v>
      </c>
      <c r="I71" s="8"/>
      <c r="J71" s="5"/>
      <c r="K71" s="5"/>
      <c r="L71" s="8"/>
      <c r="M71" s="21">
        <v>0</v>
      </c>
      <c r="N71" s="5">
        <f t="shared" si="0"/>
        <v>0</v>
      </c>
    </row>
    <row r="72" spans="1:14" ht="12.75">
      <c r="A72" t="s">
        <v>65</v>
      </c>
      <c r="B72" s="5"/>
      <c r="C72" s="8"/>
      <c r="D72" s="8"/>
      <c r="E72" s="8">
        <v>0</v>
      </c>
      <c r="F72" s="8">
        <v>0</v>
      </c>
      <c r="G72" s="8">
        <v>0</v>
      </c>
      <c r="H72" s="8">
        <v>0</v>
      </c>
      <c r="I72" s="8"/>
      <c r="J72" s="5"/>
      <c r="K72" s="5"/>
      <c r="L72" s="8"/>
      <c r="M72" s="21">
        <v>0</v>
      </c>
      <c r="N72" s="5">
        <f t="shared" si="0"/>
        <v>0</v>
      </c>
    </row>
    <row r="73" spans="1:14" ht="12.75">
      <c r="A73" t="s">
        <v>66</v>
      </c>
      <c r="B73" s="5">
        <v>-111414.32000000007</v>
      </c>
      <c r="C73" s="8">
        <v>-88547.45000000007</v>
      </c>
      <c r="D73" s="8">
        <v>-92644.03000000003</v>
      </c>
      <c r="E73" s="8">
        <v>-605</v>
      </c>
      <c r="F73" s="8">
        <v>-660</v>
      </c>
      <c r="G73" s="8">
        <v>-4099.9700000000885</v>
      </c>
      <c r="H73" s="8">
        <v>0</v>
      </c>
      <c r="I73" s="8"/>
      <c r="J73" s="5">
        <v>-1326.390000000014</v>
      </c>
      <c r="K73" s="5">
        <v>0</v>
      </c>
      <c r="L73" s="8">
        <v>0</v>
      </c>
      <c r="M73" s="21">
        <v>0</v>
      </c>
      <c r="N73" s="5">
        <f t="shared" si="0"/>
        <v>-299297.16000000027</v>
      </c>
    </row>
    <row r="74" spans="1:14" ht="12.75">
      <c r="A74" t="s">
        <v>67</v>
      </c>
      <c r="B74" s="5"/>
      <c r="C74" s="8"/>
      <c r="D74" s="8"/>
      <c r="E74" s="8">
        <v>0</v>
      </c>
      <c r="F74" s="8">
        <v>0</v>
      </c>
      <c r="G74" s="8">
        <v>0</v>
      </c>
      <c r="H74" s="8">
        <v>0</v>
      </c>
      <c r="I74" s="8"/>
      <c r="J74" s="5"/>
      <c r="K74" s="5"/>
      <c r="L74" s="8"/>
      <c r="M74" s="21">
        <v>0</v>
      </c>
      <c r="N74" s="5">
        <f t="shared" si="0"/>
        <v>0</v>
      </c>
    </row>
    <row r="75" spans="1:14" ht="12.75">
      <c r="A75" t="s">
        <v>68</v>
      </c>
      <c r="B75" s="5"/>
      <c r="C75" s="8"/>
      <c r="D75" s="8">
        <v>-2268.079999999958</v>
      </c>
      <c r="E75" s="8">
        <v>0</v>
      </c>
      <c r="F75" s="8">
        <v>0</v>
      </c>
      <c r="G75" s="8">
        <v>0</v>
      </c>
      <c r="H75" s="8">
        <v>0</v>
      </c>
      <c r="I75" s="8"/>
      <c r="J75" s="5"/>
      <c r="K75" s="5"/>
      <c r="L75" s="8"/>
      <c r="M75" s="21">
        <v>0</v>
      </c>
      <c r="N75" s="5">
        <f t="shared" si="0"/>
        <v>-2268.079999999958</v>
      </c>
    </row>
    <row r="76" spans="1:14" ht="12.75">
      <c r="A76" t="s">
        <v>69</v>
      </c>
      <c r="B76" s="5"/>
      <c r="C76" s="8"/>
      <c r="D76" s="8"/>
      <c r="E76" s="8">
        <v>-40234.26000000001</v>
      </c>
      <c r="F76" s="8">
        <v>0</v>
      </c>
      <c r="G76" s="8">
        <v>0</v>
      </c>
      <c r="H76" s="8">
        <v>0</v>
      </c>
      <c r="I76" s="8"/>
      <c r="J76" s="5"/>
      <c r="K76" s="5"/>
      <c r="L76" s="8"/>
      <c r="M76" s="21">
        <v>0</v>
      </c>
      <c r="N76" s="5">
        <f t="shared" si="0"/>
        <v>-40234.26000000001</v>
      </c>
    </row>
    <row r="77" spans="1:14" ht="12.75">
      <c r="A77" t="s">
        <v>70</v>
      </c>
      <c r="B77" s="5"/>
      <c r="C77" s="8"/>
      <c r="D77" s="8">
        <v>-110</v>
      </c>
      <c r="E77" s="8">
        <v>0</v>
      </c>
      <c r="F77" s="8">
        <v>0</v>
      </c>
      <c r="G77" s="8">
        <v>-10906.75</v>
      </c>
      <c r="H77" s="8">
        <v>0</v>
      </c>
      <c r="I77" s="8"/>
      <c r="J77" s="5"/>
      <c r="K77" s="5"/>
      <c r="L77" s="8"/>
      <c r="M77" s="21">
        <v>0</v>
      </c>
      <c r="N77" s="5">
        <f t="shared" si="0"/>
        <v>-11016.75</v>
      </c>
    </row>
    <row r="78" spans="1:14" ht="12.75">
      <c r="A78" t="s">
        <v>27</v>
      </c>
      <c r="B78" s="5"/>
      <c r="C78" s="8"/>
      <c r="D78" s="8"/>
      <c r="E78" s="8">
        <v>0</v>
      </c>
      <c r="F78" s="8">
        <v>0</v>
      </c>
      <c r="G78" s="8">
        <v>0</v>
      </c>
      <c r="H78" s="8">
        <v>0</v>
      </c>
      <c r="I78" s="8"/>
      <c r="J78" s="5"/>
      <c r="K78" s="5"/>
      <c r="L78" s="8"/>
      <c r="M78" s="21">
        <v>-242492.56</v>
      </c>
      <c r="N78" s="5">
        <f t="shared" si="0"/>
        <v>-242492.56</v>
      </c>
    </row>
    <row r="79" spans="1:14" ht="12.75">
      <c r="A79" t="s">
        <v>71</v>
      </c>
      <c r="B79" s="5">
        <v>-27809.210000000006</v>
      </c>
      <c r="C79" s="8">
        <v>-72370.36000000002</v>
      </c>
      <c r="D79" s="8">
        <v>-31759.190000000002</v>
      </c>
      <c r="E79" s="8">
        <v>-49058.16</v>
      </c>
      <c r="F79" s="8">
        <v>-81628.59</v>
      </c>
      <c r="G79" s="8">
        <v>-49662.12</v>
      </c>
      <c r="H79" s="8">
        <v>-47183.21</v>
      </c>
      <c r="I79" s="8">
        <v>-64066.49</v>
      </c>
      <c r="J79" s="5">
        <v>-51570.1</v>
      </c>
      <c r="K79" s="5">
        <v>-55030.1</v>
      </c>
      <c r="L79" s="8">
        <v>-59100.829999999994</v>
      </c>
      <c r="M79" s="21">
        <v>-121473.63</v>
      </c>
      <c r="N79" s="5">
        <f t="shared" si="0"/>
        <v>-710711.99</v>
      </c>
    </row>
    <row r="80" spans="1:14" ht="12.75">
      <c r="A80" t="s">
        <v>28</v>
      </c>
      <c r="B80" s="5"/>
      <c r="C80" s="8"/>
      <c r="D80" s="8"/>
      <c r="E80" s="8">
        <v>0</v>
      </c>
      <c r="F80" s="8">
        <v>0</v>
      </c>
      <c r="G80" s="8">
        <v>0</v>
      </c>
      <c r="H80" s="8">
        <v>0</v>
      </c>
      <c r="I80" s="8"/>
      <c r="J80" s="5"/>
      <c r="K80" s="5"/>
      <c r="L80" s="8"/>
      <c r="M80" s="21">
        <v>0</v>
      </c>
      <c r="N80" s="5">
        <f t="shared" si="0"/>
        <v>0</v>
      </c>
    </row>
    <row r="81" spans="1:14" ht="12.75">
      <c r="A81" t="s">
        <v>29</v>
      </c>
      <c r="B81" s="5">
        <v>-2302.49</v>
      </c>
      <c r="C81" s="8">
        <v>-3500.6800000000003</v>
      </c>
      <c r="D81" s="8">
        <v>-2498.24</v>
      </c>
      <c r="E81" s="8">
        <v>-3100.870000000001</v>
      </c>
      <c r="F81" s="8">
        <v>-5234.529999999999</v>
      </c>
      <c r="G81" s="8">
        <v>-2850.3099999999995</v>
      </c>
      <c r="H81" s="8">
        <v>-1870</v>
      </c>
      <c r="I81" s="8">
        <v>-2185.0600000000013</v>
      </c>
      <c r="J81" s="5">
        <v>-2396.5300000000007</v>
      </c>
      <c r="K81" s="5">
        <v>-3489.709999999999</v>
      </c>
      <c r="L81" s="8">
        <v>-6813.34</v>
      </c>
      <c r="M81" s="21">
        <v>-3268.9500000000007</v>
      </c>
      <c r="N81" s="5">
        <f t="shared" si="0"/>
        <v>-39510.70999999999</v>
      </c>
    </row>
    <row r="82" spans="1:14" ht="12.75">
      <c r="A82" t="s">
        <v>72</v>
      </c>
      <c r="B82" s="5"/>
      <c r="C82" s="8"/>
      <c r="D82" s="8"/>
      <c r="E82" s="8">
        <v>0</v>
      </c>
      <c r="F82" s="8">
        <v>0</v>
      </c>
      <c r="G82" s="8">
        <v>0</v>
      </c>
      <c r="H82" s="8">
        <v>0</v>
      </c>
      <c r="I82" s="8"/>
      <c r="J82" s="5"/>
      <c r="K82" s="5"/>
      <c r="L82" s="8"/>
      <c r="M82" s="21">
        <v>0</v>
      </c>
      <c r="N82" s="5">
        <f t="shared" si="0"/>
        <v>0</v>
      </c>
    </row>
    <row r="83" spans="1:14" ht="12.75">
      <c r="A83" t="s">
        <v>73</v>
      </c>
      <c r="B83" s="5">
        <v>-17947.700000000004</v>
      </c>
      <c r="C83" s="8"/>
      <c r="D83" s="8"/>
      <c r="E83" s="8">
        <v>0</v>
      </c>
      <c r="F83" s="8">
        <v>0</v>
      </c>
      <c r="G83" s="8">
        <v>0</v>
      </c>
      <c r="H83" s="8">
        <v>0</v>
      </c>
      <c r="I83" s="8"/>
      <c r="J83" s="5"/>
      <c r="K83" s="5"/>
      <c r="L83" s="8"/>
      <c r="M83" s="21">
        <v>0</v>
      </c>
      <c r="N83" s="5">
        <f t="shared" si="0"/>
        <v>-17947.700000000004</v>
      </c>
    </row>
    <row r="84" spans="1:14" ht="12.75">
      <c r="A84" t="s">
        <v>74</v>
      </c>
      <c r="B84" s="5"/>
      <c r="C84" s="8"/>
      <c r="D84" s="8">
        <v>-1657.2900000000373</v>
      </c>
      <c r="E84" s="8">
        <v>-1322.9199999999255</v>
      </c>
      <c r="F84" s="8">
        <v>0</v>
      </c>
      <c r="G84" s="8">
        <v>0</v>
      </c>
      <c r="H84" s="8">
        <v>0</v>
      </c>
      <c r="I84" s="8"/>
      <c r="J84" s="5"/>
      <c r="K84" s="5"/>
      <c r="L84" s="8"/>
      <c r="M84" s="21">
        <v>0</v>
      </c>
      <c r="N84" s="5">
        <f>SUM(B84:M84)</f>
        <v>-2980.2099999999627</v>
      </c>
    </row>
    <row r="85" spans="1:14" ht="12.75">
      <c r="A85" t="s">
        <v>30</v>
      </c>
      <c r="B85" s="5">
        <v>-6864.269999999997</v>
      </c>
      <c r="C85" s="8">
        <v>-12913.489999999998</v>
      </c>
      <c r="D85" s="8">
        <v>-8767.529999999999</v>
      </c>
      <c r="E85" s="8">
        <v>-15898.600000000006</v>
      </c>
      <c r="F85" s="8">
        <v>-9765.299999999996</v>
      </c>
      <c r="G85" s="8">
        <v>-2092.709999999999</v>
      </c>
      <c r="H85" s="8">
        <v>0</v>
      </c>
      <c r="I85" s="8"/>
      <c r="J85" s="5">
        <v>-744.6800000000003</v>
      </c>
      <c r="K85" s="5">
        <v>-3142.510000000002</v>
      </c>
      <c r="L85" s="8">
        <v>0</v>
      </c>
      <c r="M85" s="21">
        <v>0</v>
      </c>
      <c r="N85" s="5">
        <f>SUM(B85:M85)</f>
        <v>-60189.09</v>
      </c>
    </row>
    <row r="86" ht="12.75">
      <c r="A86" t="s">
        <v>1</v>
      </c>
    </row>
    <row r="87" spans="1:14" ht="12.75">
      <c r="A87" t="s">
        <v>31</v>
      </c>
      <c r="B87" s="5">
        <f>SUM(B19:B85)</f>
        <v>-3179982.68</v>
      </c>
      <c r="C87" s="5">
        <f aca="true" t="shared" si="1" ref="C87:M87">SUM(C19:C85)</f>
        <v>-4009903.8900000006</v>
      </c>
      <c r="D87" s="5">
        <f t="shared" si="1"/>
        <v>-2374235.0700000003</v>
      </c>
      <c r="E87" s="5">
        <f t="shared" si="1"/>
        <v>-2859996.07</v>
      </c>
      <c r="F87" s="5">
        <f t="shared" si="1"/>
        <v>-4848117.52</v>
      </c>
      <c r="G87" s="5">
        <f t="shared" si="1"/>
        <v>-3567006.860000001</v>
      </c>
      <c r="H87" s="5">
        <f t="shared" si="1"/>
        <v>-2855920.44</v>
      </c>
      <c r="I87" s="5">
        <f t="shared" si="1"/>
        <v>-2579408.7000000007</v>
      </c>
      <c r="J87" s="5">
        <f t="shared" si="1"/>
        <v>-2589027.85</v>
      </c>
      <c r="K87" s="5">
        <f t="shared" si="1"/>
        <v>-3641889.8699999996</v>
      </c>
      <c r="L87" s="5">
        <f t="shared" si="1"/>
        <v>-2289380.8499999996</v>
      </c>
      <c r="M87" s="5">
        <f t="shared" si="1"/>
        <v>-9907407.180000002</v>
      </c>
      <c r="N87" s="5">
        <f>SUM(B87:M87)</f>
        <v>-44702276.980000004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5:N5"/>
    <mergeCell ref="A6:N6"/>
    <mergeCell ref="A7:N7"/>
    <mergeCell ref="A8:N8"/>
    <mergeCell ref="A9:N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zoomScalePageLayoutView="0" workbookViewId="0" topLeftCell="A16">
      <pane xSplit="1" ySplit="3" topLeftCell="F85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L91" sqref="L9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6" spans="2:14" ht="12.75">
      <c r="B16" s="1">
        <f>'Half-Cent to County before'!B16</f>
        <v>41091</v>
      </c>
      <c r="C16" s="1">
        <f>'Half-Cent to County before'!C16</f>
        <v>41122</v>
      </c>
      <c r="D16" s="1">
        <f>'Half-Cent to County before'!D16</f>
        <v>41153</v>
      </c>
      <c r="E16" s="1">
        <f>'Half-Cent to County before'!E16</f>
        <v>41183</v>
      </c>
      <c r="F16" s="1">
        <f>'Half-Cent to County before'!F16</f>
        <v>41214</v>
      </c>
      <c r="G16" s="1">
        <f>'Half-Cent to County before'!G16</f>
        <v>41244</v>
      </c>
      <c r="H16" s="1">
        <f>'Half-Cent to County before'!H16</f>
        <v>41275</v>
      </c>
      <c r="I16" s="1">
        <f>'Half-Cent to County before'!I16</f>
        <v>41306</v>
      </c>
      <c r="J16" s="1">
        <f>'Half-Cent to County before'!J16</f>
        <v>41334</v>
      </c>
      <c r="K16" s="1">
        <f>'Half-Cent to County before'!K16</f>
        <v>41365</v>
      </c>
      <c r="L16" s="1">
        <f>'Half-Cent to County before'!L16</f>
        <v>41395</v>
      </c>
      <c r="M16" s="1">
        <f>'Half-Cent to County before'!M16</f>
        <v>41426</v>
      </c>
      <c r="N16" s="1" t="str">
        <f>'Half-Cent to County before'!N16</f>
        <v>SFY12-13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616974.4999999999</v>
      </c>
      <c r="C19" s="5">
        <v>611231.3599999999</v>
      </c>
      <c r="D19" s="20">
        <v>598357.9300000003</v>
      </c>
      <c r="E19" s="5">
        <v>639785.7700000003</v>
      </c>
      <c r="F19" s="20">
        <v>628470.9900000001</v>
      </c>
      <c r="G19" s="20">
        <v>634701.5099999999</v>
      </c>
      <c r="H19" s="5">
        <v>639937.7400000003</v>
      </c>
      <c r="I19" s="20">
        <v>684272.0299999999</v>
      </c>
      <c r="J19" s="20">
        <v>611791.21</v>
      </c>
      <c r="K19" s="20">
        <v>623749.9399999998</v>
      </c>
      <c r="L19" s="20">
        <v>673512.2900000002</v>
      </c>
      <c r="M19" s="20">
        <v>646676.3300000001</v>
      </c>
      <c r="N19" s="5">
        <f>SUM(B19:M19)</f>
        <v>7609461.600000001</v>
      </c>
    </row>
    <row r="20" spans="1:14" ht="12.75">
      <c r="A20" t="s">
        <v>39</v>
      </c>
      <c r="B20" s="5">
        <v>16689.490000000005</v>
      </c>
      <c r="C20" s="5">
        <v>17698.730000000003</v>
      </c>
      <c r="D20" s="20">
        <v>17349.119999999995</v>
      </c>
      <c r="E20" s="5">
        <v>15876.720000000001</v>
      </c>
      <c r="F20" s="20">
        <v>16644.050000000003</v>
      </c>
      <c r="G20" s="20">
        <v>17391.59999999999</v>
      </c>
      <c r="H20" s="5">
        <v>15767.980000000003</v>
      </c>
      <c r="I20" s="20">
        <v>17151.6</v>
      </c>
      <c r="J20" s="20">
        <v>15754.129999999997</v>
      </c>
      <c r="K20" s="20">
        <v>15789.099999999999</v>
      </c>
      <c r="L20" s="20">
        <v>20018.170000000013</v>
      </c>
      <c r="M20" s="20">
        <v>16732.910000000003</v>
      </c>
      <c r="N20" s="5">
        <f aca="true" t="shared" si="0" ref="N20:N83">SUM(B20:M20)</f>
        <v>202863.60000000003</v>
      </c>
    </row>
    <row r="21" spans="1:14" ht="12.75">
      <c r="A21" t="s">
        <v>40</v>
      </c>
      <c r="B21" s="5">
        <v>634241.0300000003</v>
      </c>
      <c r="C21" s="5">
        <v>765987.0499999998</v>
      </c>
      <c r="D21" s="20">
        <v>765351.03</v>
      </c>
      <c r="E21" s="5">
        <v>588499.0199999999</v>
      </c>
      <c r="F21" s="20">
        <v>535405.28</v>
      </c>
      <c r="G21" s="20">
        <v>504577.02000000014</v>
      </c>
      <c r="H21" s="5">
        <v>468449.0900000001</v>
      </c>
      <c r="I21" s="20">
        <v>520172.7500000001</v>
      </c>
      <c r="J21" s="20">
        <v>471278.8099999997</v>
      </c>
      <c r="K21" s="20">
        <v>498847.6299999999</v>
      </c>
      <c r="L21" s="20">
        <v>728887.51</v>
      </c>
      <c r="M21" s="20">
        <v>613148.9100000003</v>
      </c>
      <c r="N21" s="5">
        <f t="shared" si="0"/>
        <v>7094845.13</v>
      </c>
    </row>
    <row r="22" spans="1:14" ht="12.75">
      <c r="A22" t="s">
        <v>2</v>
      </c>
      <c r="B22" s="5">
        <v>21820.689999999988</v>
      </c>
      <c r="C22" s="5">
        <v>23037.080000000016</v>
      </c>
      <c r="D22" s="20">
        <v>20617.609999999993</v>
      </c>
      <c r="E22" s="5">
        <v>22149.179999999993</v>
      </c>
      <c r="F22" s="20">
        <v>22439.17</v>
      </c>
      <c r="G22" s="20">
        <v>23356.430000000008</v>
      </c>
      <c r="H22" s="5">
        <v>21539.809999999998</v>
      </c>
      <c r="I22" s="20">
        <v>23799.520000000004</v>
      </c>
      <c r="J22" s="20">
        <v>20413.560000000005</v>
      </c>
      <c r="K22" s="20">
        <v>22488.559999999998</v>
      </c>
      <c r="L22" s="20">
        <v>23858.460000000006</v>
      </c>
      <c r="M22" s="20">
        <v>23078.12000000001</v>
      </c>
      <c r="N22" s="5">
        <f t="shared" si="0"/>
        <v>268598.19</v>
      </c>
    </row>
    <row r="23" spans="1:14" ht="12.75">
      <c r="A23" t="s">
        <v>41</v>
      </c>
      <c r="B23" s="5">
        <v>1296723.2599999995</v>
      </c>
      <c r="C23" s="5">
        <v>1312662.2800000003</v>
      </c>
      <c r="D23" s="20">
        <v>1256715.3500000006</v>
      </c>
      <c r="E23" s="5">
        <v>1276735.5899999994</v>
      </c>
      <c r="F23" s="20">
        <v>1258505.2600000002</v>
      </c>
      <c r="G23" s="20">
        <v>1215582.8500000003</v>
      </c>
      <c r="H23" s="5">
        <v>1394073.2800000014</v>
      </c>
      <c r="I23" s="20">
        <v>1511662.4999999995</v>
      </c>
      <c r="J23" s="20">
        <v>1312686.7400000002</v>
      </c>
      <c r="K23" s="20">
        <v>1330661.3999999997</v>
      </c>
      <c r="L23" s="20">
        <v>1512999.6800000004</v>
      </c>
      <c r="M23" s="20">
        <v>1378687.2300000011</v>
      </c>
      <c r="N23" s="5">
        <f t="shared" si="0"/>
        <v>16057695.420000004</v>
      </c>
    </row>
    <row r="24" spans="1:14" ht="12.75">
      <c r="A24" t="s">
        <v>42</v>
      </c>
      <c r="B24" s="5">
        <v>7799733.890000004</v>
      </c>
      <c r="C24" s="5">
        <v>7927913.760000001</v>
      </c>
      <c r="D24" s="20">
        <v>7567043.320000006</v>
      </c>
      <c r="E24" s="5">
        <v>7558821.3599999985</v>
      </c>
      <c r="F24" s="20">
        <v>7715751.150000004</v>
      </c>
      <c r="G24" s="20">
        <v>7913506.12</v>
      </c>
      <c r="H24" s="5">
        <v>8465930.379999995</v>
      </c>
      <c r="I24" s="20">
        <v>9658608.809999999</v>
      </c>
      <c r="J24" s="20">
        <v>8513754.89</v>
      </c>
      <c r="K24" s="20">
        <v>8347432.850000002</v>
      </c>
      <c r="L24" s="20">
        <v>9398111.98</v>
      </c>
      <c r="M24" s="20">
        <v>8534567.979999997</v>
      </c>
      <c r="N24" s="5">
        <f t="shared" si="0"/>
        <v>99401176.49000001</v>
      </c>
    </row>
    <row r="25" spans="1:14" ht="12.75">
      <c r="A25" t="s">
        <v>3</v>
      </c>
      <c r="B25" s="5">
        <v>5988.370000000003</v>
      </c>
      <c r="C25" s="5">
        <v>5907.16</v>
      </c>
      <c r="D25" s="20">
        <v>5635.23</v>
      </c>
      <c r="E25" s="5">
        <v>5563.68</v>
      </c>
      <c r="F25" s="20">
        <v>5969.029999999999</v>
      </c>
      <c r="G25" s="20">
        <v>5957.049999999999</v>
      </c>
      <c r="H25" s="5">
        <v>5137.129999999997</v>
      </c>
      <c r="I25" s="20">
        <v>6043.73</v>
      </c>
      <c r="J25" s="20">
        <v>5196.73</v>
      </c>
      <c r="K25" s="20">
        <v>5821.880000000001</v>
      </c>
      <c r="L25" s="20">
        <v>6413.509999999998</v>
      </c>
      <c r="M25" s="20">
        <v>6418.739999999998</v>
      </c>
      <c r="N25" s="5">
        <f t="shared" si="0"/>
        <v>70052.23999999999</v>
      </c>
    </row>
    <row r="26" spans="1:14" ht="12.75">
      <c r="A26" t="s">
        <v>43</v>
      </c>
      <c r="B26" s="5">
        <v>83982.40000000002</v>
      </c>
      <c r="C26" s="5">
        <v>81931.51000000001</v>
      </c>
      <c r="D26" s="20">
        <v>74673.56000000006</v>
      </c>
      <c r="E26" s="5">
        <v>74532.60999999999</v>
      </c>
      <c r="F26" s="20">
        <v>77023.15000000002</v>
      </c>
      <c r="G26" s="20">
        <v>83202.14000000001</v>
      </c>
      <c r="H26" s="5">
        <v>95385.07999999996</v>
      </c>
      <c r="I26" s="20">
        <v>102987.0199999999</v>
      </c>
      <c r="J26" s="20">
        <v>102993.37</v>
      </c>
      <c r="K26" s="20">
        <v>104987.70000000007</v>
      </c>
      <c r="L26" s="20">
        <v>118620.6399999999</v>
      </c>
      <c r="M26" s="20">
        <v>99094.87</v>
      </c>
      <c r="N26" s="5">
        <f t="shared" si="0"/>
        <v>1099414.0499999998</v>
      </c>
    </row>
    <row r="27" spans="1:14" ht="12.75">
      <c r="A27" t="s">
        <v>44</v>
      </c>
      <c r="B27" s="5">
        <v>38021.49000000005</v>
      </c>
      <c r="C27" s="5">
        <v>38652.06999999995</v>
      </c>
      <c r="D27" s="20">
        <v>36569.34999999998</v>
      </c>
      <c r="E27" s="5">
        <v>35752.07000000001</v>
      </c>
      <c r="F27" s="20">
        <v>36584.02000000002</v>
      </c>
      <c r="G27" s="20">
        <v>36708.20000000001</v>
      </c>
      <c r="H27" s="5">
        <v>39338.72000000003</v>
      </c>
      <c r="I27" s="20">
        <v>41486.47999999998</v>
      </c>
      <c r="J27" s="20">
        <v>40554.340000000084</v>
      </c>
      <c r="K27" s="20">
        <v>40908.429999999935</v>
      </c>
      <c r="L27" s="20">
        <v>44627.640000000014</v>
      </c>
      <c r="M27" s="20">
        <v>41424.609999999986</v>
      </c>
      <c r="N27" s="5">
        <f t="shared" si="0"/>
        <v>470627.42000000004</v>
      </c>
    </row>
    <row r="28" spans="1:14" ht="12.75">
      <c r="A28" t="s">
        <v>45</v>
      </c>
      <c r="B28" s="5">
        <v>64674.659999999916</v>
      </c>
      <c r="C28" s="5">
        <v>67894.78999999992</v>
      </c>
      <c r="D28" s="20">
        <v>64966.94000000006</v>
      </c>
      <c r="E28" s="5">
        <v>64738.97999999998</v>
      </c>
      <c r="F28" s="20">
        <v>63884.30000000005</v>
      </c>
      <c r="G28" s="20">
        <v>62584.54000000004</v>
      </c>
      <c r="H28" s="5">
        <v>67316.3600000001</v>
      </c>
      <c r="I28" s="20">
        <v>77165.56000000006</v>
      </c>
      <c r="J28" s="20">
        <v>64357.42000000004</v>
      </c>
      <c r="K28" s="20">
        <v>66759.06000000006</v>
      </c>
      <c r="L28" s="20">
        <v>73429.09000000008</v>
      </c>
      <c r="M28" s="20">
        <v>67966.71000000008</v>
      </c>
      <c r="N28" s="5">
        <f t="shared" si="0"/>
        <v>805738.4100000004</v>
      </c>
    </row>
    <row r="29" spans="1:14" ht="12.75">
      <c r="A29" t="s">
        <v>46</v>
      </c>
      <c r="B29" s="5">
        <v>258970.4299999997</v>
      </c>
      <c r="C29" s="5">
        <v>242197.00999999978</v>
      </c>
      <c r="D29" s="20">
        <v>230473.84999999986</v>
      </c>
      <c r="E29" s="5">
        <v>221661.79000000004</v>
      </c>
      <c r="F29" s="20">
        <v>243361.31000000006</v>
      </c>
      <c r="G29" s="20">
        <v>282931.4000000004</v>
      </c>
      <c r="H29" s="5">
        <v>326692.27</v>
      </c>
      <c r="I29" s="20">
        <v>362964.39000000013</v>
      </c>
      <c r="J29" s="20">
        <v>370959.7599999998</v>
      </c>
      <c r="K29" s="20">
        <v>370301.6500000004</v>
      </c>
      <c r="L29" s="20">
        <v>408974.9199999999</v>
      </c>
      <c r="M29" s="20">
        <v>334621.24999999953</v>
      </c>
      <c r="N29" s="5">
        <f t="shared" si="0"/>
        <v>3654110.03</v>
      </c>
    </row>
    <row r="30" spans="1:14" ht="12.75">
      <c r="A30" t="s">
        <v>4</v>
      </c>
      <c r="B30" s="5">
        <v>57777.830000000016</v>
      </c>
      <c r="C30" s="5">
        <v>58047.97000000003</v>
      </c>
      <c r="D30" s="20">
        <v>58015.45000000001</v>
      </c>
      <c r="E30" s="5">
        <v>57599.32000000001</v>
      </c>
      <c r="F30" s="20">
        <v>55084.640000000014</v>
      </c>
      <c r="G30" s="20">
        <v>54287.46999999997</v>
      </c>
      <c r="H30" s="5">
        <v>56094.390000000014</v>
      </c>
      <c r="I30" s="20">
        <v>60628.15000000002</v>
      </c>
      <c r="J30" s="20">
        <v>57229.47999999998</v>
      </c>
      <c r="K30" s="20">
        <v>58129.75999999995</v>
      </c>
      <c r="L30" s="20">
        <v>64705.56</v>
      </c>
      <c r="M30" s="20">
        <v>60396.81</v>
      </c>
      <c r="N30" s="5">
        <f t="shared" si="0"/>
        <v>697996.8300000001</v>
      </c>
    </row>
    <row r="31" spans="1:14" ht="12.75">
      <c r="A31" t="s">
        <v>94</v>
      </c>
      <c r="B31" s="5">
        <v>7396869.16</v>
      </c>
      <c r="C31" s="5">
        <v>7445074.969999997</v>
      </c>
      <c r="D31" s="20">
        <v>7115236.340000004</v>
      </c>
      <c r="E31" s="5">
        <v>7237753.619999999</v>
      </c>
      <c r="F31" s="20">
        <v>7166703.570000002</v>
      </c>
      <c r="G31" s="20">
        <v>7255033.380000001</v>
      </c>
      <c r="H31" s="5">
        <v>8107992.74</v>
      </c>
      <c r="I31" s="20">
        <v>9254101.310000006</v>
      </c>
      <c r="J31" s="20">
        <v>8262451.1099999845</v>
      </c>
      <c r="K31" s="20">
        <v>7861708.040000003</v>
      </c>
      <c r="L31" s="20">
        <v>9053181.779999997</v>
      </c>
      <c r="M31" s="20">
        <v>8084315.549999993</v>
      </c>
      <c r="N31" s="5">
        <f t="shared" si="0"/>
        <v>94240421.57</v>
      </c>
    </row>
    <row r="32" spans="1:14" ht="12.75">
      <c r="A32" t="s">
        <v>5</v>
      </c>
      <c r="B32" s="5">
        <v>18105.509999999995</v>
      </c>
      <c r="C32" s="5">
        <v>18415.61</v>
      </c>
      <c r="D32" s="20">
        <v>17679.479999999996</v>
      </c>
      <c r="E32" s="5">
        <v>15822.799999999996</v>
      </c>
      <c r="F32" s="20">
        <v>17262.509999999995</v>
      </c>
      <c r="G32" s="20">
        <v>18390.339999999997</v>
      </c>
      <c r="H32" s="5">
        <v>19569.839999999997</v>
      </c>
      <c r="I32" s="20">
        <v>20289.790000000008</v>
      </c>
      <c r="J32" s="20">
        <v>20454.559999999998</v>
      </c>
      <c r="K32" s="20">
        <v>22796.210000000006</v>
      </c>
      <c r="L32" s="20">
        <v>23746.429999999993</v>
      </c>
      <c r="M32" s="20">
        <v>19853.479999999996</v>
      </c>
      <c r="N32" s="5">
        <f t="shared" si="0"/>
        <v>232386.56</v>
      </c>
    </row>
    <row r="33" spans="1:14" ht="12.75">
      <c r="A33" t="s">
        <v>6</v>
      </c>
      <c r="B33" s="5">
        <v>3409.4400000000023</v>
      </c>
      <c r="C33" s="5">
        <v>3521.209999999999</v>
      </c>
      <c r="D33" s="20">
        <v>3397.75</v>
      </c>
      <c r="E33" s="5">
        <v>3441.8100000000013</v>
      </c>
      <c r="F33" s="20">
        <v>3249.170000000002</v>
      </c>
      <c r="G33" s="20">
        <v>3517.0599999999977</v>
      </c>
      <c r="H33" s="5">
        <v>3167.3100000000013</v>
      </c>
      <c r="I33" s="20">
        <v>3352.9399999999987</v>
      </c>
      <c r="J33" s="20">
        <v>3286.66</v>
      </c>
      <c r="K33" s="20">
        <v>3161.779999999999</v>
      </c>
      <c r="L33" s="20">
        <v>3727.8600000000006</v>
      </c>
      <c r="M33" s="20">
        <v>3590.0600000000013</v>
      </c>
      <c r="N33" s="5">
        <f t="shared" si="0"/>
        <v>40823.05</v>
      </c>
    </row>
    <row r="34" spans="1:14" ht="12.75">
      <c r="A34" t="s">
        <v>47</v>
      </c>
      <c r="B34" s="5">
        <v>303426.39999999944</v>
      </c>
      <c r="C34" s="5">
        <v>313176.97000000067</v>
      </c>
      <c r="D34" s="20">
        <v>296233.4900000002</v>
      </c>
      <c r="E34" s="5">
        <v>300035.5600000005</v>
      </c>
      <c r="F34" s="20">
        <v>307416.24999999907</v>
      </c>
      <c r="G34" s="20">
        <v>302463.38999999966</v>
      </c>
      <c r="H34" s="5">
        <v>314835.30000000075</v>
      </c>
      <c r="I34" s="20">
        <v>358479.68000000063</v>
      </c>
      <c r="J34" s="20">
        <v>300872.6199999992</v>
      </c>
      <c r="K34" s="20">
        <v>309774.2299999995</v>
      </c>
      <c r="L34" s="20">
        <v>339593.9099999992</v>
      </c>
      <c r="M34" s="20">
        <v>323377.7400000002</v>
      </c>
      <c r="N34" s="5">
        <f t="shared" si="0"/>
        <v>3769685.539999999</v>
      </c>
    </row>
    <row r="35" spans="1:14" ht="12.75">
      <c r="A35" t="s">
        <v>48</v>
      </c>
      <c r="B35" s="5">
        <v>335969.1900000002</v>
      </c>
      <c r="C35" s="5">
        <v>358001.1399999999</v>
      </c>
      <c r="D35" s="20">
        <v>336585.1599999999</v>
      </c>
      <c r="E35" s="5">
        <v>311726.22</v>
      </c>
      <c r="F35" s="20">
        <v>316901.94999999995</v>
      </c>
      <c r="G35" s="20">
        <v>295227.17999999993</v>
      </c>
      <c r="H35" s="5">
        <v>309717.51</v>
      </c>
      <c r="I35" s="20">
        <v>344679.28</v>
      </c>
      <c r="J35" s="20">
        <v>291810.01</v>
      </c>
      <c r="K35" s="20">
        <v>311404.43999999994</v>
      </c>
      <c r="L35" s="20">
        <v>361223.3700000001</v>
      </c>
      <c r="M35" s="20">
        <v>334629.01</v>
      </c>
      <c r="N35" s="5">
        <f t="shared" si="0"/>
        <v>3907874.46</v>
      </c>
    </row>
    <row r="36" spans="1:14" ht="12.75">
      <c r="A36" t="s">
        <v>7</v>
      </c>
      <c r="B36" s="5">
        <v>187390.92</v>
      </c>
      <c r="C36" s="5">
        <v>197457.08000000005</v>
      </c>
      <c r="D36" s="20">
        <v>186782.3</v>
      </c>
      <c r="E36" s="5">
        <v>180134.86</v>
      </c>
      <c r="F36" s="20">
        <v>180165.25999999998</v>
      </c>
      <c r="G36" s="20">
        <v>175912.92</v>
      </c>
      <c r="H36" s="5">
        <v>202020.11</v>
      </c>
      <c r="I36" s="20">
        <v>200787.76000000004</v>
      </c>
      <c r="J36" s="20">
        <v>196058.87</v>
      </c>
      <c r="K36" s="20">
        <v>195202.93999999997</v>
      </c>
      <c r="L36" s="20">
        <v>231812.89999999997</v>
      </c>
      <c r="M36" s="20">
        <v>209457.74000000002</v>
      </c>
      <c r="N36" s="5">
        <f t="shared" si="0"/>
        <v>2343183.66</v>
      </c>
    </row>
    <row r="37" spans="1:14" ht="12.75">
      <c r="A37" t="s">
        <v>8</v>
      </c>
      <c r="B37" s="5">
        <v>26125.179999999993</v>
      </c>
      <c r="C37" s="5">
        <v>27151.819999999985</v>
      </c>
      <c r="D37" s="20">
        <v>27601.789999999994</v>
      </c>
      <c r="E37" s="5">
        <v>20838.949999999997</v>
      </c>
      <c r="F37" s="20">
        <v>16912.909999999996</v>
      </c>
      <c r="G37" s="20">
        <v>17013.86</v>
      </c>
      <c r="H37" s="5">
        <v>13993.96</v>
      </c>
      <c r="I37" s="20">
        <v>12980.510000000002</v>
      </c>
      <c r="J37" s="20">
        <v>12819.060000000001</v>
      </c>
      <c r="K37" s="20">
        <v>14985.739999999998</v>
      </c>
      <c r="L37" s="20">
        <v>21198.740000000005</v>
      </c>
      <c r="M37" s="20">
        <v>20465.35</v>
      </c>
      <c r="N37" s="5">
        <f t="shared" si="0"/>
        <v>232087.86999999997</v>
      </c>
    </row>
    <row r="38" spans="1:14" ht="12.75">
      <c r="A38" t="s">
        <v>9</v>
      </c>
      <c r="B38" s="5">
        <v>38639.95</v>
      </c>
      <c r="C38" s="5">
        <v>41026.54999999999</v>
      </c>
      <c r="D38" s="20">
        <v>38543.33</v>
      </c>
      <c r="E38" s="5">
        <v>37840.16</v>
      </c>
      <c r="F38" s="20">
        <v>41197.31999999999</v>
      </c>
      <c r="G38" s="20">
        <v>39047.79000000001</v>
      </c>
      <c r="H38" s="5">
        <v>38944.83</v>
      </c>
      <c r="I38" s="20">
        <v>43608.70000000001</v>
      </c>
      <c r="J38" s="20">
        <v>37901.87000000001</v>
      </c>
      <c r="K38" s="20">
        <v>38108.659999999974</v>
      </c>
      <c r="L38" s="20">
        <v>43055.94</v>
      </c>
      <c r="M38" s="20">
        <v>40632.59999999998</v>
      </c>
      <c r="N38" s="5">
        <f t="shared" si="0"/>
        <v>478547.69999999995</v>
      </c>
    </row>
    <row r="39" spans="1:14" ht="12.75">
      <c r="A39" t="s">
        <v>10</v>
      </c>
      <c r="B39" s="5">
        <v>3926.050000000003</v>
      </c>
      <c r="C39" s="5">
        <v>4430.149999999998</v>
      </c>
      <c r="D39" s="20">
        <v>3381.7500000000036</v>
      </c>
      <c r="E39" s="5">
        <v>4110.129999999997</v>
      </c>
      <c r="F39" s="20">
        <v>3993.359999999997</v>
      </c>
      <c r="G39" s="20">
        <v>3635.7999999999993</v>
      </c>
      <c r="H39" s="5">
        <v>3470.9199999999983</v>
      </c>
      <c r="I39" s="20">
        <v>3674.2800000000025</v>
      </c>
      <c r="J39" s="20">
        <v>3789.670000000002</v>
      </c>
      <c r="K39" s="20">
        <v>3560.5099999999984</v>
      </c>
      <c r="L39" s="20">
        <v>4411.389999999999</v>
      </c>
      <c r="M39" s="20">
        <v>4008.600000000002</v>
      </c>
      <c r="N39" s="5">
        <f t="shared" si="0"/>
        <v>46392.61</v>
      </c>
    </row>
    <row r="40" spans="1:14" ht="12.75">
      <c r="A40" t="s">
        <v>11</v>
      </c>
      <c r="B40" s="5">
        <v>1670.2800000000007</v>
      </c>
      <c r="C40" s="5">
        <v>1581.7999999999993</v>
      </c>
      <c r="D40" s="20">
        <v>1646.4899999999998</v>
      </c>
      <c r="E40" s="5">
        <v>1601.1499999999996</v>
      </c>
      <c r="F40" s="20">
        <v>1732.83</v>
      </c>
      <c r="G40" s="20">
        <v>1426.2199999999993</v>
      </c>
      <c r="H40" s="5">
        <v>2424.0600000000013</v>
      </c>
      <c r="I40" s="20">
        <v>1929.4500000000007</v>
      </c>
      <c r="J40" s="20">
        <v>2050.369999999999</v>
      </c>
      <c r="K40" s="20">
        <v>2124.290000000001</v>
      </c>
      <c r="L40" s="20">
        <v>2060.870000000001</v>
      </c>
      <c r="M40" s="20">
        <v>1561.9500000000007</v>
      </c>
      <c r="N40" s="5">
        <f t="shared" si="0"/>
        <v>21809.760000000006</v>
      </c>
    </row>
    <row r="41" spans="1:14" ht="12.75">
      <c r="A41" t="s">
        <v>49</v>
      </c>
      <c r="B41" s="5">
        <v>18646.4</v>
      </c>
      <c r="C41" s="5">
        <v>25700.61</v>
      </c>
      <c r="D41" s="20">
        <v>25912.72000000001</v>
      </c>
      <c r="E41" s="5">
        <v>18212.940000000002</v>
      </c>
      <c r="F41" s="20">
        <v>16702.36</v>
      </c>
      <c r="G41" s="20">
        <v>14275.489999999998</v>
      </c>
      <c r="H41" s="5">
        <v>12771.390000000003</v>
      </c>
      <c r="I41" s="20">
        <v>14856.360000000004</v>
      </c>
      <c r="J41" s="20">
        <v>13228.189999999999</v>
      </c>
      <c r="K41" s="20">
        <v>15520.120000000003</v>
      </c>
      <c r="L41" s="20">
        <v>19812.710000000006</v>
      </c>
      <c r="M41" s="20">
        <v>17680.22</v>
      </c>
      <c r="N41" s="5">
        <f t="shared" si="0"/>
        <v>213319.51000000004</v>
      </c>
    </row>
    <row r="42" spans="1:14" ht="12.75">
      <c r="A42" t="s">
        <v>12</v>
      </c>
      <c r="B42" s="5">
        <v>11130.079999999998</v>
      </c>
      <c r="C42" s="5">
        <v>10711.950000000004</v>
      </c>
      <c r="D42" s="20">
        <v>11706.790000000005</v>
      </c>
      <c r="E42" s="5">
        <v>10261.880000000005</v>
      </c>
      <c r="F42" s="20">
        <v>14209.789999999994</v>
      </c>
      <c r="G42" s="20">
        <v>7971.860000000001</v>
      </c>
      <c r="H42" s="5">
        <v>9630.350000000002</v>
      </c>
      <c r="I42" s="20">
        <v>8198.499999999996</v>
      </c>
      <c r="J42" s="20">
        <v>11379.590000000004</v>
      </c>
      <c r="K42" s="20">
        <v>6566.010000000002</v>
      </c>
      <c r="L42" s="20">
        <v>8890</v>
      </c>
      <c r="M42" s="20">
        <v>7605.9100000000035</v>
      </c>
      <c r="N42" s="5">
        <f t="shared" si="0"/>
        <v>118262.71000000002</v>
      </c>
    </row>
    <row r="43" spans="1:14" ht="12.75">
      <c r="A43" t="s">
        <v>13</v>
      </c>
      <c r="B43" s="5">
        <v>21467.55999999999</v>
      </c>
      <c r="C43" s="5">
        <v>20583.180000000008</v>
      </c>
      <c r="D43" s="20">
        <v>16862.58</v>
      </c>
      <c r="E43" s="5">
        <v>18566.46</v>
      </c>
      <c r="F43" s="20">
        <v>18849.950000000004</v>
      </c>
      <c r="G43" s="20">
        <v>18150.42</v>
      </c>
      <c r="H43" s="5">
        <v>20498.22</v>
      </c>
      <c r="I43" s="20">
        <v>21979.429999999993</v>
      </c>
      <c r="J43" s="20">
        <v>22290.48000000001</v>
      </c>
      <c r="K43" s="20">
        <v>23434.259999999995</v>
      </c>
      <c r="L43" s="20">
        <v>23929.089999999997</v>
      </c>
      <c r="M43" s="20">
        <v>21271.409999999996</v>
      </c>
      <c r="N43" s="5">
        <f t="shared" si="0"/>
        <v>247883.03999999998</v>
      </c>
    </row>
    <row r="44" spans="1:14" ht="12.75">
      <c r="A44" t="s">
        <v>14</v>
      </c>
      <c r="B44" s="5">
        <v>34230.12999999999</v>
      </c>
      <c r="C44" s="5">
        <v>32882.15000000001</v>
      </c>
      <c r="D44" s="20">
        <v>27357.70000000001</v>
      </c>
      <c r="E44" s="5">
        <v>29072</v>
      </c>
      <c r="F44" s="20">
        <v>36428.69000000002</v>
      </c>
      <c r="G44" s="20">
        <v>30104.03</v>
      </c>
      <c r="H44" s="5">
        <v>31496.040000000008</v>
      </c>
      <c r="I44" s="20">
        <v>37475.8</v>
      </c>
      <c r="J44" s="20">
        <v>34656.42</v>
      </c>
      <c r="K44" s="20">
        <v>37346.19999999998</v>
      </c>
      <c r="L44" s="20">
        <v>38982.64999999998</v>
      </c>
      <c r="M44" s="20">
        <v>35960.26999999999</v>
      </c>
      <c r="N44" s="5">
        <f t="shared" si="0"/>
        <v>405992.07999999996</v>
      </c>
    </row>
    <row r="45" spans="1:14" ht="12.75">
      <c r="A45" t="s">
        <v>50</v>
      </c>
      <c r="B45" s="5">
        <v>27828.31999999995</v>
      </c>
      <c r="C45" s="5">
        <v>27832.18000000005</v>
      </c>
      <c r="D45" s="20">
        <v>26009.900000000023</v>
      </c>
      <c r="E45" s="5">
        <v>26006.560000000056</v>
      </c>
      <c r="F45" s="20">
        <v>27139.349999999977</v>
      </c>
      <c r="G45" s="20">
        <v>26600.829999999958</v>
      </c>
      <c r="H45" s="5">
        <v>28995.650000000023</v>
      </c>
      <c r="I45" s="20">
        <v>31346.72999999998</v>
      </c>
      <c r="J45" s="20">
        <v>28691.849999999977</v>
      </c>
      <c r="K45" s="20">
        <v>28552.329999999958</v>
      </c>
      <c r="L45" s="20">
        <v>31644.800000000047</v>
      </c>
      <c r="M45" s="20">
        <v>30206.43000000005</v>
      </c>
      <c r="N45" s="5">
        <f t="shared" si="0"/>
        <v>340854.93000000005</v>
      </c>
    </row>
    <row r="46" spans="1:14" ht="12.75">
      <c r="A46" t="s">
        <v>15</v>
      </c>
      <c r="B46" s="5">
        <v>70620.00000000006</v>
      </c>
      <c r="C46" s="5">
        <v>71093.62</v>
      </c>
      <c r="D46" s="20">
        <v>62461.76999999996</v>
      </c>
      <c r="E46" s="5">
        <v>64309.44</v>
      </c>
      <c r="F46" s="20">
        <v>69347.88</v>
      </c>
      <c r="G46" s="20">
        <v>71918.91999999998</v>
      </c>
      <c r="H46" s="5">
        <v>77547.98999999999</v>
      </c>
      <c r="I46" s="20">
        <v>89132.58000000002</v>
      </c>
      <c r="J46" s="20">
        <v>83033.25</v>
      </c>
      <c r="K46" s="20">
        <v>86724.54999999999</v>
      </c>
      <c r="L46" s="20">
        <v>95467.03999999998</v>
      </c>
      <c r="M46" s="20">
        <v>80398.77000000002</v>
      </c>
      <c r="N46" s="5">
        <f t="shared" si="0"/>
        <v>922055.81</v>
      </c>
    </row>
    <row r="47" spans="1:14" ht="12.75">
      <c r="A47" t="s">
        <v>51</v>
      </c>
      <c r="B47" s="5">
        <v>2363589.379999999</v>
      </c>
      <c r="C47" s="5">
        <v>2474682.9400000004</v>
      </c>
      <c r="D47" s="20">
        <v>2274094.75</v>
      </c>
      <c r="E47" s="5">
        <v>2391752.1499999994</v>
      </c>
      <c r="F47" s="20">
        <v>2377536.67</v>
      </c>
      <c r="G47" s="20">
        <v>2352554.7800000003</v>
      </c>
      <c r="H47" s="5">
        <v>2452614.4899999993</v>
      </c>
      <c r="I47" s="20">
        <v>2810305.4899999993</v>
      </c>
      <c r="J47" s="20">
        <v>2443358.4799999995</v>
      </c>
      <c r="K47" s="20">
        <v>2435888.58</v>
      </c>
      <c r="L47" s="20">
        <v>2712328.339999999</v>
      </c>
      <c r="M47" s="20">
        <v>2612199.88</v>
      </c>
      <c r="N47" s="5">
        <f t="shared" si="0"/>
        <v>29700905.929999992</v>
      </c>
    </row>
    <row r="48" spans="1:14" ht="12.75">
      <c r="A48" t="s">
        <v>16</v>
      </c>
      <c r="B48" s="5">
        <v>6194.880000000001</v>
      </c>
      <c r="C48" s="5">
        <v>7211.730000000003</v>
      </c>
      <c r="D48" s="20">
        <v>6742.890000000007</v>
      </c>
      <c r="E48" s="5">
        <v>6603.23</v>
      </c>
      <c r="F48" s="20">
        <v>6827.099999999995</v>
      </c>
      <c r="G48" s="20">
        <v>5822.959999999999</v>
      </c>
      <c r="H48" s="5">
        <v>6077.790000000001</v>
      </c>
      <c r="I48" s="20">
        <v>6964.910000000011</v>
      </c>
      <c r="J48" s="20">
        <v>6563.529999999999</v>
      </c>
      <c r="K48" s="20">
        <v>6617.270000000004</v>
      </c>
      <c r="L48" s="20">
        <v>7635.359999999993</v>
      </c>
      <c r="M48" s="20">
        <v>6934.390000000003</v>
      </c>
      <c r="N48" s="5">
        <f t="shared" si="0"/>
        <v>80196.04</v>
      </c>
    </row>
    <row r="49" spans="1:14" ht="12.75">
      <c r="A49" t="s">
        <v>52</v>
      </c>
      <c r="B49" s="5">
        <v>220986.5</v>
      </c>
      <c r="C49" s="5">
        <v>221084.93000000005</v>
      </c>
      <c r="D49" s="20">
        <v>198107.7900000001</v>
      </c>
      <c r="E49" s="5">
        <v>210010.66999999993</v>
      </c>
      <c r="F49" s="20">
        <v>224749.05000000005</v>
      </c>
      <c r="G49" s="20">
        <v>222406.49</v>
      </c>
      <c r="H49" s="5">
        <v>259345.3600000001</v>
      </c>
      <c r="I49" s="20">
        <v>306297.86999999976</v>
      </c>
      <c r="J49" s="20">
        <v>254522.15000000002</v>
      </c>
      <c r="K49" s="20">
        <v>261206.07000000007</v>
      </c>
      <c r="L49" s="20">
        <v>290040.2799999999</v>
      </c>
      <c r="M49" s="20">
        <v>251126.49999999988</v>
      </c>
      <c r="N49" s="5">
        <f t="shared" si="0"/>
        <v>2919883.6599999997</v>
      </c>
    </row>
    <row r="50" spans="1:14" ht="12.75">
      <c r="A50" t="s">
        <v>17</v>
      </c>
      <c r="B50" s="5">
        <v>50872.59</v>
      </c>
      <c r="C50" s="5">
        <v>53239.32000000001</v>
      </c>
      <c r="D50" s="20">
        <v>49564.98999999995</v>
      </c>
      <c r="E50" s="5">
        <v>48689.59000000001</v>
      </c>
      <c r="F50" s="20">
        <v>48740.96999999997</v>
      </c>
      <c r="G50" s="20">
        <v>50938.05999999997</v>
      </c>
      <c r="H50" s="5">
        <v>51647.630000000005</v>
      </c>
      <c r="I50" s="20">
        <v>54658.02000000002</v>
      </c>
      <c r="J50" s="20">
        <v>49805.32000000001</v>
      </c>
      <c r="K50" s="20">
        <v>49258.59999999999</v>
      </c>
      <c r="L50" s="20">
        <v>56773.82000000001</v>
      </c>
      <c r="M50" s="20">
        <v>55297.00000000003</v>
      </c>
      <c r="N50" s="5">
        <f t="shared" si="0"/>
        <v>619485.9099999999</v>
      </c>
    </row>
    <row r="51" spans="1:14" ht="12.75">
      <c r="A51" t="s">
        <v>18</v>
      </c>
      <c r="B51" s="5">
        <v>14283.449999999997</v>
      </c>
      <c r="C51" s="5">
        <v>14697.130000000005</v>
      </c>
      <c r="D51" s="20">
        <v>16345.580000000002</v>
      </c>
      <c r="E51" s="5">
        <v>12403.470000000001</v>
      </c>
      <c r="F51" s="20">
        <v>15442.990000000005</v>
      </c>
      <c r="G51" s="20">
        <v>12987.929999999993</v>
      </c>
      <c r="H51" s="5">
        <v>17320.619999999995</v>
      </c>
      <c r="I51" s="20">
        <v>11814.479999999996</v>
      </c>
      <c r="J51" s="20">
        <v>14044.279999999999</v>
      </c>
      <c r="K51" s="20">
        <v>11828.380000000005</v>
      </c>
      <c r="L51" s="20">
        <v>13536.070000000007</v>
      </c>
      <c r="M51" s="20">
        <v>16539.690000000002</v>
      </c>
      <c r="N51" s="5">
        <f t="shared" si="0"/>
        <v>171244.07</v>
      </c>
    </row>
    <row r="52" spans="1:14" ht="12.75">
      <c r="A52" t="s">
        <v>19</v>
      </c>
      <c r="B52" s="5">
        <v>1656.9400000000005</v>
      </c>
      <c r="C52" s="5">
        <v>1950.0499999999993</v>
      </c>
      <c r="D52" s="20">
        <v>1623.2399999999998</v>
      </c>
      <c r="E52" s="5">
        <v>1777.9599999999991</v>
      </c>
      <c r="F52" s="20">
        <v>1874.6499999999996</v>
      </c>
      <c r="G52" s="20">
        <v>1782.33</v>
      </c>
      <c r="H52" s="5">
        <v>1926.42</v>
      </c>
      <c r="I52" s="20">
        <v>1784.6299999999992</v>
      </c>
      <c r="J52" s="20">
        <v>1626.7999999999993</v>
      </c>
      <c r="K52" s="20">
        <v>1752.4799999999996</v>
      </c>
      <c r="L52" s="20">
        <v>1837.4899999999998</v>
      </c>
      <c r="M52" s="20">
        <v>1834.2399999999998</v>
      </c>
      <c r="N52" s="5">
        <f t="shared" si="0"/>
        <v>21427.229999999996</v>
      </c>
    </row>
    <row r="53" spans="1:14" ht="12.75">
      <c r="A53" t="s">
        <v>53</v>
      </c>
      <c r="B53" s="5">
        <v>508313.54999999993</v>
      </c>
      <c r="C53" s="5">
        <v>525196.7300000003</v>
      </c>
      <c r="D53" s="20">
        <v>498322.59999999974</v>
      </c>
      <c r="E53" s="5">
        <v>518491.93999999994</v>
      </c>
      <c r="F53" s="20">
        <v>525812.8400000001</v>
      </c>
      <c r="G53" s="20">
        <v>546631.8100000003</v>
      </c>
      <c r="H53" s="5">
        <v>591742.0900000001</v>
      </c>
      <c r="I53" s="20">
        <v>630528.1299999997</v>
      </c>
      <c r="J53" s="20">
        <v>579597.1999999998</v>
      </c>
      <c r="K53" s="20">
        <v>590482.7200000001</v>
      </c>
      <c r="L53" s="20">
        <v>646826.6499999999</v>
      </c>
      <c r="M53" s="20">
        <v>611432.2799999998</v>
      </c>
      <c r="N53" s="5">
        <f t="shared" si="0"/>
        <v>6773378.539999999</v>
      </c>
    </row>
    <row r="54" spans="1:14" ht="12.75">
      <c r="A54" t="s">
        <v>54</v>
      </c>
      <c r="B54" s="5">
        <v>1464242</v>
      </c>
      <c r="C54" s="5">
        <v>1423110.7199999997</v>
      </c>
      <c r="D54" s="20">
        <v>1333352.1300000004</v>
      </c>
      <c r="E54" s="5">
        <v>1334199.5699999994</v>
      </c>
      <c r="F54" s="20">
        <v>1338230.2400000002</v>
      </c>
      <c r="G54" s="20">
        <v>1477360.6400000006</v>
      </c>
      <c r="H54" s="5">
        <v>1638064.7799999993</v>
      </c>
      <c r="I54" s="20">
        <v>1926204.6800000006</v>
      </c>
      <c r="J54" s="20">
        <v>1810386.4999999995</v>
      </c>
      <c r="K54" s="20">
        <v>1900311.4400000004</v>
      </c>
      <c r="L54" s="20">
        <v>2143992.71</v>
      </c>
      <c r="M54" s="20">
        <v>1785823.6199999996</v>
      </c>
      <c r="N54" s="5">
        <f t="shared" si="0"/>
        <v>19575279.03</v>
      </c>
    </row>
    <row r="55" spans="1:14" ht="12.75">
      <c r="A55" t="s">
        <v>55</v>
      </c>
      <c r="B55" s="5">
        <v>701688.54</v>
      </c>
      <c r="C55" s="5">
        <v>716463.24</v>
      </c>
      <c r="D55" s="20">
        <v>686520.22</v>
      </c>
      <c r="E55" s="5">
        <v>734681.6600000001</v>
      </c>
      <c r="F55" s="20">
        <v>752624.2399999999</v>
      </c>
      <c r="G55" s="20">
        <v>737899.8999999999</v>
      </c>
      <c r="H55" s="5">
        <v>757301.6499999999</v>
      </c>
      <c r="I55" s="20">
        <v>844847.4199999999</v>
      </c>
      <c r="J55" s="20">
        <v>743506.2300000001</v>
      </c>
      <c r="K55" s="20">
        <v>725754.21</v>
      </c>
      <c r="L55" s="20">
        <v>804422.35</v>
      </c>
      <c r="M55" s="20">
        <v>770162.36</v>
      </c>
      <c r="N55" s="5">
        <f t="shared" si="0"/>
        <v>8975872.02</v>
      </c>
    </row>
    <row r="56" spans="1:14" ht="12.75">
      <c r="A56" t="s">
        <v>20</v>
      </c>
      <c r="B56" s="5">
        <v>25511.579999999973</v>
      </c>
      <c r="C56" s="5">
        <v>26542.399999999994</v>
      </c>
      <c r="D56" s="20">
        <v>23308.83</v>
      </c>
      <c r="E56" s="5">
        <v>25153.76000000001</v>
      </c>
      <c r="F56" s="20">
        <v>25161.89</v>
      </c>
      <c r="G56" s="20">
        <v>26286.929999999993</v>
      </c>
      <c r="H56" s="5">
        <v>25332.149999999994</v>
      </c>
      <c r="I56" s="20">
        <v>26647.420000000013</v>
      </c>
      <c r="J56" s="20">
        <v>24766.030000000013</v>
      </c>
      <c r="K56" s="20">
        <v>26548.670000000027</v>
      </c>
      <c r="L56" s="20">
        <v>28636.51999999999</v>
      </c>
      <c r="M56" s="20">
        <v>27089.030000000028</v>
      </c>
      <c r="N56" s="5">
        <f t="shared" si="0"/>
        <v>310985.2100000001</v>
      </c>
    </row>
    <row r="57" spans="1:14" ht="12.75">
      <c r="A57" t="s">
        <v>21</v>
      </c>
      <c r="B57" s="5">
        <v>1465.2600000000002</v>
      </c>
      <c r="C57" s="5">
        <v>1592.1200000000008</v>
      </c>
      <c r="D57" s="20">
        <v>1444.1800000000003</v>
      </c>
      <c r="E57" s="5">
        <v>1618.0400000000009</v>
      </c>
      <c r="F57" s="20">
        <v>1230.33</v>
      </c>
      <c r="G57" s="20">
        <v>1322.8600000000006</v>
      </c>
      <c r="H57" s="5">
        <v>1757.460000000001</v>
      </c>
      <c r="I57" s="20">
        <v>1707.92</v>
      </c>
      <c r="J57" s="20">
        <v>1324.6399999999994</v>
      </c>
      <c r="K57" s="20">
        <v>1570.4500000000007</v>
      </c>
      <c r="L57" s="20">
        <v>1535.58</v>
      </c>
      <c r="M57" s="20">
        <v>1704.5100000000002</v>
      </c>
      <c r="N57" s="5">
        <f t="shared" si="0"/>
        <v>18273.350000000006</v>
      </c>
    </row>
    <row r="58" spans="1:14" ht="12.75">
      <c r="A58" t="s">
        <v>22</v>
      </c>
      <c r="B58" s="5">
        <v>9055.090000000004</v>
      </c>
      <c r="C58" s="5">
        <v>8913.800000000003</v>
      </c>
      <c r="D58" s="20">
        <v>8051.010000000002</v>
      </c>
      <c r="E58" s="5">
        <v>7890.23</v>
      </c>
      <c r="F58" s="20">
        <v>8737.400000000001</v>
      </c>
      <c r="G58" s="20">
        <v>8326.379999999997</v>
      </c>
      <c r="H58" s="5">
        <v>9788.420000000002</v>
      </c>
      <c r="I58" s="20">
        <v>10101.140000000007</v>
      </c>
      <c r="J58" s="20">
        <v>8312.86</v>
      </c>
      <c r="K58" s="20">
        <v>8355.409999999996</v>
      </c>
      <c r="L58" s="20">
        <v>8956.830000000002</v>
      </c>
      <c r="M58" s="20">
        <v>11302.689999999995</v>
      </c>
      <c r="N58" s="5">
        <f t="shared" si="0"/>
        <v>107791.25999999998</v>
      </c>
    </row>
    <row r="59" spans="1:14" ht="12.75">
      <c r="A59" t="s">
        <v>56</v>
      </c>
      <c r="B59" s="5">
        <v>365821.68999999994</v>
      </c>
      <c r="C59" s="5">
        <v>366281.1299999999</v>
      </c>
      <c r="D59" s="20">
        <v>342805.9500000002</v>
      </c>
      <c r="E59" s="5">
        <v>347645.25</v>
      </c>
      <c r="F59" s="20">
        <v>339838.11000000034</v>
      </c>
      <c r="G59" s="20">
        <v>358607.28</v>
      </c>
      <c r="H59" s="5">
        <v>395087.98</v>
      </c>
      <c r="I59" s="20">
        <v>447962.93999999994</v>
      </c>
      <c r="J59" s="20">
        <v>402471.84999999986</v>
      </c>
      <c r="K59" s="20">
        <v>412695.70999999996</v>
      </c>
      <c r="L59" s="20">
        <v>472431.1599999997</v>
      </c>
      <c r="M59" s="20">
        <v>416079.04000000027</v>
      </c>
      <c r="N59" s="5">
        <f t="shared" si="0"/>
        <v>4667728.089999999</v>
      </c>
    </row>
    <row r="60" spans="1:14" ht="12.75">
      <c r="A60" t="s">
        <v>23</v>
      </c>
      <c r="B60" s="5">
        <v>272304.58999999985</v>
      </c>
      <c r="C60" s="5">
        <v>282601.08999999985</v>
      </c>
      <c r="D60" s="20">
        <v>262494.3799999999</v>
      </c>
      <c r="E60" s="5">
        <v>271329.22</v>
      </c>
      <c r="F60" s="20">
        <v>272174.74</v>
      </c>
      <c r="G60" s="20">
        <v>271763.5600000003</v>
      </c>
      <c r="H60" s="5">
        <v>296203.8099999998</v>
      </c>
      <c r="I60" s="20">
        <v>325153.0499999996</v>
      </c>
      <c r="J60" s="20">
        <v>295234.1699999999</v>
      </c>
      <c r="K60" s="20">
        <v>304159.94999999995</v>
      </c>
      <c r="L60" s="20">
        <v>330232.08999999985</v>
      </c>
      <c r="M60" s="20">
        <v>311152.18999999994</v>
      </c>
      <c r="N60" s="5">
        <f t="shared" si="0"/>
        <v>3494802.8399999994</v>
      </c>
    </row>
    <row r="61" spans="1:14" ht="12.75">
      <c r="A61" t="s">
        <v>24</v>
      </c>
      <c r="B61" s="5">
        <v>132717.46999999997</v>
      </c>
      <c r="C61" s="5">
        <v>126464.39000000001</v>
      </c>
      <c r="D61" s="20">
        <v>114801.91000000003</v>
      </c>
      <c r="E61" s="5">
        <v>124880.1000000001</v>
      </c>
      <c r="F61" s="20">
        <v>119462.62</v>
      </c>
      <c r="G61" s="20">
        <v>127160.27000000014</v>
      </c>
      <c r="H61" s="5">
        <v>136807.6200000001</v>
      </c>
      <c r="I61" s="20">
        <v>160380.45999999996</v>
      </c>
      <c r="J61" s="20">
        <v>146004.3999999999</v>
      </c>
      <c r="K61" s="20">
        <v>144219.4600000002</v>
      </c>
      <c r="L61" s="20">
        <v>162291.26</v>
      </c>
      <c r="M61" s="20">
        <v>145734.8600000001</v>
      </c>
      <c r="N61" s="5">
        <f t="shared" si="0"/>
        <v>1640924.8200000005</v>
      </c>
    </row>
    <row r="62" spans="1:14" ht="12.75">
      <c r="A62" t="s">
        <v>57</v>
      </c>
      <c r="B62" s="5">
        <v>500635.94999999995</v>
      </c>
      <c r="C62" s="5">
        <v>493701.6299999999</v>
      </c>
      <c r="D62" s="20">
        <v>499766.2899999999</v>
      </c>
      <c r="E62" s="5">
        <v>417342.04000000004</v>
      </c>
      <c r="F62" s="20">
        <v>366578.95999999996</v>
      </c>
      <c r="G62" s="20">
        <v>465232.94000000006</v>
      </c>
      <c r="H62" s="5">
        <v>442089.19000000006</v>
      </c>
      <c r="I62" s="20">
        <v>506269.37</v>
      </c>
      <c r="J62" s="20">
        <v>565676.1200000001</v>
      </c>
      <c r="K62" s="20">
        <v>576639.78</v>
      </c>
      <c r="L62" s="20">
        <v>674994.3200000001</v>
      </c>
      <c r="M62" s="20">
        <v>558513.2999999999</v>
      </c>
      <c r="N62" s="5">
        <f t="shared" si="0"/>
        <v>6067439.890000001</v>
      </c>
    </row>
    <row r="63" spans="1:14" ht="12.75">
      <c r="A63" t="s">
        <v>58</v>
      </c>
      <c r="B63" s="5">
        <v>71288.88999999996</v>
      </c>
      <c r="C63" s="5">
        <v>74679.08000000002</v>
      </c>
      <c r="D63" s="20">
        <v>70971.06</v>
      </c>
      <c r="E63" s="5">
        <v>63351.31</v>
      </c>
      <c r="F63" s="20">
        <v>63946.81999999995</v>
      </c>
      <c r="G63" s="20">
        <v>62511.48000000004</v>
      </c>
      <c r="H63" s="5">
        <v>61726.26000000001</v>
      </c>
      <c r="I63" s="20">
        <v>62095.97000000003</v>
      </c>
      <c r="J63" s="20">
        <v>59266.120000000024</v>
      </c>
      <c r="K63" s="20">
        <v>65669.39999999997</v>
      </c>
      <c r="L63" s="20">
        <v>82460.51000000001</v>
      </c>
      <c r="M63" s="20">
        <v>79618.16999999998</v>
      </c>
      <c r="N63" s="5">
        <f t="shared" si="0"/>
        <v>817585.0699999998</v>
      </c>
    </row>
    <row r="64" spans="1:14" ht="12.75">
      <c r="A64" t="s">
        <v>59</v>
      </c>
      <c r="B64" s="5">
        <v>536809.1799999997</v>
      </c>
      <c r="C64" s="5">
        <v>644910.7699999998</v>
      </c>
      <c r="D64" s="20">
        <v>624959.6799999999</v>
      </c>
      <c r="E64" s="5">
        <v>525523.8899999994</v>
      </c>
      <c r="F64" s="20">
        <v>468955.06999999995</v>
      </c>
      <c r="G64" s="20">
        <v>455749.05000000005</v>
      </c>
      <c r="H64" s="5">
        <v>440457.58999999997</v>
      </c>
      <c r="I64" s="20">
        <v>484961.9199999998</v>
      </c>
      <c r="J64" s="20">
        <v>411048.78</v>
      </c>
      <c r="K64" s="20">
        <v>436824.82000000007</v>
      </c>
      <c r="L64" s="20">
        <v>556868.9099999999</v>
      </c>
      <c r="M64" s="20">
        <v>521064.3799999999</v>
      </c>
      <c r="N64" s="5">
        <f t="shared" si="0"/>
        <v>6108134.039999999</v>
      </c>
    </row>
    <row r="65" spans="1:14" ht="12.75">
      <c r="A65" t="s">
        <v>25</v>
      </c>
      <c r="B65" s="5">
        <v>20827.589999999997</v>
      </c>
      <c r="C65" s="5">
        <v>20508.51999999999</v>
      </c>
      <c r="D65" s="20">
        <v>18569.439999999988</v>
      </c>
      <c r="E65" s="5">
        <v>20757.929999999993</v>
      </c>
      <c r="F65" s="20">
        <v>19758.08</v>
      </c>
      <c r="G65" s="20">
        <v>20460.73000000001</v>
      </c>
      <c r="H65" s="5">
        <v>23188.54999999999</v>
      </c>
      <c r="I65" s="20">
        <v>25422.940000000002</v>
      </c>
      <c r="J65" s="20">
        <v>24755.76000000001</v>
      </c>
      <c r="K65" s="20">
        <v>25785.380000000005</v>
      </c>
      <c r="L65" s="20">
        <v>27024.589999999997</v>
      </c>
      <c r="M65" s="20">
        <v>24215.880000000005</v>
      </c>
      <c r="N65" s="5">
        <f t="shared" si="0"/>
        <v>271275.39</v>
      </c>
    </row>
    <row r="66" spans="1:14" ht="12.75">
      <c r="A66" t="s">
        <v>60</v>
      </c>
      <c r="B66" s="5">
        <v>4268009.250000002</v>
      </c>
      <c r="C66" s="5">
        <v>4728470.269999998</v>
      </c>
      <c r="D66" s="20">
        <v>4461136.889999999</v>
      </c>
      <c r="E66" s="5">
        <v>4297767.909999998</v>
      </c>
      <c r="F66" s="20">
        <v>4308290.659999998</v>
      </c>
      <c r="G66" s="20">
        <v>4320973.729999997</v>
      </c>
      <c r="H66" s="5">
        <v>4659020.300000001</v>
      </c>
      <c r="I66" s="20">
        <v>5117193.969999997</v>
      </c>
      <c r="J66" s="20">
        <v>4725811.3999999985</v>
      </c>
      <c r="K66" s="20">
        <v>4566400.42</v>
      </c>
      <c r="L66" s="20">
        <v>5567842.680000003</v>
      </c>
      <c r="M66" s="20">
        <v>4624738.98</v>
      </c>
      <c r="N66" s="5">
        <f t="shared" si="0"/>
        <v>55645656.45999999</v>
      </c>
    </row>
    <row r="67" spans="1:14" ht="12.75">
      <c r="A67" t="s">
        <v>61</v>
      </c>
      <c r="B67" s="5">
        <v>461242.5800000001</v>
      </c>
      <c r="C67" s="5">
        <v>517190.9199999999</v>
      </c>
      <c r="D67" s="20">
        <v>510426.8699999999</v>
      </c>
      <c r="E67" s="5">
        <v>482044.04000000004</v>
      </c>
      <c r="F67" s="20">
        <v>451270.8899999999</v>
      </c>
      <c r="G67" s="20">
        <v>455199.6399999999</v>
      </c>
      <c r="H67" s="5">
        <v>491210.5800000001</v>
      </c>
      <c r="I67" s="20">
        <v>550172.94</v>
      </c>
      <c r="J67" s="20">
        <v>518037.02</v>
      </c>
      <c r="K67" s="20">
        <v>528098.3500000001</v>
      </c>
      <c r="L67" s="20">
        <v>628699.54</v>
      </c>
      <c r="M67" s="20">
        <v>540294</v>
      </c>
      <c r="N67" s="5">
        <f t="shared" si="0"/>
        <v>6133887.37</v>
      </c>
    </row>
    <row r="68" spans="1:14" ht="12.75">
      <c r="A68" t="s">
        <v>62</v>
      </c>
      <c r="B68" s="5">
        <v>3851299.2799999975</v>
      </c>
      <c r="C68" s="5">
        <v>3775531.920000002</v>
      </c>
      <c r="D68" s="20">
        <v>3507902.7299999986</v>
      </c>
      <c r="E68" s="5">
        <v>3665454.520000005</v>
      </c>
      <c r="F68" s="20">
        <v>3774557.070000005</v>
      </c>
      <c r="G68" s="20">
        <v>3895558.5500000017</v>
      </c>
      <c r="H68" s="5">
        <v>4244850.320000002</v>
      </c>
      <c r="I68" s="20">
        <v>4949656.820000005</v>
      </c>
      <c r="J68" s="20">
        <v>4415705.000000001</v>
      </c>
      <c r="K68" s="20">
        <v>4284000.860000001</v>
      </c>
      <c r="L68" s="20">
        <v>4762186.729999999</v>
      </c>
      <c r="M68" s="20">
        <v>4259254.099999996</v>
      </c>
      <c r="N68" s="5">
        <f t="shared" si="0"/>
        <v>49385957.900000006</v>
      </c>
    </row>
    <row r="69" spans="1:14" ht="12.75">
      <c r="A69" t="s">
        <v>26</v>
      </c>
      <c r="B69" s="5">
        <v>163133.76</v>
      </c>
      <c r="C69" s="5">
        <v>164058.99</v>
      </c>
      <c r="D69" s="20">
        <v>152582.65999999968</v>
      </c>
      <c r="E69" s="5">
        <v>158014.26</v>
      </c>
      <c r="F69" s="20">
        <v>161279.30999999982</v>
      </c>
      <c r="G69" s="20">
        <v>161903.9600000002</v>
      </c>
      <c r="H69" s="5">
        <v>175001.60999999987</v>
      </c>
      <c r="I69" s="20">
        <v>196540.14999999944</v>
      </c>
      <c r="J69" s="20">
        <v>174832.0499999998</v>
      </c>
      <c r="K69" s="20">
        <v>172700.53000000003</v>
      </c>
      <c r="L69" s="20">
        <v>192206.0700000003</v>
      </c>
      <c r="M69" s="20">
        <v>178817.41999999993</v>
      </c>
      <c r="N69" s="5">
        <f t="shared" si="0"/>
        <v>2051070.769999999</v>
      </c>
    </row>
    <row r="70" spans="1:14" ht="12.75">
      <c r="A70" t="s">
        <v>63</v>
      </c>
      <c r="B70" s="5">
        <v>2846878.4799999995</v>
      </c>
      <c r="C70" s="5">
        <v>2862576.1900000004</v>
      </c>
      <c r="D70" s="20">
        <v>2779100.3999999994</v>
      </c>
      <c r="E70" s="5">
        <v>2727485.2499999995</v>
      </c>
      <c r="F70" s="20">
        <v>2735265.720000001</v>
      </c>
      <c r="G70" s="20">
        <v>2762597.81</v>
      </c>
      <c r="H70" s="5">
        <v>2842516.9499999993</v>
      </c>
      <c r="I70" s="20">
        <v>3191169.3199999984</v>
      </c>
      <c r="J70" s="20">
        <v>2866171.18</v>
      </c>
      <c r="K70" s="20">
        <v>2922999.4</v>
      </c>
      <c r="L70" s="20">
        <v>3377084.0799999996</v>
      </c>
      <c r="M70" s="20">
        <v>3099238.029999999</v>
      </c>
      <c r="N70" s="5">
        <f t="shared" si="0"/>
        <v>35013082.809999995</v>
      </c>
    </row>
    <row r="71" spans="1:14" ht="12.75">
      <c r="A71" t="s">
        <v>64</v>
      </c>
      <c r="B71" s="5">
        <v>914141.19</v>
      </c>
      <c r="C71" s="5">
        <v>898157.4900000002</v>
      </c>
      <c r="D71" s="20">
        <v>875434.75</v>
      </c>
      <c r="E71" s="5">
        <v>902062.7599999988</v>
      </c>
      <c r="F71" s="20">
        <v>892510.0499999989</v>
      </c>
      <c r="G71" s="20">
        <v>909279.9899999998</v>
      </c>
      <c r="H71" s="5">
        <v>962253.73</v>
      </c>
      <c r="I71" s="20">
        <v>1073271.25</v>
      </c>
      <c r="J71" s="20">
        <v>996925.1200000001</v>
      </c>
      <c r="K71" s="20">
        <v>1021524.5700000003</v>
      </c>
      <c r="L71" s="20">
        <v>1106992.2200000002</v>
      </c>
      <c r="M71" s="20">
        <v>1032670.2499999995</v>
      </c>
      <c r="N71" s="5">
        <f t="shared" si="0"/>
        <v>11585223.37</v>
      </c>
    </row>
    <row r="72" spans="1:14" ht="12.75">
      <c r="A72" t="s">
        <v>65</v>
      </c>
      <c r="B72" s="5">
        <v>41751.360000000015</v>
      </c>
      <c r="C72" s="5">
        <v>41908.05000000002</v>
      </c>
      <c r="D72" s="20">
        <v>37647.20999999999</v>
      </c>
      <c r="E72" s="5">
        <v>39965.78</v>
      </c>
      <c r="F72" s="20">
        <v>40673.20999999999</v>
      </c>
      <c r="G72" s="20">
        <v>40065.630000000005</v>
      </c>
      <c r="H72" s="5">
        <v>41640.28</v>
      </c>
      <c r="I72" s="20">
        <v>44836.20999999999</v>
      </c>
      <c r="J72" s="20">
        <v>41433.09999999998</v>
      </c>
      <c r="K72" s="20">
        <v>43590.42999999999</v>
      </c>
      <c r="L72" s="20">
        <v>46797.56</v>
      </c>
      <c r="M72" s="20">
        <v>46589.28999999998</v>
      </c>
      <c r="N72" s="5">
        <f t="shared" si="0"/>
        <v>506898.1099999999</v>
      </c>
    </row>
    <row r="73" spans="1:14" ht="12.75">
      <c r="A73" t="s">
        <v>66</v>
      </c>
      <c r="B73" s="5">
        <v>129119.2899999998</v>
      </c>
      <c r="C73" s="5">
        <v>118301.27000000002</v>
      </c>
      <c r="D73" s="20">
        <v>118683.10999999987</v>
      </c>
      <c r="E73" s="5">
        <v>106084.83999999985</v>
      </c>
      <c r="F73" s="20">
        <v>105843.07999999996</v>
      </c>
      <c r="G73" s="20">
        <v>102402.05000000016</v>
      </c>
      <c r="H73" s="5">
        <v>106494.93999999994</v>
      </c>
      <c r="I73" s="20">
        <v>123865.75999999978</v>
      </c>
      <c r="J73" s="20">
        <v>106456.23999999999</v>
      </c>
      <c r="K73" s="20">
        <v>113716.79000000004</v>
      </c>
      <c r="L73" s="20">
        <v>139716.3999999999</v>
      </c>
      <c r="M73" s="20">
        <v>120632.3500000001</v>
      </c>
      <c r="N73" s="5">
        <f t="shared" si="0"/>
        <v>1391316.1199999994</v>
      </c>
    </row>
    <row r="74" spans="1:14" ht="12.75">
      <c r="A74" t="s">
        <v>67</v>
      </c>
      <c r="B74" s="5">
        <v>559640.7799999999</v>
      </c>
      <c r="C74" s="5">
        <v>544440.9500000002</v>
      </c>
      <c r="D74" s="20">
        <v>524615.2100000001</v>
      </c>
      <c r="E74" s="5">
        <v>519748.57000000007</v>
      </c>
      <c r="F74" s="20">
        <v>537425.6399999999</v>
      </c>
      <c r="G74" s="20">
        <v>551244.92</v>
      </c>
      <c r="H74" s="5">
        <v>572436.28</v>
      </c>
      <c r="I74" s="20">
        <v>613430.6399999999</v>
      </c>
      <c r="J74" s="20">
        <v>587554.1999999998</v>
      </c>
      <c r="K74" s="20">
        <v>590994.52</v>
      </c>
      <c r="L74" s="20">
        <v>651337.65</v>
      </c>
      <c r="M74" s="20">
        <v>583655.62</v>
      </c>
      <c r="N74" s="5">
        <f t="shared" si="0"/>
        <v>6836524.9799999995</v>
      </c>
    </row>
    <row r="75" spans="1:14" ht="12.75">
      <c r="A75" t="s">
        <v>68</v>
      </c>
      <c r="B75" s="5">
        <v>51587.97999999998</v>
      </c>
      <c r="C75" s="5">
        <v>57158.97999999998</v>
      </c>
      <c r="D75" s="20">
        <v>52547.33999999997</v>
      </c>
      <c r="E75" s="5">
        <v>50725.369999999995</v>
      </c>
      <c r="F75" s="20">
        <v>51224.66000000003</v>
      </c>
      <c r="G75" s="20">
        <v>49451.27000000002</v>
      </c>
      <c r="H75" s="5">
        <v>49093.25</v>
      </c>
      <c r="I75" s="20">
        <v>52628.30000000005</v>
      </c>
      <c r="J75" s="20">
        <v>47072.34999999998</v>
      </c>
      <c r="K75" s="20">
        <v>47870.109999999986</v>
      </c>
      <c r="L75" s="20">
        <v>56807.70999999996</v>
      </c>
      <c r="M75" s="20">
        <v>53507.47999999998</v>
      </c>
      <c r="N75" s="5">
        <f t="shared" si="0"/>
        <v>619674.7999999999</v>
      </c>
    </row>
    <row r="76" spans="1:14" ht="12.75">
      <c r="A76" t="s">
        <v>69</v>
      </c>
      <c r="B76" s="5">
        <v>732225.99</v>
      </c>
      <c r="C76" s="5">
        <v>737256.22</v>
      </c>
      <c r="D76" s="20">
        <v>673690.8899999999</v>
      </c>
      <c r="E76" s="5">
        <v>704542.3699999996</v>
      </c>
      <c r="F76" s="20">
        <v>712702.1399999997</v>
      </c>
      <c r="G76" s="20">
        <v>722307.7399999998</v>
      </c>
      <c r="H76" s="5">
        <v>792788.3700000006</v>
      </c>
      <c r="I76" s="20">
        <v>902458.31</v>
      </c>
      <c r="J76" s="20">
        <v>880526.3699999996</v>
      </c>
      <c r="K76" s="20">
        <v>877845.6999999997</v>
      </c>
      <c r="L76" s="20">
        <v>1014651.2800000003</v>
      </c>
      <c r="M76" s="20">
        <v>880880.6400000001</v>
      </c>
      <c r="N76" s="5">
        <f t="shared" si="0"/>
        <v>9631876.02</v>
      </c>
    </row>
    <row r="77" spans="1:14" ht="12.75">
      <c r="A77" t="s">
        <v>70</v>
      </c>
      <c r="B77" s="5">
        <v>1031120.2800000003</v>
      </c>
      <c r="C77" s="5">
        <v>1059831.0899999999</v>
      </c>
      <c r="D77" s="20">
        <v>993793.0200000003</v>
      </c>
      <c r="E77" s="5">
        <v>1012447.4300000002</v>
      </c>
      <c r="F77" s="20">
        <v>999962.3900000001</v>
      </c>
      <c r="G77" s="20">
        <v>1011860.1699999997</v>
      </c>
      <c r="H77" s="5">
        <v>1054885.4799999993</v>
      </c>
      <c r="I77" s="20">
        <v>1243800.3399999994</v>
      </c>
      <c r="J77" s="20">
        <v>1046335.5399999998</v>
      </c>
      <c r="K77" s="20">
        <v>1034134.1800000002</v>
      </c>
      <c r="L77" s="20">
        <v>1162826.7099999993</v>
      </c>
      <c r="M77" s="20">
        <v>1092575.5499999993</v>
      </c>
      <c r="N77" s="5">
        <f t="shared" si="0"/>
        <v>12743572.179999996</v>
      </c>
    </row>
    <row r="78" spans="1:14" ht="12.75">
      <c r="A78" t="s">
        <v>27</v>
      </c>
      <c r="B78" s="5">
        <v>55860.96999999997</v>
      </c>
      <c r="C78" s="5">
        <v>52867.26000000007</v>
      </c>
      <c r="D78" s="20">
        <v>47691.52000000002</v>
      </c>
      <c r="E78" s="5">
        <v>48212.119999999995</v>
      </c>
      <c r="F78" s="20">
        <v>51605.08999999997</v>
      </c>
      <c r="G78" s="20">
        <v>55303.869999999995</v>
      </c>
      <c r="H78" s="5">
        <v>58593.830000000016</v>
      </c>
      <c r="I78" s="20">
        <v>57976.71000000008</v>
      </c>
      <c r="J78" s="20">
        <v>64010.15000000002</v>
      </c>
      <c r="K78" s="20">
        <v>61343.79999999993</v>
      </c>
      <c r="L78" s="20">
        <v>66756.77000000002</v>
      </c>
      <c r="M78" s="20">
        <v>61892.05999999994</v>
      </c>
      <c r="N78" s="5">
        <f t="shared" si="0"/>
        <v>682114.15</v>
      </c>
    </row>
    <row r="79" spans="1:14" ht="12.75">
      <c r="A79" t="s">
        <v>71</v>
      </c>
      <c r="B79" s="5">
        <v>21462.039999999994</v>
      </c>
      <c r="C79" s="5">
        <v>22496.740000000005</v>
      </c>
      <c r="D79" s="20">
        <v>21593.910000000003</v>
      </c>
      <c r="E79" s="5">
        <v>21477.059999999998</v>
      </c>
      <c r="F79" s="20">
        <v>21530.410000000003</v>
      </c>
      <c r="G79" s="20">
        <v>21316.440000000002</v>
      </c>
      <c r="H79" s="5">
        <v>20968.960000000006</v>
      </c>
      <c r="I79" s="20">
        <v>21717.289999999994</v>
      </c>
      <c r="J79" s="20">
        <v>19656.190000000002</v>
      </c>
      <c r="K79" s="20">
        <v>22677.920000000013</v>
      </c>
      <c r="L79" s="20">
        <v>24237.190000000002</v>
      </c>
      <c r="M79" s="20">
        <v>23972.679999999993</v>
      </c>
      <c r="N79" s="5">
        <f t="shared" si="0"/>
        <v>263106.82999999996</v>
      </c>
    </row>
    <row r="80" spans="1:14" ht="12.75">
      <c r="A80" t="s">
        <v>28</v>
      </c>
      <c r="B80" s="5">
        <v>31385.979999999996</v>
      </c>
      <c r="C80" s="5">
        <v>34356.06</v>
      </c>
      <c r="D80" s="20">
        <v>28857.660000000003</v>
      </c>
      <c r="E80" s="5">
        <v>34767.95999999999</v>
      </c>
      <c r="F80" s="20">
        <v>27328.17</v>
      </c>
      <c r="G80" s="20">
        <v>36322.16</v>
      </c>
      <c r="H80" s="5">
        <v>32222.039999999994</v>
      </c>
      <c r="I80" s="20">
        <v>26374.85</v>
      </c>
      <c r="J80" s="20">
        <v>25013.579999999994</v>
      </c>
      <c r="K80" s="20">
        <v>26550.000000000007</v>
      </c>
      <c r="L80" s="20">
        <v>28272.14</v>
      </c>
      <c r="M80" s="20">
        <v>30891.910000000003</v>
      </c>
      <c r="N80" s="5">
        <f t="shared" si="0"/>
        <v>362342.51</v>
      </c>
    </row>
    <row r="81" spans="1:14" ht="12.75">
      <c r="A81" t="s">
        <v>29</v>
      </c>
      <c r="B81" s="5">
        <v>3497.090000000002</v>
      </c>
      <c r="C81" s="5">
        <v>3778.7299999999996</v>
      </c>
      <c r="D81" s="20">
        <v>3543.1000000000004</v>
      </c>
      <c r="E81" s="5">
        <v>4035.9100000000017</v>
      </c>
      <c r="F81" s="20">
        <v>4585.23</v>
      </c>
      <c r="G81" s="20">
        <v>3971.4100000000017</v>
      </c>
      <c r="H81" s="5">
        <v>3845.83</v>
      </c>
      <c r="I81" s="20">
        <v>4111.890000000003</v>
      </c>
      <c r="J81" s="20">
        <v>3854.5700000000015</v>
      </c>
      <c r="K81" s="20">
        <v>4136.02</v>
      </c>
      <c r="L81" s="20">
        <v>4991.699999999997</v>
      </c>
      <c r="M81" s="20">
        <v>4079.1800000000003</v>
      </c>
      <c r="N81" s="5">
        <f t="shared" si="0"/>
        <v>48430.66000000001</v>
      </c>
    </row>
    <row r="82" spans="1:14" ht="12.75">
      <c r="A82" t="s">
        <v>72</v>
      </c>
      <c r="B82" s="5">
        <v>1347519.5699999996</v>
      </c>
      <c r="C82" s="5">
        <v>1394356.5400000003</v>
      </c>
      <c r="D82" s="20">
        <v>1369677.65</v>
      </c>
      <c r="E82" s="5">
        <v>1299365.74</v>
      </c>
      <c r="F82" s="20">
        <v>1331794.95</v>
      </c>
      <c r="G82" s="20">
        <v>1298739.4899999998</v>
      </c>
      <c r="H82" s="5">
        <v>1354357.7099999997</v>
      </c>
      <c r="I82" s="20">
        <v>1467695.7200000002</v>
      </c>
      <c r="J82" s="20">
        <v>1464193.2299999995</v>
      </c>
      <c r="K82" s="20">
        <v>1511177.4699999995</v>
      </c>
      <c r="L82" s="20">
        <v>1672882.6999999997</v>
      </c>
      <c r="M82" s="20">
        <v>1472198.1400000001</v>
      </c>
      <c r="N82" s="5">
        <f t="shared" si="0"/>
        <v>16983958.909999996</v>
      </c>
    </row>
    <row r="83" spans="1:14" ht="12.75">
      <c r="A83" t="s">
        <v>73</v>
      </c>
      <c r="B83" s="5">
        <v>2079.3399999999965</v>
      </c>
      <c r="C83" s="5">
        <v>2053.800000000003</v>
      </c>
      <c r="D83" s="20">
        <v>1941.6800000000076</v>
      </c>
      <c r="E83" s="5">
        <v>1869.2900000000081</v>
      </c>
      <c r="F83" s="20">
        <v>1845.0699999999924</v>
      </c>
      <c r="G83" s="20">
        <v>1797.4400000000023</v>
      </c>
      <c r="H83" s="5">
        <v>1976.6699999999983</v>
      </c>
      <c r="I83" s="20">
        <v>1901.9600000000064</v>
      </c>
      <c r="J83" s="20">
        <v>1677.5800000000017</v>
      </c>
      <c r="K83" s="20">
        <v>1853.0800000000017</v>
      </c>
      <c r="L83" s="20">
        <v>2163.8899999999994</v>
      </c>
      <c r="M83" s="20">
        <v>2139.550000000003</v>
      </c>
      <c r="N83" s="5">
        <f t="shared" si="0"/>
        <v>23299.35000000002</v>
      </c>
    </row>
    <row r="84" spans="1:14" ht="12.75">
      <c r="A84" t="s">
        <v>74</v>
      </c>
      <c r="B84" s="5">
        <v>103836.93999999994</v>
      </c>
      <c r="C84" s="5">
        <v>143924.72999999998</v>
      </c>
      <c r="D84" s="20">
        <v>130668.20999999996</v>
      </c>
      <c r="E84" s="5">
        <v>92256.19999999995</v>
      </c>
      <c r="F84" s="20">
        <v>74597.56000000006</v>
      </c>
      <c r="G84" s="20">
        <v>68636.33000000002</v>
      </c>
      <c r="H84" s="5">
        <v>61594.16000000003</v>
      </c>
      <c r="I84" s="20">
        <v>63580.380000000005</v>
      </c>
      <c r="J84" s="20">
        <v>57312.73999999993</v>
      </c>
      <c r="K84" s="20">
        <v>64197.79000000004</v>
      </c>
      <c r="L84" s="20">
        <v>107616.37</v>
      </c>
      <c r="M84" s="20">
        <v>95783.72000000009</v>
      </c>
      <c r="N84" s="5">
        <f>SUM(B84:M84)</f>
        <v>1064005.1300000001</v>
      </c>
    </row>
    <row r="85" spans="1:14" ht="12.75">
      <c r="A85" t="s">
        <v>30</v>
      </c>
      <c r="B85" s="5">
        <v>12853.899999999994</v>
      </c>
      <c r="C85" s="5">
        <v>14481.719999999994</v>
      </c>
      <c r="D85" s="20">
        <v>13421.640000000007</v>
      </c>
      <c r="E85" s="5">
        <v>15735.650000000001</v>
      </c>
      <c r="F85" s="20">
        <v>14423.449999999997</v>
      </c>
      <c r="G85" s="20">
        <v>12345.629999999997</v>
      </c>
      <c r="H85" s="5">
        <v>13468.73000000001</v>
      </c>
      <c r="I85" s="20">
        <v>12965.190000000002</v>
      </c>
      <c r="J85" s="20">
        <v>11704.330000000009</v>
      </c>
      <c r="K85" s="20">
        <v>12632.150000000001</v>
      </c>
      <c r="L85" s="20">
        <v>13159.329999999994</v>
      </c>
      <c r="M85" s="20">
        <v>12177.19000000001</v>
      </c>
      <c r="N85" s="5">
        <f>SUM(B85:M85)</f>
        <v>159368.91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43291963.779999994</v>
      </c>
      <c r="C87" s="5">
        <f t="shared" si="1"/>
        <v>44408831.39999998</v>
      </c>
      <c r="D87" s="5">
        <f t="shared" si="1"/>
        <v>42229971.449999996</v>
      </c>
      <c r="E87" s="5">
        <f t="shared" si="1"/>
        <v>42089615.66999998</v>
      </c>
      <c r="F87" s="5">
        <f t="shared" si="1"/>
        <v>42173733.02000001</v>
      </c>
      <c r="G87" s="5">
        <f t="shared" si="1"/>
        <v>42802560.43</v>
      </c>
      <c r="H87" s="5">
        <f t="shared" si="1"/>
        <v>45940438.329999976</v>
      </c>
      <c r="I87" s="5">
        <f t="shared" si="1"/>
        <v>51873272.400000006</v>
      </c>
      <c r="J87" s="5">
        <f t="shared" si="1"/>
        <v>46808298.179999985</v>
      </c>
      <c r="K87" s="5">
        <f t="shared" si="1"/>
        <v>46340861.14000002</v>
      </c>
      <c r="L87" s="5">
        <f t="shared" si="1"/>
        <v>53026952.49</v>
      </c>
      <c r="M87" s="5">
        <f t="shared" si="1"/>
        <v>47481641.70999998</v>
      </c>
      <c r="N87" s="5">
        <f>SUM(B87:M87)</f>
        <v>548468140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33"/>
  <sheetViews>
    <sheetView zoomScalePageLayoutView="0" workbookViewId="0" topLeftCell="A16">
      <pane xSplit="1" ySplit="3" topLeftCell="H67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J85" sqref="J85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tr">
        <f>'SFY 12-13'!A1</f>
        <v>VALIDATED TAX RECEIPTS DATA FOR: JULY, 2012 thru June, 2013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f>'Half-Cent to County before'!B16</f>
        <v>41091</v>
      </c>
      <c r="C16" s="1">
        <f>'Half-Cent to County before'!C16</f>
        <v>41122</v>
      </c>
      <c r="D16" s="1">
        <f>'Half-Cent to County before'!D16</f>
        <v>41153</v>
      </c>
      <c r="E16" s="1">
        <f>'Half-Cent to County before'!E16</f>
        <v>41183</v>
      </c>
      <c r="F16" s="1">
        <f>'Half-Cent to County before'!F16</f>
        <v>41214</v>
      </c>
      <c r="G16" s="1">
        <f>'Half-Cent to County before'!G16</f>
        <v>41244</v>
      </c>
      <c r="H16" s="1">
        <f>'Half-Cent to County before'!H16</f>
        <v>41275</v>
      </c>
      <c r="I16" s="1">
        <f>'Half-Cent to County before'!I16</f>
        <v>41306</v>
      </c>
      <c r="J16" s="1">
        <f>'Half-Cent to County before'!J16</f>
        <v>41334</v>
      </c>
      <c r="K16" s="1">
        <f>'Half-Cent to County before'!K16</f>
        <v>41365</v>
      </c>
      <c r="L16" s="1">
        <f>'Half-Cent to County before'!L16</f>
        <v>41395</v>
      </c>
      <c r="M16" s="1">
        <f>'Half-Cent to County before'!M16</f>
        <v>41426</v>
      </c>
      <c r="N16" s="1" t="str">
        <f>'Half-Cent to County before'!N16</f>
        <v>SFY12-13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59962.92</v>
      </c>
      <c r="C20" s="16">
        <v>61269.56</v>
      </c>
      <c r="D20" s="16">
        <v>59237.69</v>
      </c>
      <c r="E20" s="8">
        <v>58635.23</v>
      </c>
      <c r="F20" s="16">
        <v>58807.72</v>
      </c>
      <c r="G20" s="16">
        <v>59950.85</v>
      </c>
      <c r="H20" s="16">
        <v>63059.94</v>
      </c>
      <c r="I20" s="16">
        <v>70758.98</v>
      </c>
      <c r="J20" s="16">
        <v>63583.52</v>
      </c>
      <c r="K20" s="16">
        <v>63605.9</v>
      </c>
      <c r="L20" s="10">
        <v>71798.15</v>
      </c>
      <c r="M20" s="8">
        <v>65033.5</v>
      </c>
      <c r="N20" s="5">
        <f aca="true" t="shared" si="0" ref="N20:N78">SUM(B20:M20)</f>
        <v>755703.96</v>
      </c>
    </row>
    <row r="21" spans="1:14" ht="12.75">
      <c r="A21" t="s">
        <v>40</v>
      </c>
      <c r="B21">
        <v>0</v>
      </c>
      <c r="E21" s="5"/>
      <c r="M21" s="5"/>
      <c r="N21" s="5">
        <f t="shared" si="0"/>
        <v>0</v>
      </c>
    </row>
    <row r="22" spans="1:14" ht="12.75">
      <c r="A22" t="s">
        <v>2</v>
      </c>
      <c r="B22" s="8">
        <v>43217.98</v>
      </c>
      <c r="C22" s="16">
        <v>44492.5</v>
      </c>
      <c r="D22" s="16">
        <v>42510.58</v>
      </c>
      <c r="E22" s="8">
        <v>41922.93</v>
      </c>
      <c r="F22" s="16">
        <v>42091.18</v>
      </c>
      <c r="G22" s="16">
        <v>43206.21</v>
      </c>
      <c r="H22" s="16">
        <v>46238.88</v>
      </c>
      <c r="I22" s="16">
        <v>53748.67</v>
      </c>
      <c r="J22" s="16">
        <v>46749.58</v>
      </c>
      <c r="K22" s="16">
        <v>46771.42</v>
      </c>
      <c r="L22" s="10">
        <v>54762.3</v>
      </c>
      <c r="M22" s="8">
        <v>48163.92</v>
      </c>
      <c r="N22" s="5">
        <f>SUM(B22:M22)</f>
        <v>553876.15</v>
      </c>
    </row>
    <row r="23" spans="1:17" ht="12.75">
      <c r="A23" t="s">
        <v>41</v>
      </c>
      <c r="B23">
        <v>0</v>
      </c>
      <c r="I23" s="5"/>
      <c r="M23" s="5"/>
      <c r="N23" s="5">
        <f t="shared" si="0"/>
        <v>0</v>
      </c>
      <c r="Q23" s="9"/>
    </row>
    <row r="24" spans="1:17" ht="12.75">
      <c r="A24" t="s">
        <v>42</v>
      </c>
      <c r="B24" s="5">
        <v>0</v>
      </c>
      <c r="C24" s="5"/>
      <c r="D24" s="5"/>
      <c r="E24" s="5"/>
      <c r="F24" s="5"/>
      <c r="G24" s="4"/>
      <c r="H24" s="5"/>
      <c r="I24" s="5"/>
      <c r="J24" s="5"/>
      <c r="K24" s="5"/>
      <c r="L24" s="5"/>
      <c r="M24" s="14"/>
      <c r="N24" s="5">
        <f t="shared" si="0"/>
        <v>0</v>
      </c>
      <c r="Q24" s="9"/>
    </row>
    <row r="25" spans="1:17" ht="12.75">
      <c r="A25" t="s">
        <v>3</v>
      </c>
      <c r="B25" s="8">
        <v>36914.84</v>
      </c>
      <c r="C25" s="16">
        <v>37594.71</v>
      </c>
      <c r="D25" s="16">
        <v>36537.49</v>
      </c>
      <c r="E25" s="8">
        <v>36224.03</v>
      </c>
      <c r="F25" s="16">
        <v>36313.78</v>
      </c>
      <c r="G25" s="16">
        <v>36908.56</v>
      </c>
      <c r="H25" s="16">
        <v>38526.28</v>
      </c>
      <c r="I25" s="16">
        <v>42532.22</v>
      </c>
      <c r="J25" s="16">
        <v>38798.7</v>
      </c>
      <c r="K25" s="16">
        <v>38810.35</v>
      </c>
      <c r="L25" s="10">
        <v>43072.92</v>
      </c>
      <c r="M25" s="16">
        <v>39553.15</v>
      </c>
      <c r="N25" s="5">
        <f>SUM(B25:M25)</f>
        <v>461787.02999999997</v>
      </c>
      <c r="Q25" s="9"/>
    </row>
    <row r="26" spans="1:17" ht="12.75">
      <c r="A26" t="s">
        <v>43</v>
      </c>
      <c r="B26" s="5">
        <v>0</v>
      </c>
      <c r="C26" s="5"/>
      <c r="D26" s="5"/>
      <c r="E26" s="5"/>
      <c r="F26" s="5"/>
      <c r="G26" s="4"/>
      <c r="H26" s="5"/>
      <c r="I26" s="5"/>
      <c r="J26" s="5"/>
      <c r="K26" s="5"/>
      <c r="L26" s="5"/>
      <c r="M26" s="5"/>
      <c r="N26" s="5">
        <f t="shared" si="0"/>
        <v>0</v>
      </c>
      <c r="Q26" s="9"/>
    </row>
    <row r="27" spans="1:17" ht="12.75">
      <c r="A27" t="s">
        <v>44</v>
      </c>
      <c r="B27" s="5">
        <v>0</v>
      </c>
      <c r="C27" s="5"/>
      <c r="D27" s="5"/>
      <c r="E27" s="5"/>
      <c r="F27" s="5"/>
      <c r="G27" s="4"/>
      <c r="H27" s="5"/>
      <c r="I27" s="5"/>
      <c r="J27" s="5"/>
      <c r="K27" s="5"/>
      <c r="L27" s="5"/>
      <c r="M27" s="5"/>
      <c r="N27" s="5">
        <f t="shared" si="0"/>
        <v>0</v>
      </c>
      <c r="Q27" s="9"/>
    </row>
    <row r="28" spans="1:17" ht="12.75">
      <c r="A28" t="s">
        <v>45</v>
      </c>
      <c r="B28" s="5">
        <v>0</v>
      </c>
      <c r="C28" s="5"/>
      <c r="D28" s="5"/>
      <c r="E28" s="5"/>
      <c r="F28" s="5"/>
      <c r="G28" s="4"/>
      <c r="H28" s="5"/>
      <c r="I28" s="5"/>
      <c r="J28" s="5"/>
      <c r="K28" s="5"/>
      <c r="L28" s="5"/>
      <c r="M28" s="5"/>
      <c r="N28" s="5">
        <f t="shared" si="0"/>
        <v>0</v>
      </c>
      <c r="Q28" s="9"/>
    </row>
    <row r="29" spans="1:17" ht="12.75">
      <c r="A29" t="s">
        <v>46</v>
      </c>
      <c r="B29" s="5">
        <v>0</v>
      </c>
      <c r="C29" s="5"/>
      <c r="D29" s="5"/>
      <c r="E29" s="5"/>
      <c r="F29" s="5"/>
      <c r="G29" s="4"/>
      <c r="H29" s="5"/>
      <c r="I29" s="5"/>
      <c r="J29" s="5"/>
      <c r="K29" s="5"/>
      <c r="L29" s="5"/>
      <c r="M29" s="5"/>
      <c r="N29" s="5">
        <f t="shared" si="0"/>
        <v>0</v>
      </c>
      <c r="Q29" s="9"/>
    </row>
    <row r="30" spans="1:17" ht="12.75">
      <c r="A30" t="s">
        <v>4</v>
      </c>
      <c r="B30" s="5">
        <v>29113.52</v>
      </c>
      <c r="C30" s="5">
        <v>32447.48</v>
      </c>
      <c r="D30" s="5">
        <v>27263.07</v>
      </c>
      <c r="E30" s="5">
        <v>25725.88</v>
      </c>
      <c r="F30" s="5">
        <v>26166</v>
      </c>
      <c r="G30" s="4">
        <v>29082.73</v>
      </c>
      <c r="H30" s="5">
        <v>37015.72</v>
      </c>
      <c r="I30" s="5">
        <v>56660.15</v>
      </c>
      <c r="J30" s="5">
        <v>38351.64</v>
      </c>
      <c r="K30" s="5">
        <v>38408.77</v>
      </c>
      <c r="L30" s="5">
        <v>59311.64</v>
      </c>
      <c r="M30" s="26">
        <v>42051.34</v>
      </c>
      <c r="N30" s="5">
        <f t="shared" si="0"/>
        <v>441597.94000000006</v>
      </c>
      <c r="Q30" s="9"/>
    </row>
    <row r="31" spans="1:17" ht="12.75">
      <c r="A31" t="s">
        <v>94</v>
      </c>
      <c r="B31" s="5">
        <v>0</v>
      </c>
      <c r="C31" s="5"/>
      <c r="D31" s="5"/>
      <c r="E31" s="5"/>
      <c r="F31" s="5"/>
      <c r="G31" s="4"/>
      <c r="H31" s="5"/>
      <c r="I31" s="5"/>
      <c r="J31" s="5"/>
      <c r="K31" s="5"/>
      <c r="L31" s="5"/>
      <c r="M31" s="5"/>
      <c r="N31" s="5">
        <f t="shared" si="0"/>
        <v>0</v>
      </c>
      <c r="Q31" s="9"/>
    </row>
    <row r="32" spans="1:17" ht="12.75">
      <c r="A32" t="s">
        <v>5</v>
      </c>
      <c r="B32" s="8">
        <v>77946.07</v>
      </c>
      <c r="C32" s="16">
        <v>79652.42</v>
      </c>
      <c r="D32" s="16">
        <v>76999</v>
      </c>
      <c r="E32" s="8">
        <v>76212.26</v>
      </c>
      <c r="F32" s="16">
        <v>76437.51</v>
      </c>
      <c r="G32" s="16">
        <v>77930.32</v>
      </c>
      <c r="H32" s="16">
        <v>81990.47</v>
      </c>
      <c r="I32" s="16">
        <v>92044.62</v>
      </c>
      <c r="J32" s="16">
        <v>82674.21</v>
      </c>
      <c r="K32" s="16">
        <v>82703.44</v>
      </c>
      <c r="L32" s="10">
        <v>93401.67</v>
      </c>
      <c r="M32" s="16">
        <v>84567.74</v>
      </c>
      <c r="N32" s="5">
        <f>SUM(B32:M32)</f>
        <v>982559.7300000001</v>
      </c>
      <c r="Q32" s="13"/>
    </row>
    <row r="33" spans="1:17" ht="12.75">
      <c r="A33" t="s">
        <v>6</v>
      </c>
      <c r="B33" s="8">
        <v>44991.36</v>
      </c>
      <c r="C33" s="16">
        <v>45782.29</v>
      </c>
      <c r="D33" s="16">
        <v>44552.38</v>
      </c>
      <c r="E33" s="8">
        <v>44187.71</v>
      </c>
      <c r="F33" s="16">
        <v>44292.12</v>
      </c>
      <c r="G33" s="16">
        <v>44984.06</v>
      </c>
      <c r="H33" s="16">
        <v>46866.02</v>
      </c>
      <c r="I33" s="16">
        <v>51526.31</v>
      </c>
      <c r="J33" s="16">
        <v>47182.94</v>
      </c>
      <c r="K33" s="16">
        <v>47196.5</v>
      </c>
      <c r="L33" s="10">
        <v>52155.33</v>
      </c>
      <c r="M33" s="16">
        <v>48060.63</v>
      </c>
      <c r="N33" s="5">
        <f>SUM(B33:M33)</f>
        <v>561777.65</v>
      </c>
      <c r="Q33" s="13"/>
    </row>
    <row r="34" spans="1:17" ht="12.75">
      <c r="A34" t="s">
        <v>47</v>
      </c>
      <c r="B34" s="5">
        <v>0</v>
      </c>
      <c r="C34" s="5"/>
      <c r="D34" s="5"/>
      <c r="E34" s="5"/>
      <c r="F34" s="5"/>
      <c r="G34" s="4"/>
      <c r="H34" s="5"/>
      <c r="I34" s="5"/>
      <c r="J34" s="5"/>
      <c r="K34" s="5"/>
      <c r="L34" s="5"/>
      <c r="M34" s="5"/>
      <c r="N34" s="5">
        <f t="shared" si="0"/>
        <v>0</v>
      </c>
      <c r="Q34" s="13"/>
    </row>
    <row r="35" spans="1:17" ht="12.75">
      <c r="A35" t="s">
        <v>48</v>
      </c>
      <c r="B35" s="5">
        <v>0</v>
      </c>
      <c r="C35" s="5"/>
      <c r="D35" s="5"/>
      <c r="E35" s="5"/>
      <c r="F35" s="5"/>
      <c r="G35" s="4"/>
      <c r="H35" s="5"/>
      <c r="I35" s="5"/>
      <c r="J35" s="5"/>
      <c r="K35" s="5"/>
      <c r="L35" s="5"/>
      <c r="M35" s="5"/>
      <c r="N35" s="5">
        <f t="shared" si="0"/>
        <v>0</v>
      </c>
      <c r="Q35" s="13"/>
    </row>
    <row r="36" spans="1:17" ht="12.75">
      <c r="A36" t="s">
        <v>7</v>
      </c>
      <c r="B36" s="5">
        <v>0</v>
      </c>
      <c r="C36" s="5"/>
      <c r="D36" s="5"/>
      <c r="E36" s="5"/>
      <c r="F36" s="5"/>
      <c r="G36" s="4"/>
      <c r="H36" s="5"/>
      <c r="I36" s="5"/>
      <c r="J36" s="5"/>
      <c r="K36" s="5"/>
      <c r="L36" s="5"/>
      <c r="M36" s="5"/>
      <c r="N36" s="5">
        <f t="shared" si="0"/>
        <v>0</v>
      </c>
      <c r="Q36" s="13"/>
    </row>
    <row r="37" spans="1:17" ht="12.75">
      <c r="A37" t="s">
        <v>8</v>
      </c>
      <c r="B37" s="5">
        <v>0</v>
      </c>
      <c r="C37" s="5"/>
      <c r="D37" s="5"/>
      <c r="E37" s="5"/>
      <c r="F37" s="5"/>
      <c r="G37" s="4"/>
      <c r="H37" s="5"/>
      <c r="I37" s="5"/>
      <c r="J37" s="5"/>
      <c r="K37" s="5"/>
      <c r="L37" s="5"/>
      <c r="M37" s="5"/>
      <c r="N37" s="5">
        <f t="shared" si="0"/>
        <v>0</v>
      </c>
      <c r="Q37" s="13"/>
    </row>
    <row r="38" spans="1:17" ht="12.75">
      <c r="A38" t="s">
        <v>9</v>
      </c>
      <c r="B38" s="8">
        <v>119679.7</v>
      </c>
      <c r="C38" s="16">
        <v>122034.59</v>
      </c>
      <c r="D38" s="16">
        <v>118372.68</v>
      </c>
      <c r="E38" s="8">
        <v>117286.91</v>
      </c>
      <c r="F38" s="16">
        <v>117597.78</v>
      </c>
      <c r="G38" s="16">
        <v>119657.96</v>
      </c>
      <c r="H38" s="16">
        <v>125261.27</v>
      </c>
      <c r="I38" s="16">
        <v>139136.74</v>
      </c>
      <c r="J38" s="16">
        <v>126204.87</v>
      </c>
      <c r="K38" s="16">
        <v>126245.22</v>
      </c>
      <c r="L38" s="10">
        <v>141009.57</v>
      </c>
      <c r="M38" s="16">
        <v>128818.09</v>
      </c>
      <c r="N38" s="5">
        <f t="shared" si="0"/>
        <v>1501305.3800000001</v>
      </c>
      <c r="Q38" s="13"/>
    </row>
    <row r="39" spans="1:17" ht="12.75">
      <c r="A39" t="s">
        <v>10</v>
      </c>
      <c r="B39" s="8">
        <v>53287.78</v>
      </c>
      <c r="C39" s="16">
        <v>54128.51</v>
      </c>
      <c r="D39" s="16">
        <v>52821.16</v>
      </c>
      <c r="E39" s="8">
        <v>52433.53</v>
      </c>
      <c r="F39" s="16">
        <v>52544.51</v>
      </c>
      <c r="G39" s="16">
        <v>53280.02</v>
      </c>
      <c r="H39" s="16">
        <v>55280.48</v>
      </c>
      <c r="I39" s="16">
        <v>60234.19</v>
      </c>
      <c r="J39" s="16">
        <v>55617.35</v>
      </c>
      <c r="K39" s="16">
        <v>55631.76</v>
      </c>
      <c r="L39" s="10">
        <v>60902.82</v>
      </c>
      <c r="M39" s="16">
        <v>56550.3</v>
      </c>
      <c r="N39" s="5">
        <f t="shared" si="0"/>
        <v>662712.4099999999</v>
      </c>
      <c r="Q39" s="13"/>
    </row>
    <row r="40" spans="1:17" ht="12.75">
      <c r="A40" t="s">
        <v>11</v>
      </c>
      <c r="B40" s="8">
        <v>43259.14</v>
      </c>
      <c r="C40" s="16">
        <v>43878.07</v>
      </c>
      <c r="D40" s="16">
        <v>42915.62</v>
      </c>
      <c r="E40" s="8">
        <v>42630.25</v>
      </c>
      <c r="F40" s="16">
        <v>42711.95</v>
      </c>
      <c r="G40" s="16">
        <v>43253.43</v>
      </c>
      <c r="H40" s="16">
        <v>44726.14</v>
      </c>
      <c r="I40" s="16">
        <v>48373</v>
      </c>
      <c r="J40" s="16">
        <v>44974.14</v>
      </c>
      <c r="K40" s="16">
        <v>44984.75</v>
      </c>
      <c r="L40" s="10">
        <v>48865.23</v>
      </c>
      <c r="M40" s="16">
        <v>45660.97</v>
      </c>
      <c r="N40" s="5">
        <f t="shared" si="0"/>
        <v>536232.69</v>
      </c>
      <c r="Q40" s="13"/>
    </row>
    <row r="41" spans="1:17" ht="12.75">
      <c r="A41" t="s">
        <v>49</v>
      </c>
      <c r="B41" s="8">
        <v>24791.43</v>
      </c>
      <c r="C41" s="16">
        <v>25450.79</v>
      </c>
      <c r="D41" s="16">
        <v>24425.46</v>
      </c>
      <c r="E41" s="8">
        <v>24121.45</v>
      </c>
      <c r="F41" s="16">
        <v>24208.49</v>
      </c>
      <c r="G41" s="16">
        <v>24785.34</v>
      </c>
      <c r="H41" s="16">
        <v>26354.26</v>
      </c>
      <c r="I41" s="16">
        <v>30239.38</v>
      </c>
      <c r="J41" s="16">
        <v>26618.47</v>
      </c>
      <c r="K41" s="16">
        <v>26629.77</v>
      </c>
      <c r="L41" s="10">
        <v>30763.77</v>
      </c>
      <c r="M41" s="16">
        <v>27350.16</v>
      </c>
      <c r="N41" s="5">
        <f t="shared" si="0"/>
        <v>315738.76999999996</v>
      </c>
      <c r="Q41" s="13"/>
    </row>
    <row r="42" spans="1:17" ht="12.75">
      <c r="A42" t="s">
        <v>12</v>
      </c>
      <c r="B42" s="8">
        <v>29610.81</v>
      </c>
      <c r="C42" s="16">
        <v>30236.43</v>
      </c>
      <c r="D42" s="16">
        <v>29263.57</v>
      </c>
      <c r="E42" s="8">
        <v>28975.11</v>
      </c>
      <c r="F42" s="16">
        <v>29057.7</v>
      </c>
      <c r="G42" s="16">
        <v>29605.03</v>
      </c>
      <c r="H42" s="16">
        <v>31093.67</v>
      </c>
      <c r="I42" s="16">
        <v>34779.99</v>
      </c>
      <c r="J42" s="16">
        <v>31344.36</v>
      </c>
      <c r="K42" s="16">
        <v>31355.08</v>
      </c>
      <c r="L42" s="10">
        <v>35277.55</v>
      </c>
      <c r="M42" s="16">
        <v>32038.62</v>
      </c>
      <c r="N42" s="5">
        <f t="shared" si="0"/>
        <v>372637.92</v>
      </c>
      <c r="Q42" s="13"/>
    </row>
    <row r="43" spans="1:17" ht="12.75">
      <c r="A43" t="s">
        <v>13</v>
      </c>
      <c r="B43" s="8">
        <v>74194.26</v>
      </c>
      <c r="C43" s="16">
        <v>75542.55</v>
      </c>
      <c r="D43" s="16">
        <v>73445.93</v>
      </c>
      <c r="E43" s="8">
        <v>72824.27</v>
      </c>
      <c r="F43" s="16">
        <v>73002.26</v>
      </c>
      <c r="G43" s="16">
        <v>74181.81</v>
      </c>
      <c r="H43" s="16">
        <v>77389.98</v>
      </c>
      <c r="I43" s="16">
        <v>85334.36</v>
      </c>
      <c r="J43" s="16">
        <v>77930.24</v>
      </c>
      <c r="K43" s="16">
        <v>77953.34</v>
      </c>
      <c r="L43" s="10">
        <v>86406.65</v>
      </c>
      <c r="M43" s="16">
        <v>79426.43</v>
      </c>
      <c r="N43" s="5">
        <f t="shared" si="0"/>
        <v>927632.0800000001</v>
      </c>
      <c r="Q43" s="13"/>
    </row>
    <row r="44" spans="1:17" ht="12.75">
      <c r="A44" t="s">
        <v>14</v>
      </c>
      <c r="B44" s="5">
        <v>82627.02</v>
      </c>
      <c r="C44" s="8">
        <v>84608.1</v>
      </c>
      <c r="D44" s="10">
        <v>81527.47</v>
      </c>
      <c r="E44" s="10">
        <v>80614.05</v>
      </c>
      <c r="F44" s="17">
        <v>80875.57</v>
      </c>
      <c r="G44" s="10">
        <v>82608.73</v>
      </c>
      <c r="H44" s="10">
        <v>87322.59</v>
      </c>
      <c r="I44" s="10">
        <v>98995.51</v>
      </c>
      <c r="J44" s="10">
        <v>88116.41</v>
      </c>
      <c r="K44" s="17">
        <v>88150.35</v>
      </c>
      <c r="L44" s="10">
        <v>100571.06</v>
      </c>
      <c r="M44" s="8">
        <v>90314.81</v>
      </c>
      <c r="N44" s="5">
        <f t="shared" si="0"/>
        <v>1046331.6700000002</v>
      </c>
      <c r="Q44" s="13"/>
    </row>
    <row r="45" spans="1:17" ht="12.75">
      <c r="A45" t="s">
        <v>50</v>
      </c>
      <c r="B45" s="5">
        <v>0</v>
      </c>
      <c r="C45" s="5"/>
      <c r="D45" s="5"/>
      <c r="E45" s="5"/>
      <c r="F45" s="17"/>
      <c r="G45" s="4"/>
      <c r="H45" s="5"/>
      <c r="I45" s="5"/>
      <c r="J45" s="5"/>
      <c r="K45" s="17"/>
      <c r="L45" s="5"/>
      <c r="M45" s="14"/>
      <c r="N45" s="5">
        <f t="shared" si="0"/>
        <v>0</v>
      </c>
      <c r="Q45" s="13"/>
    </row>
    <row r="46" spans="1:17" ht="12.75">
      <c r="A46" t="s">
        <v>15</v>
      </c>
      <c r="B46" s="5">
        <v>0</v>
      </c>
      <c r="C46" s="5"/>
      <c r="D46" s="5"/>
      <c r="E46" s="5"/>
      <c r="F46" s="17"/>
      <c r="G46" s="4"/>
      <c r="H46" s="5"/>
      <c r="I46" s="5"/>
      <c r="J46" s="5"/>
      <c r="K46" s="17"/>
      <c r="L46" s="5"/>
      <c r="M46" s="14"/>
      <c r="N46" s="5">
        <f t="shared" si="0"/>
        <v>0</v>
      </c>
      <c r="Q46" s="13"/>
    </row>
    <row r="47" spans="1:17" ht="12.75">
      <c r="A47" t="s">
        <v>51</v>
      </c>
      <c r="B47" s="5">
        <v>0</v>
      </c>
      <c r="C47" s="5"/>
      <c r="D47" s="5"/>
      <c r="E47" s="5"/>
      <c r="F47" s="17"/>
      <c r="G47" s="4"/>
      <c r="H47" s="5"/>
      <c r="I47" s="5"/>
      <c r="J47" s="5"/>
      <c r="K47" s="17"/>
      <c r="L47" s="5"/>
      <c r="M47" s="14"/>
      <c r="N47" s="5">
        <f t="shared" si="0"/>
        <v>0</v>
      </c>
      <c r="Q47" s="13"/>
    </row>
    <row r="48" spans="1:17" ht="12.75">
      <c r="A48" t="s">
        <v>16</v>
      </c>
      <c r="B48" s="8">
        <v>58804.13</v>
      </c>
      <c r="C48" s="16">
        <v>59768.57</v>
      </c>
      <c r="D48" s="16">
        <v>58268.84</v>
      </c>
      <c r="E48" s="8">
        <v>57824.17</v>
      </c>
      <c r="F48" s="16">
        <v>57951.49</v>
      </c>
      <c r="G48" s="16">
        <v>58795.23</v>
      </c>
      <c r="H48" s="16">
        <v>61090.05</v>
      </c>
      <c r="I48" s="16">
        <v>66772.71</v>
      </c>
      <c r="J48" s="16">
        <v>61476.5</v>
      </c>
      <c r="K48" s="16">
        <v>61493.02</v>
      </c>
      <c r="L48" s="10">
        <v>67539.72</v>
      </c>
      <c r="M48" s="16">
        <v>62546.73</v>
      </c>
      <c r="N48" s="5">
        <f>SUM(B48:M48)</f>
        <v>732331.1599999999</v>
      </c>
      <c r="Q48" s="13"/>
    </row>
    <row r="49" spans="1:17" ht="12.75">
      <c r="A49" t="s">
        <v>52</v>
      </c>
      <c r="B49" s="5">
        <v>0</v>
      </c>
      <c r="C49" s="5"/>
      <c r="D49" s="5"/>
      <c r="E49" s="5"/>
      <c r="F49" s="17"/>
      <c r="G49" s="4"/>
      <c r="H49" s="5"/>
      <c r="I49" s="5"/>
      <c r="J49" s="5"/>
      <c r="K49" s="17"/>
      <c r="L49" s="5"/>
      <c r="M49" s="5"/>
      <c r="N49" s="5">
        <f>SUM(B49:M49)</f>
        <v>0</v>
      </c>
      <c r="Q49" s="13"/>
    </row>
    <row r="50" spans="1:17" ht="12.75">
      <c r="A50" t="s">
        <v>17</v>
      </c>
      <c r="B50" s="8">
        <v>67416.94</v>
      </c>
      <c r="C50" s="16">
        <v>69636.96</v>
      </c>
      <c r="D50" s="16">
        <v>66184.76</v>
      </c>
      <c r="E50" s="8">
        <v>65161.17</v>
      </c>
      <c r="F50" s="16">
        <v>65454.23</v>
      </c>
      <c r="G50" s="16">
        <v>67396.43</v>
      </c>
      <c r="H50" s="16">
        <v>72678.87</v>
      </c>
      <c r="I50" s="16">
        <v>85759.74</v>
      </c>
      <c r="J50" s="16">
        <v>73568.44</v>
      </c>
      <c r="K50" s="16">
        <v>73606.48</v>
      </c>
      <c r="L50" s="10">
        <v>87525.33</v>
      </c>
      <c r="M50" s="16">
        <v>76032</v>
      </c>
      <c r="N50" s="5">
        <f>SUM(B50:M50)</f>
        <v>870421.35</v>
      </c>
      <c r="Q50" s="13"/>
    </row>
    <row r="51" spans="1:17" ht="12.75">
      <c r="A51" t="s">
        <v>18</v>
      </c>
      <c r="B51" s="8">
        <v>8409.04</v>
      </c>
      <c r="C51" s="16">
        <v>9117.94</v>
      </c>
      <c r="D51" s="16">
        <v>8015.58</v>
      </c>
      <c r="E51" s="8">
        <v>7688.72</v>
      </c>
      <c r="F51" s="16">
        <v>7782.3</v>
      </c>
      <c r="G51" s="16">
        <v>8402.49</v>
      </c>
      <c r="H51" s="16">
        <v>10089.29</v>
      </c>
      <c r="I51" s="16">
        <v>14266.29</v>
      </c>
      <c r="J51" s="16">
        <v>10373.34</v>
      </c>
      <c r="K51" s="16">
        <v>10385.49</v>
      </c>
      <c r="L51" s="10">
        <v>14830.08</v>
      </c>
      <c r="M51" s="16">
        <v>11160.01</v>
      </c>
      <c r="N51" s="5">
        <f>SUM(B51:M51)</f>
        <v>120520.57</v>
      </c>
      <c r="Q51" s="13"/>
    </row>
    <row r="52" spans="1:17" ht="12.75">
      <c r="A52" t="s">
        <v>19</v>
      </c>
      <c r="B52" s="8">
        <v>22543.25</v>
      </c>
      <c r="C52" s="16">
        <v>22903.14</v>
      </c>
      <c r="D52" s="16">
        <v>22343.5</v>
      </c>
      <c r="E52" s="8">
        <v>22177.57</v>
      </c>
      <c r="F52" s="16">
        <v>22225.08</v>
      </c>
      <c r="G52" s="16">
        <v>22539.93</v>
      </c>
      <c r="H52" s="16">
        <v>23396.27</v>
      </c>
      <c r="I52" s="16">
        <v>25516.83</v>
      </c>
      <c r="J52" s="16">
        <v>23540.48</v>
      </c>
      <c r="K52" s="16">
        <v>23546.65</v>
      </c>
      <c r="L52" s="10">
        <v>25803.05</v>
      </c>
      <c r="M52" s="16">
        <v>23939.85</v>
      </c>
      <c r="N52" s="5">
        <f>SUM(B52:M52)</f>
        <v>280475.6</v>
      </c>
      <c r="Q52" s="13"/>
    </row>
    <row r="53" spans="1:17" ht="12.75">
      <c r="A53" t="s">
        <v>53</v>
      </c>
      <c r="B53" s="5">
        <v>0</v>
      </c>
      <c r="C53" s="5"/>
      <c r="D53" s="17"/>
      <c r="E53" s="5"/>
      <c r="F53" s="17"/>
      <c r="G53" s="17"/>
      <c r="H53" s="17"/>
      <c r="I53" s="5"/>
      <c r="J53" s="17"/>
      <c r="K53" s="17"/>
      <c r="L53" s="5"/>
      <c r="M53" s="5"/>
      <c r="N53" s="5">
        <f t="shared" si="0"/>
        <v>0</v>
      </c>
      <c r="Q53" s="13"/>
    </row>
    <row r="54" spans="1:17" ht="12.75">
      <c r="A54" t="s">
        <v>54</v>
      </c>
      <c r="B54" s="5">
        <v>0</v>
      </c>
      <c r="C54" s="5"/>
      <c r="D54" s="17"/>
      <c r="E54" s="5"/>
      <c r="F54" s="17"/>
      <c r="G54" s="17"/>
      <c r="H54" s="17"/>
      <c r="I54" s="5"/>
      <c r="J54" s="17"/>
      <c r="K54" s="17"/>
      <c r="L54" s="5"/>
      <c r="M54" s="5"/>
      <c r="N54" s="5">
        <f t="shared" si="0"/>
        <v>0</v>
      </c>
      <c r="Q54" s="13"/>
    </row>
    <row r="55" spans="1:14" ht="12.75">
      <c r="A55" t="s">
        <v>55</v>
      </c>
      <c r="B55" s="5">
        <v>0</v>
      </c>
      <c r="C55" s="5"/>
      <c r="D55" s="17"/>
      <c r="E55" s="5"/>
      <c r="F55" s="17"/>
      <c r="G55" s="17"/>
      <c r="H55" s="17"/>
      <c r="I55" s="5"/>
      <c r="J55" s="17"/>
      <c r="K55" s="17"/>
      <c r="L55" s="5"/>
      <c r="M55" s="5"/>
      <c r="N55" s="5">
        <f t="shared" si="0"/>
        <v>0</v>
      </c>
    </row>
    <row r="56" spans="1:14" ht="12.75">
      <c r="A56" t="s">
        <v>20</v>
      </c>
      <c r="B56" s="8">
        <v>88321.71</v>
      </c>
      <c r="C56" s="16">
        <v>90442.61</v>
      </c>
      <c r="D56" s="16">
        <v>87144.55</v>
      </c>
      <c r="E56" s="8">
        <v>86166.67</v>
      </c>
      <c r="F56" s="16">
        <v>86446.65</v>
      </c>
      <c r="G56" s="16">
        <v>88302.12</v>
      </c>
      <c r="H56" s="16">
        <v>93348.69</v>
      </c>
      <c r="I56" s="16">
        <v>105845.49</v>
      </c>
      <c r="J56" s="16">
        <v>94198.54</v>
      </c>
      <c r="K56" s="16">
        <v>94234.88</v>
      </c>
      <c r="L56" s="10">
        <v>107532.24</v>
      </c>
      <c r="M56" s="16">
        <v>96552.1</v>
      </c>
      <c r="N56" s="5">
        <f>SUM(B56:M56)</f>
        <v>1118536.25</v>
      </c>
    </row>
    <row r="57" spans="1:14" ht="12.75">
      <c r="A57" t="s">
        <v>21</v>
      </c>
      <c r="B57" s="8">
        <v>20466.89</v>
      </c>
      <c r="C57" s="16">
        <v>20823.38</v>
      </c>
      <c r="D57" s="16">
        <v>20269.02</v>
      </c>
      <c r="E57" s="8">
        <v>20104.66</v>
      </c>
      <c r="F57" s="16">
        <v>20151.72</v>
      </c>
      <c r="G57" s="16">
        <v>20463.59</v>
      </c>
      <c r="H57" s="16">
        <v>21311.85</v>
      </c>
      <c r="I57" s="16">
        <v>23412.37</v>
      </c>
      <c r="J57" s="16">
        <v>21454.69</v>
      </c>
      <c r="K57" s="16">
        <v>21460.8</v>
      </c>
      <c r="L57" s="10">
        <v>23695.88</v>
      </c>
      <c r="M57" s="16">
        <v>21850.29</v>
      </c>
      <c r="N57" s="5">
        <f>SUM(B57:M57)</f>
        <v>255465.14</v>
      </c>
    </row>
    <row r="58" spans="1:14" ht="12.75">
      <c r="A58" t="s">
        <v>22</v>
      </c>
      <c r="B58" s="8">
        <v>49011.25</v>
      </c>
      <c r="C58" s="16">
        <v>49930.28</v>
      </c>
      <c r="D58" s="16">
        <v>48501.16</v>
      </c>
      <c r="E58" s="8">
        <v>48077.43</v>
      </c>
      <c r="F58" s="16">
        <v>48198.75</v>
      </c>
      <c r="G58" s="16">
        <v>49002.76</v>
      </c>
      <c r="H58" s="16">
        <v>51189.55</v>
      </c>
      <c r="I58" s="16">
        <v>56604.67</v>
      </c>
      <c r="J58" s="16">
        <v>51557.8</v>
      </c>
      <c r="K58" s="16">
        <v>51573.55</v>
      </c>
      <c r="L58" s="10">
        <v>57335.58</v>
      </c>
      <c r="M58" s="16">
        <v>52577.65</v>
      </c>
      <c r="N58" s="5">
        <f>SUM(B58:M58)</f>
        <v>613560.4299999999</v>
      </c>
    </row>
    <row r="59" spans="1:14" ht="12.75">
      <c r="A59" t="s">
        <v>56</v>
      </c>
      <c r="B59" s="5">
        <v>0</v>
      </c>
      <c r="C59" s="5"/>
      <c r="D59" s="5"/>
      <c r="E59" s="5"/>
      <c r="F59" s="17"/>
      <c r="G59" s="4"/>
      <c r="H59" s="17"/>
      <c r="I59" s="5"/>
      <c r="J59" s="17"/>
      <c r="K59" s="17"/>
      <c r="L59" s="5"/>
      <c r="M59" s="5"/>
      <c r="N59" s="5">
        <f t="shared" si="0"/>
        <v>0</v>
      </c>
    </row>
    <row r="60" spans="1:14" ht="12.75">
      <c r="A60" t="s">
        <v>23</v>
      </c>
      <c r="B60" s="5">
        <v>0</v>
      </c>
      <c r="C60" s="5"/>
      <c r="D60" s="5"/>
      <c r="E60" s="5"/>
      <c r="F60" s="17"/>
      <c r="G60" s="4"/>
      <c r="H60" s="17"/>
      <c r="I60" s="5"/>
      <c r="J60" s="17"/>
      <c r="K60" s="17"/>
      <c r="L60" s="5"/>
      <c r="M60" s="5"/>
      <c r="N60" s="5">
        <f t="shared" si="0"/>
        <v>0</v>
      </c>
    </row>
    <row r="61" spans="1:14" ht="12.75">
      <c r="A61" t="s">
        <v>24</v>
      </c>
      <c r="B61" s="5">
        <v>0</v>
      </c>
      <c r="C61" s="5"/>
      <c r="D61" s="5"/>
      <c r="E61" s="5"/>
      <c r="F61" s="17"/>
      <c r="G61" s="4"/>
      <c r="H61" s="17"/>
      <c r="I61" s="5"/>
      <c r="J61" s="17"/>
      <c r="K61" s="17"/>
      <c r="L61" s="5"/>
      <c r="M61" s="5"/>
      <c r="N61" s="5">
        <f t="shared" si="0"/>
        <v>0</v>
      </c>
    </row>
    <row r="62" spans="1:14" ht="12.75">
      <c r="A62" t="s">
        <v>57</v>
      </c>
      <c r="B62" s="5">
        <v>0</v>
      </c>
      <c r="C62" s="5"/>
      <c r="D62" s="5"/>
      <c r="E62" s="5"/>
      <c r="F62" s="17"/>
      <c r="G62" s="4"/>
      <c r="H62" s="17"/>
      <c r="I62" s="5"/>
      <c r="J62" s="17"/>
      <c r="K62" s="17"/>
      <c r="L62" s="5"/>
      <c r="M62" s="5"/>
      <c r="N62" s="5">
        <f t="shared" si="0"/>
        <v>0</v>
      </c>
    </row>
    <row r="63" spans="1:14" ht="12.75">
      <c r="A63" t="s">
        <v>58</v>
      </c>
      <c r="B63" s="5">
        <v>0</v>
      </c>
      <c r="C63" s="5"/>
      <c r="D63" s="5"/>
      <c r="E63" s="5"/>
      <c r="F63" s="17"/>
      <c r="G63" s="4"/>
      <c r="H63" s="17"/>
      <c r="I63" s="5"/>
      <c r="J63" s="17"/>
      <c r="K63" s="17"/>
      <c r="L63" s="5"/>
      <c r="M63" s="5"/>
      <c r="N63" s="5">
        <f t="shared" si="0"/>
        <v>0</v>
      </c>
    </row>
    <row r="64" spans="1:14" ht="12.75">
      <c r="A64" t="s">
        <v>59</v>
      </c>
      <c r="B64" s="5">
        <v>0</v>
      </c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5">
        <f t="shared" si="0"/>
        <v>0</v>
      </c>
    </row>
    <row r="65" spans="1:14" ht="12.75">
      <c r="A65" t="s">
        <v>25</v>
      </c>
      <c r="B65" s="5">
        <v>39265.71</v>
      </c>
      <c r="C65" s="5">
        <v>41253.22</v>
      </c>
      <c r="D65" s="5">
        <v>38162.58</v>
      </c>
      <c r="E65" s="5">
        <v>37246.2</v>
      </c>
      <c r="F65" s="5">
        <v>37508.57</v>
      </c>
      <c r="G65" s="4">
        <v>39247.35</v>
      </c>
      <c r="H65" s="5">
        <v>43976.53</v>
      </c>
      <c r="I65" s="5">
        <v>55687.36</v>
      </c>
      <c r="J65" s="5">
        <v>44772.92</v>
      </c>
      <c r="K65" s="5">
        <v>44806.98</v>
      </c>
      <c r="L65" s="5">
        <v>57268.02</v>
      </c>
      <c r="M65" s="5">
        <v>46978.46</v>
      </c>
      <c r="N65" s="5">
        <f t="shared" si="0"/>
        <v>526173.9</v>
      </c>
    </row>
    <row r="66" spans="1:14" ht="12.75">
      <c r="A66" t="s">
        <v>60</v>
      </c>
      <c r="B66" s="5">
        <v>0</v>
      </c>
      <c r="C66" s="5"/>
      <c r="D66" s="5"/>
      <c r="E66" s="5"/>
      <c r="F66" s="5"/>
      <c r="G66" s="4"/>
      <c r="H66" s="5"/>
      <c r="I66" s="5"/>
      <c r="J66" s="5"/>
      <c r="K66" s="5"/>
      <c r="L66" s="5"/>
      <c r="M66" s="5"/>
      <c r="N66" s="5">
        <f t="shared" si="0"/>
        <v>0</v>
      </c>
    </row>
    <row r="67" spans="1:14" ht="12.75">
      <c r="A67" t="s">
        <v>61</v>
      </c>
      <c r="B67" s="5">
        <v>0</v>
      </c>
      <c r="C67" s="5"/>
      <c r="D67" s="5"/>
      <c r="E67" s="5"/>
      <c r="F67" s="5"/>
      <c r="G67" s="4"/>
      <c r="H67" s="5"/>
      <c r="I67" s="5"/>
      <c r="J67" s="5"/>
      <c r="K67" s="5"/>
      <c r="L67" s="5"/>
      <c r="M67" s="5"/>
      <c r="N67" s="5">
        <f t="shared" si="0"/>
        <v>0</v>
      </c>
    </row>
    <row r="68" spans="1:14" ht="12.75">
      <c r="A68" t="s">
        <v>62</v>
      </c>
      <c r="B68" s="5">
        <v>0</v>
      </c>
      <c r="C68" s="5"/>
      <c r="D68" s="5"/>
      <c r="E68" s="5"/>
      <c r="F68" s="5"/>
      <c r="G68" s="4"/>
      <c r="H68" s="5"/>
      <c r="I68" s="5"/>
      <c r="J68" s="5"/>
      <c r="K68" s="5"/>
      <c r="L68" s="5"/>
      <c r="M68" s="5"/>
      <c r="N68" s="5">
        <f t="shared" si="0"/>
        <v>0</v>
      </c>
    </row>
    <row r="69" spans="1:14" ht="12.75">
      <c r="A69" t="s">
        <v>26</v>
      </c>
      <c r="B69" s="5">
        <v>0</v>
      </c>
      <c r="C69" s="5"/>
      <c r="D69" s="5"/>
      <c r="E69" s="5"/>
      <c r="F69" s="5"/>
      <c r="G69" s="4"/>
      <c r="H69" s="5"/>
      <c r="I69" s="5"/>
      <c r="J69" s="5"/>
      <c r="K69" s="5"/>
      <c r="L69" s="5"/>
      <c r="M69" s="5"/>
      <c r="N69" s="5">
        <f t="shared" si="0"/>
        <v>0</v>
      </c>
    </row>
    <row r="70" spans="1:14" ht="12.75">
      <c r="A70" t="s">
        <v>63</v>
      </c>
      <c r="B70" s="5">
        <v>0</v>
      </c>
      <c r="C70" s="5"/>
      <c r="D70" s="5"/>
      <c r="E70" s="5"/>
      <c r="F70" s="5"/>
      <c r="G70" s="4"/>
      <c r="H70" s="5"/>
      <c r="I70" s="5"/>
      <c r="J70" s="5"/>
      <c r="K70" s="5"/>
      <c r="L70" s="5"/>
      <c r="M70" s="5"/>
      <c r="N70" s="5">
        <f t="shared" si="0"/>
        <v>0</v>
      </c>
    </row>
    <row r="71" spans="1:14" ht="12.75">
      <c r="A71" t="s">
        <v>64</v>
      </c>
      <c r="B71" s="5">
        <v>0</v>
      </c>
      <c r="C71" s="5"/>
      <c r="D71" s="5"/>
      <c r="E71" s="5"/>
      <c r="F71" s="5"/>
      <c r="G71" s="4"/>
      <c r="H71" s="5"/>
      <c r="I71" s="5"/>
      <c r="J71" s="5"/>
      <c r="K71" s="5"/>
      <c r="L71" s="5"/>
      <c r="M71" s="5"/>
      <c r="N71" s="5">
        <f t="shared" si="0"/>
        <v>0</v>
      </c>
    </row>
    <row r="72" spans="1:14" ht="12.75">
      <c r="A72" t="s">
        <v>65</v>
      </c>
      <c r="B72" s="5">
        <v>0</v>
      </c>
      <c r="C72" s="5"/>
      <c r="D72" s="5"/>
      <c r="E72" s="5"/>
      <c r="F72" s="5"/>
      <c r="G72" s="4"/>
      <c r="H72" s="5"/>
      <c r="I72" s="5"/>
      <c r="J72" s="5"/>
      <c r="K72" s="5"/>
      <c r="L72" s="5"/>
      <c r="M72" s="5"/>
      <c r="N72" s="5">
        <f t="shared" si="0"/>
        <v>0</v>
      </c>
    </row>
    <row r="73" spans="1:14" ht="12.75">
      <c r="A73" t="s">
        <v>66</v>
      </c>
      <c r="B73" s="5">
        <v>0</v>
      </c>
      <c r="C73" s="5"/>
      <c r="D73" s="5"/>
      <c r="E73" s="5"/>
      <c r="F73" s="5"/>
      <c r="G73" s="4"/>
      <c r="H73" s="5"/>
      <c r="I73" s="5"/>
      <c r="J73" s="5"/>
      <c r="K73" s="5"/>
      <c r="L73" s="5"/>
      <c r="M73" s="5"/>
      <c r="N73" s="5">
        <f t="shared" si="0"/>
        <v>0</v>
      </c>
    </row>
    <row r="74" spans="1:14" ht="12.75">
      <c r="A74" t="s">
        <v>67</v>
      </c>
      <c r="B74" s="5">
        <v>0</v>
      </c>
      <c r="C74" s="5"/>
      <c r="D74" s="5"/>
      <c r="E74" s="5"/>
      <c r="F74" s="5"/>
      <c r="G74" s="4"/>
      <c r="H74" s="5"/>
      <c r="I74" s="5"/>
      <c r="J74" s="5"/>
      <c r="K74" s="5"/>
      <c r="L74" s="5"/>
      <c r="M74" s="5"/>
      <c r="N74" s="5">
        <f t="shared" si="0"/>
        <v>0</v>
      </c>
    </row>
    <row r="75" spans="1:14" ht="12.75">
      <c r="A75" t="s">
        <v>68</v>
      </c>
      <c r="B75" s="5">
        <v>0</v>
      </c>
      <c r="C75" s="5"/>
      <c r="D75" s="5"/>
      <c r="E75" s="5"/>
      <c r="F75" s="5"/>
      <c r="G75" s="4"/>
      <c r="H75" s="5"/>
      <c r="I75" s="5"/>
      <c r="J75" s="5"/>
      <c r="K75" s="5"/>
      <c r="L75" s="5"/>
      <c r="M75" s="5"/>
      <c r="N75" s="5">
        <f t="shared" si="0"/>
        <v>0</v>
      </c>
    </row>
    <row r="76" spans="1:14" ht="12.75">
      <c r="A76" t="s">
        <v>69</v>
      </c>
      <c r="B76" s="5">
        <v>0</v>
      </c>
      <c r="C76" s="5"/>
      <c r="D76" s="5"/>
      <c r="E76" s="5"/>
      <c r="F76" s="5"/>
      <c r="G76" s="4"/>
      <c r="H76" s="5"/>
      <c r="I76" s="5"/>
      <c r="J76" s="5"/>
      <c r="K76" s="5"/>
      <c r="L76" s="5"/>
      <c r="M76" s="5"/>
      <c r="N76" s="5">
        <f t="shared" si="0"/>
        <v>0</v>
      </c>
    </row>
    <row r="77" spans="1:14" ht="12.75">
      <c r="A77" t="s">
        <v>70</v>
      </c>
      <c r="B77" s="5">
        <v>0</v>
      </c>
      <c r="C77" s="5"/>
      <c r="D77" s="5"/>
      <c r="E77" s="5"/>
      <c r="F77" s="5"/>
      <c r="G77" s="4"/>
      <c r="H77" s="5"/>
      <c r="I77" s="5"/>
      <c r="J77" s="5"/>
      <c r="K77" s="5"/>
      <c r="L77" s="5"/>
      <c r="M77" s="5"/>
      <c r="N77" s="5">
        <f t="shared" si="0"/>
        <v>0</v>
      </c>
    </row>
    <row r="78" spans="1:14" ht="12.75">
      <c r="A78" t="s">
        <v>27</v>
      </c>
      <c r="B78" s="5">
        <v>0</v>
      </c>
      <c r="C78" s="5"/>
      <c r="D78" s="5"/>
      <c r="E78" s="5"/>
      <c r="F78" s="5"/>
      <c r="G78" s="4"/>
      <c r="H78" s="5"/>
      <c r="I78" s="5"/>
      <c r="J78" s="5"/>
      <c r="K78" s="5"/>
      <c r="L78" s="5"/>
      <c r="M78" s="5"/>
      <c r="N78" s="5">
        <f t="shared" si="0"/>
        <v>0</v>
      </c>
    </row>
    <row r="79" spans="1:14" ht="12.75">
      <c r="A79" t="s">
        <v>71</v>
      </c>
      <c r="B79" s="8">
        <v>89217.44</v>
      </c>
      <c r="C79" s="16">
        <v>91353.98</v>
      </c>
      <c r="D79" s="16">
        <v>88031.6</v>
      </c>
      <c r="E79" s="8">
        <v>87046.51</v>
      </c>
      <c r="F79" s="16">
        <v>87328.55</v>
      </c>
      <c r="G79" s="16">
        <v>89197.71</v>
      </c>
      <c r="H79" s="16">
        <v>94281.5</v>
      </c>
      <c r="I79" s="16">
        <v>106870.45</v>
      </c>
      <c r="J79" s="16">
        <v>95137.61</v>
      </c>
      <c r="K79" s="16">
        <v>95174.22</v>
      </c>
      <c r="L79" s="10">
        <v>108569.64</v>
      </c>
      <c r="M79" s="16">
        <v>97508.53</v>
      </c>
      <c r="N79" s="5">
        <f aca="true" t="shared" si="1" ref="N79:N85">SUM(B79:M79)</f>
        <v>1129717.74</v>
      </c>
    </row>
    <row r="80" spans="1:14" ht="12.75">
      <c r="A80" t="s">
        <v>28</v>
      </c>
      <c r="B80" s="8">
        <v>20619.83</v>
      </c>
      <c r="C80" s="16">
        <v>21638.51</v>
      </c>
      <c r="D80" s="16">
        <v>20054.43</v>
      </c>
      <c r="E80" s="8">
        <v>19584.75</v>
      </c>
      <c r="F80" s="16">
        <v>19719.22</v>
      </c>
      <c r="G80" s="16">
        <v>20610.42</v>
      </c>
      <c r="H80" s="16">
        <v>23034.32</v>
      </c>
      <c r="I80" s="16">
        <v>29036.6</v>
      </c>
      <c r="J80" s="16">
        <v>23442.5</v>
      </c>
      <c r="K80" s="16">
        <v>23459.96</v>
      </c>
      <c r="L80" s="5">
        <v>29846.75</v>
      </c>
      <c r="M80" s="16">
        <v>24572.93</v>
      </c>
      <c r="N80" s="5">
        <f t="shared" si="1"/>
        <v>275620.22</v>
      </c>
    </row>
    <row r="81" spans="1:14" ht="12.75">
      <c r="A81" t="s">
        <v>29</v>
      </c>
      <c r="B81" s="8">
        <v>32027.16</v>
      </c>
      <c r="C81" s="16">
        <v>32587.08</v>
      </c>
      <c r="D81" s="16">
        <v>31716.38</v>
      </c>
      <c r="E81" s="8">
        <v>31458.22</v>
      </c>
      <c r="F81" s="16">
        <v>31532.13</v>
      </c>
      <c r="G81" s="16">
        <v>32021.98</v>
      </c>
      <c r="H81" s="16">
        <v>33354.29</v>
      </c>
      <c r="I81" s="16">
        <v>36653.49</v>
      </c>
      <c r="J81" s="16">
        <v>33578.66</v>
      </c>
      <c r="K81" s="16">
        <v>33588.25</v>
      </c>
      <c r="L81" s="10">
        <v>37098.79</v>
      </c>
      <c r="M81" s="16">
        <v>34200</v>
      </c>
      <c r="N81" s="5">
        <f t="shared" si="1"/>
        <v>399816.43</v>
      </c>
    </row>
    <row r="82" spans="1:14" ht="12.75">
      <c r="A82" t="s">
        <v>72</v>
      </c>
      <c r="B82" s="14">
        <v>0</v>
      </c>
      <c r="C82" s="17"/>
      <c r="D82" s="17"/>
      <c r="E82" s="14"/>
      <c r="F82" s="17"/>
      <c r="G82" s="17"/>
      <c r="H82" s="17"/>
      <c r="I82" s="17"/>
      <c r="J82" s="17"/>
      <c r="K82" s="17"/>
      <c r="L82" s="5"/>
      <c r="M82" s="5"/>
      <c r="N82" s="5">
        <f t="shared" si="1"/>
        <v>0</v>
      </c>
    </row>
    <row r="83" spans="1:14" ht="12.75">
      <c r="A83" t="s">
        <v>73</v>
      </c>
      <c r="B83" s="8">
        <v>57912.33</v>
      </c>
      <c r="C83" s="16">
        <v>59356.76</v>
      </c>
      <c r="D83" s="16">
        <v>57110.63</v>
      </c>
      <c r="E83" s="8">
        <v>56444.65</v>
      </c>
      <c r="F83" s="16">
        <v>56635.33</v>
      </c>
      <c r="G83" s="16">
        <v>57898.99</v>
      </c>
      <c r="H83" s="16">
        <v>61335.94</v>
      </c>
      <c r="I83" s="16">
        <v>69846.83</v>
      </c>
      <c r="J83" s="16">
        <v>61914.72</v>
      </c>
      <c r="K83" s="16">
        <v>61939.47</v>
      </c>
      <c r="L83" s="10">
        <v>70995.58</v>
      </c>
      <c r="M83" s="16">
        <v>63517.61</v>
      </c>
      <c r="N83" s="5">
        <f t="shared" si="1"/>
        <v>734908.84</v>
      </c>
    </row>
    <row r="84" spans="1:14" ht="12.75">
      <c r="A84" t="s">
        <v>74</v>
      </c>
      <c r="B84" s="14">
        <v>0</v>
      </c>
      <c r="C84" s="17"/>
      <c r="D84" s="17"/>
      <c r="E84" s="14"/>
      <c r="F84" s="17"/>
      <c r="G84" s="17"/>
      <c r="H84" s="17"/>
      <c r="I84" s="17"/>
      <c r="J84" s="17"/>
      <c r="K84" s="17"/>
      <c r="L84" s="5"/>
      <c r="M84" s="5"/>
      <c r="N84" s="5">
        <f t="shared" si="1"/>
        <v>0</v>
      </c>
    </row>
    <row r="85" spans="1:14" ht="12.75">
      <c r="A85" t="s">
        <v>30</v>
      </c>
      <c r="B85" s="8">
        <v>49027.86</v>
      </c>
      <c r="C85" s="16">
        <v>50204.15</v>
      </c>
      <c r="D85" s="16">
        <v>48374.99</v>
      </c>
      <c r="E85" s="8">
        <v>47832.64</v>
      </c>
      <c r="F85" s="16">
        <v>47987.92</v>
      </c>
      <c r="G85" s="16">
        <v>49017</v>
      </c>
      <c r="H85" s="16">
        <v>51815.92</v>
      </c>
      <c r="I85" s="16">
        <v>58746.87</v>
      </c>
      <c r="J85" s="16">
        <v>52287.26</v>
      </c>
      <c r="K85" s="16">
        <v>52307.41</v>
      </c>
      <c r="L85" s="10">
        <v>59682.37</v>
      </c>
      <c r="M85" s="16">
        <v>53592.59</v>
      </c>
      <c r="N85" s="5">
        <f t="shared" si="1"/>
        <v>620876.98</v>
      </c>
    </row>
    <row r="86" ht="12.75">
      <c r="A86" t="s">
        <v>1</v>
      </c>
    </row>
    <row r="87" spans="1:14" ht="12.75">
      <c r="A87" t="s">
        <v>31</v>
      </c>
      <c r="B87" s="5">
        <f>SUM(B19:B85)</f>
        <v>1322640.3700000003</v>
      </c>
      <c r="C87" s="5">
        <f>SUM(C19:C85)</f>
        <v>1356134.5799999998</v>
      </c>
      <c r="D87" s="5">
        <f>SUM(D19:D85)</f>
        <v>1304050.1199999996</v>
      </c>
      <c r="E87" s="5">
        <f>SUM(E19:E85)</f>
        <v>1288606.97</v>
      </c>
      <c r="F87" s="5">
        <f aca="true" t="shared" si="2" ref="F87:K87">SUM(F19:F85)</f>
        <v>1293028.51</v>
      </c>
      <c r="G87" s="5">
        <f t="shared" si="2"/>
        <v>1322331.0499999998</v>
      </c>
      <c r="H87" s="5">
        <f t="shared" si="2"/>
        <v>1402028.77</v>
      </c>
      <c r="I87" s="5">
        <f t="shared" si="2"/>
        <v>1599383.8200000003</v>
      </c>
      <c r="J87" s="5">
        <f t="shared" si="2"/>
        <v>1415449.89</v>
      </c>
      <c r="K87" s="5">
        <f t="shared" si="2"/>
        <v>1416023.8099999998</v>
      </c>
      <c r="L87" s="5">
        <f>SUM(L19:L85)</f>
        <v>1626021.6900000002</v>
      </c>
      <c r="M87" s="5">
        <f>SUM(M19:M85)</f>
        <v>1452618.4100000001</v>
      </c>
      <c r="N87" s="5">
        <f>SUM(B87:M87)</f>
        <v>16798317.990000002</v>
      </c>
    </row>
    <row r="90" ht="15" customHeight="1"/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zoomScalePageLayoutView="0" workbookViewId="0" topLeftCell="A16">
      <pane xSplit="1" ySplit="3" topLeftCell="J34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34" sqref="M34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6" spans="2:14" ht="12.75">
      <c r="B16" s="1">
        <f>'Half-Cent to County before'!B16</f>
        <v>41091</v>
      </c>
      <c r="C16" s="1">
        <f>'Half-Cent to County before'!C16</f>
        <v>41122</v>
      </c>
      <c r="D16" s="1">
        <f>'Half-Cent to County before'!D16</f>
        <v>41153</v>
      </c>
      <c r="E16" s="1">
        <f>'Half-Cent to County before'!E16</f>
        <v>41183</v>
      </c>
      <c r="F16" s="1">
        <f>'Half-Cent to County before'!F16</f>
        <v>41214</v>
      </c>
      <c r="G16" s="1">
        <f>'Half-Cent to County before'!G16</f>
        <v>41244</v>
      </c>
      <c r="H16" s="1">
        <f>'Half-Cent to County before'!H16</f>
        <v>41275</v>
      </c>
      <c r="I16" s="1">
        <f>'Half-Cent to County before'!I16</f>
        <v>41306</v>
      </c>
      <c r="J16" s="1">
        <f>'Half-Cent to County before'!J16</f>
        <v>41334</v>
      </c>
      <c r="K16" s="1">
        <f>'Half-Cent to County before'!K16</f>
        <v>41365</v>
      </c>
      <c r="L16" s="1">
        <f>'Half-Cent to County before'!L16</f>
        <v>41395</v>
      </c>
      <c r="M16" s="1">
        <f>'Half-Cent to County before'!M16</f>
        <v>41426</v>
      </c>
      <c r="N16" s="1" t="str">
        <f>'Half-Cent to County before'!N16</f>
        <v>SFY12-13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1739.9</v>
      </c>
      <c r="C20" s="8">
        <v>1739.9</v>
      </c>
      <c r="D20" s="22">
        <v>1739.9</v>
      </c>
      <c r="E20" s="22">
        <v>1739.9</v>
      </c>
      <c r="F20" s="8">
        <v>1739.9</v>
      </c>
      <c r="G20" s="22">
        <v>1739.9</v>
      </c>
      <c r="H20" s="22">
        <v>1739.9</v>
      </c>
      <c r="I20" s="22">
        <v>1739.9</v>
      </c>
      <c r="J20" s="8">
        <v>1739.9</v>
      </c>
      <c r="K20" s="8">
        <v>1739.9</v>
      </c>
      <c r="L20" s="25">
        <v>1739.9</v>
      </c>
      <c r="M20" s="8">
        <v>1739.97</v>
      </c>
      <c r="N20" s="5">
        <f>SUM(B20:M20)</f>
        <v>20878.870000000003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N21" s="5">
        <f aca="true" t="shared" si="0" ref="N20:N83">SUM(B21:M21)</f>
        <v>0</v>
      </c>
    </row>
    <row r="22" spans="1:14" ht="12.75">
      <c r="A22" t="s">
        <v>2</v>
      </c>
      <c r="B22" s="8">
        <v>3837.97</v>
      </c>
      <c r="C22" s="8">
        <v>3837.97</v>
      </c>
      <c r="D22" s="8">
        <v>3837.97</v>
      </c>
      <c r="E22" s="8">
        <v>3837.97</v>
      </c>
      <c r="F22" s="8">
        <v>3837.97</v>
      </c>
      <c r="G22" s="8">
        <v>3837.97</v>
      </c>
      <c r="H22" s="8">
        <v>3837.97</v>
      </c>
      <c r="I22" s="8">
        <v>3837.97</v>
      </c>
      <c r="J22" s="8">
        <v>3837.97</v>
      </c>
      <c r="K22" s="8">
        <v>3837.97</v>
      </c>
      <c r="L22" s="8">
        <v>3837.97</v>
      </c>
      <c r="M22" s="8">
        <v>3838.13</v>
      </c>
      <c r="N22" s="5">
        <f>SUM(B22:M22)</f>
        <v>46055.8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/>
      <c r="M24" s="5"/>
      <c r="N24" s="5">
        <f t="shared" si="0"/>
        <v>0</v>
      </c>
    </row>
    <row r="25" spans="1:14" ht="12.75">
      <c r="A25" t="s">
        <v>3</v>
      </c>
      <c r="B25" s="8">
        <v>1507.67</v>
      </c>
      <c r="C25" s="8">
        <v>1507.67</v>
      </c>
      <c r="D25" s="8">
        <v>1507.67</v>
      </c>
      <c r="E25" s="8">
        <v>1507.67</v>
      </c>
      <c r="F25" s="8">
        <v>1507.67</v>
      </c>
      <c r="G25" s="8">
        <v>1507.67</v>
      </c>
      <c r="H25" s="8">
        <v>1507.67</v>
      </c>
      <c r="I25" s="8">
        <v>1507.67</v>
      </c>
      <c r="J25" s="8">
        <v>1507.67</v>
      </c>
      <c r="K25" s="8">
        <v>1507.67</v>
      </c>
      <c r="L25" s="8">
        <v>1507.67</v>
      </c>
      <c r="M25" s="8">
        <v>1507.73</v>
      </c>
      <c r="N25" s="5">
        <f>SUM(B25:M25)</f>
        <v>18092.100000000002</v>
      </c>
    </row>
    <row r="26" spans="1:14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/>
      <c r="M26" s="5"/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/>
      <c r="M27" s="5"/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/>
      <c r="M28" s="5"/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/>
      <c r="M29" s="5"/>
      <c r="N29" s="5">
        <f t="shared" si="0"/>
        <v>0</v>
      </c>
      <c r="R29" s="7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/>
      <c r="M30" s="5"/>
      <c r="N30" s="5">
        <f t="shared" si="0"/>
        <v>0</v>
      </c>
      <c r="R30" s="7"/>
    </row>
    <row r="31" spans="1:18" ht="12.75">
      <c r="A31" t="s">
        <v>94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/>
      <c r="M31" s="5"/>
      <c r="N31" s="5">
        <f t="shared" si="0"/>
        <v>0</v>
      </c>
      <c r="R31" s="7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/>
      <c r="M32" s="5"/>
      <c r="N32" s="5">
        <f t="shared" si="0"/>
        <v>0</v>
      </c>
      <c r="R32" s="7"/>
    </row>
    <row r="33" spans="1:18" ht="12.75">
      <c r="A33" t="s">
        <v>6</v>
      </c>
      <c r="B33" s="8">
        <v>1129.86</v>
      </c>
      <c r="C33" s="8">
        <v>1129.86</v>
      </c>
      <c r="D33" s="8">
        <v>1129.86</v>
      </c>
      <c r="E33" s="8">
        <v>1129.86</v>
      </c>
      <c r="F33" s="8">
        <v>1129.86</v>
      </c>
      <c r="G33" s="8">
        <v>1129.86</v>
      </c>
      <c r="H33" s="8">
        <v>1129.86</v>
      </c>
      <c r="I33" s="8">
        <v>1129.86</v>
      </c>
      <c r="J33" s="8">
        <v>1129.86</v>
      </c>
      <c r="K33" s="8">
        <v>1129.86</v>
      </c>
      <c r="L33" s="8">
        <v>1129.86</v>
      </c>
      <c r="M33" s="8">
        <v>1129.91</v>
      </c>
      <c r="N33" s="5">
        <f t="shared" si="0"/>
        <v>13558.37</v>
      </c>
      <c r="R33" s="7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/>
      <c r="M34" s="5"/>
      <c r="N34" s="5">
        <f t="shared" si="0"/>
        <v>0</v>
      </c>
      <c r="R34" s="7"/>
      <c r="S34" s="11"/>
      <c r="T34" s="8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/>
      <c r="M35" s="5"/>
      <c r="N35" s="5">
        <f t="shared" si="0"/>
        <v>0</v>
      </c>
      <c r="R35" s="7"/>
      <c r="S35" s="11"/>
      <c r="T35" s="8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/>
      <c r="M36" s="5"/>
      <c r="N36" s="5">
        <f t="shared" si="0"/>
        <v>0</v>
      </c>
      <c r="R36" s="7"/>
      <c r="S36" s="11"/>
      <c r="T36" s="8"/>
    </row>
    <row r="37" spans="1:20" ht="12.75">
      <c r="A37" t="s">
        <v>8</v>
      </c>
      <c r="B37" s="8">
        <v>1516.6</v>
      </c>
      <c r="C37" s="8">
        <v>1516.6</v>
      </c>
      <c r="D37" s="8">
        <v>1516.6</v>
      </c>
      <c r="E37" s="8">
        <v>1516.6</v>
      </c>
      <c r="F37" s="8">
        <v>1516.6</v>
      </c>
      <c r="G37" s="8">
        <v>1516.6</v>
      </c>
      <c r="H37" s="8">
        <v>1516.6</v>
      </c>
      <c r="I37" s="8">
        <v>1516.6</v>
      </c>
      <c r="J37" s="8">
        <v>1516.6</v>
      </c>
      <c r="K37" s="8">
        <v>1516.6</v>
      </c>
      <c r="L37" s="8">
        <v>1516.6</v>
      </c>
      <c r="M37" s="8">
        <v>1516.66</v>
      </c>
      <c r="N37" s="5">
        <f t="shared" si="0"/>
        <v>18199.260000000002</v>
      </c>
      <c r="R37" s="7"/>
      <c r="S37" s="11"/>
      <c r="T37" s="8"/>
    </row>
    <row r="38" spans="1:20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/>
      <c r="M38" s="5"/>
      <c r="N38" s="5">
        <f t="shared" si="0"/>
        <v>0</v>
      </c>
      <c r="R38" s="7"/>
      <c r="S38" s="11"/>
      <c r="T38" s="8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/>
      <c r="M39" s="5"/>
      <c r="N39" s="5">
        <f t="shared" si="0"/>
        <v>0</v>
      </c>
      <c r="R39" s="7"/>
      <c r="S39" s="11"/>
      <c r="T39" s="8"/>
    </row>
    <row r="40" spans="1:20" ht="12.75">
      <c r="A40" t="s">
        <v>11</v>
      </c>
      <c r="B40" s="5">
        <v>875.3</v>
      </c>
      <c r="C40" s="5">
        <v>875.3</v>
      </c>
      <c r="D40" s="5">
        <v>875.3</v>
      </c>
      <c r="E40" s="5">
        <v>875.3</v>
      </c>
      <c r="F40" s="5">
        <v>875.3</v>
      </c>
      <c r="G40" s="5">
        <v>875.3</v>
      </c>
      <c r="H40" s="5">
        <v>875.3</v>
      </c>
      <c r="I40" s="5">
        <v>875.3</v>
      </c>
      <c r="J40" s="5">
        <v>875.3</v>
      </c>
      <c r="K40" s="5">
        <v>875.3</v>
      </c>
      <c r="L40" s="5">
        <v>875.3</v>
      </c>
      <c r="M40" s="5">
        <v>875.34</v>
      </c>
      <c r="N40" s="5">
        <f t="shared" si="0"/>
        <v>10503.64</v>
      </c>
      <c r="R40" s="7"/>
      <c r="S40" s="11"/>
      <c r="T40" s="8"/>
    </row>
    <row r="41" spans="1:20" ht="12.75">
      <c r="A41" t="s">
        <v>49</v>
      </c>
      <c r="B41" s="8">
        <v>2843.86</v>
      </c>
      <c r="C41" s="8">
        <v>2843.86</v>
      </c>
      <c r="D41" s="8">
        <v>2843.86</v>
      </c>
      <c r="E41" s="8">
        <v>2843.86</v>
      </c>
      <c r="F41" s="8">
        <v>2843.86</v>
      </c>
      <c r="G41" s="8">
        <v>2843.86</v>
      </c>
      <c r="H41" s="8">
        <v>2843.86</v>
      </c>
      <c r="I41" s="8">
        <v>2843.86</v>
      </c>
      <c r="J41" s="8">
        <v>2843.86</v>
      </c>
      <c r="K41" s="8">
        <v>2843.86</v>
      </c>
      <c r="L41" s="8">
        <v>2843.86</v>
      </c>
      <c r="M41" s="8">
        <v>2843.98</v>
      </c>
      <c r="N41" s="5">
        <f>SUM(B41:M41)</f>
        <v>34126.44</v>
      </c>
      <c r="R41" s="7"/>
      <c r="S41" s="11"/>
      <c r="T41" s="8"/>
    </row>
    <row r="42" spans="1:20" ht="12.75">
      <c r="A42" t="s">
        <v>12</v>
      </c>
      <c r="B42" s="8">
        <v>2486.59</v>
      </c>
      <c r="C42" s="8">
        <v>2486.59</v>
      </c>
      <c r="D42" s="8">
        <v>2486.59</v>
      </c>
      <c r="E42" s="8">
        <v>2486.59</v>
      </c>
      <c r="F42" s="8">
        <v>2486.59</v>
      </c>
      <c r="G42" s="8">
        <v>2486.59</v>
      </c>
      <c r="H42" s="8">
        <v>2486.59</v>
      </c>
      <c r="I42" s="8">
        <v>2486.59</v>
      </c>
      <c r="J42" s="8">
        <v>2486.59</v>
      </c>
      <c r="K42" s="8">
        <v>2486.59</v>
      </c>
      <c r="L42" s="8">
        <v>2486.59</v>
      </c>
      <c r="M42" s="8">
        <v>2486.69</v>
      </c>
      <c r="N42" s="5">
        <f>SUM(B42:M42)</f>
        <v>29839.18</v>
      </c>
      <c r="R42" s="7"/>
      <c r="S42" s="11"/>
      <c r="T42" s="8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/>
      <c r="M43" s="5"/>
      <c r="N43" s="5">
        <f t="shared" si="0"/>
        <v>0</v>
      </c>
      <c r="R43" s="7"/>
      <c r="S43" s="11"/>
      <c r="T43" s="8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/>
      <c r="M44" s="5"/>
      <c r="N44" s="5">
        <f t="shared" si="0"/>
        <v>0</v>
      </c>
      <c r="R44" s="7"/>
      <c r="S44" s="11"/>
      <c r="T44" s="8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/>
      <c r="M45" s="5"/>
      <c r="N45" s="5">
        <f t="shared" si="0"/>
        <v>0</v>
      </c>
      <c r="R45" s="7"/>
      <c r="S45" s="11"/>
      <c r="T45" s="8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/>
      <c r="M46" s="5"/>
      <c r="N46" s="5">
        <f t="shared" si="0"/>
        <v>0</v>
      </c>
      <c r="R46" s="7"/>
      <c r="S46" s="11"/>
      <c r="T46" s="8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/>
      <c r="M47" s="5"/>
      <c r="N47" s="5">
        <f t="shared" si="0"/>
        <v>0</v>
      </c>
      <c r="S47" s="11"/>
      <c r="T47" s="8"/>
    </row>
    <row r="48" spans="1:20" ht="12.75">
      <c r="A48" t="s">
        <v>16</v>
      </c>
      <c r="B48" s="8">
        <v>1307.6</v>
      </c>
      <c r="C48" s="8">
        <v>1307.6</v>
      </c>
      <c r="D48" s="8">
        <v>1307.6</v>
      </c>
      <c r="E48" s="8">
        <v>1307.6</v>
      </c>
      <c r="F48" s="8">
        <v>1307.6</v>
      </c>
      <c r="G48" s="8">
        <v>1307.6</v>
      </c>
      <c r="H48" s="8">
        <v>1307.6</v>
      </c>
      <c r="I48" s="8">
        <v>1307.6</v>
      </c>
      <c r="J48" s="8">
        <v>1307.6</v>
      </c>
      <c r="K48" s="8">
        <v>1307.6</v>
      </c>
      <c r="L48" s="8">
        <v>1307.6</v>
      </c>
      <c r="M48" s="8">
        <v>1307.65</v>
      </c>
      <c r="N48" s="5">
        <f aca="true" t="shared" si="1" ref="N48:N53">SUM(B48:M48)</f>
        <v>15691.250000000002</v>
      </c>
      <c r="S48" s="11"/>
      <c r="T48" s="8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/>
      <c r="M49" s="5"/>
      <c r="N49" s="5">
        <f t="shared" si="1"/>
        <v>0</v>
      </c>
      <c r="S49" s="11"/>
      <c r="T49" s="9"/>
    </row>
    <row r="50" spans="1:20" ht="12.75">
      <c r="A50" t="s">
        <v>17</v>
      </c>
      <c r="B50" s="8">
        <v>6720.25</v>
      </c>
      <c r="C50" s="8">
        <v>6720.25</v>
      </c>
      <c r="D50" s="8">
        <v>6720.25</v>
      </c>
      <c r="E50" s="8">
        <v>6720.25</v>
      </c>
      <c r="F50" s="8">
        <v>6720.25</v>
      </c>
      <c r="G50" s="8">
        <v>6720.25</v>
      </c>
      <c r="H50" s="8">
        <v>6720.25</v>
      </c>
      <c r="I50" s="8">
        <v>6720.25</v>
      </c>
      <c r="J50" s="8">
        <v>6720.25</v>
      </c>
      <c r="K50" s="8">
        <v>6720.25</v>
      </c>
      <c r="L50" s="8">
        <v>6720.25</v>
      </c>
      <c r="M50" s="8">
        <v>6720.52</v>
      </c>
      <c r="N50" s="5">
        <f t="shared" si="1"/>
        <v>80643.27</v>
      </c>
      <c r="S50" s="11"/>
      <c r="T50" s="9"/>
    </row>
    <row r="51" spans="1:20" ht="12.75">
      <c r="A51" t="s">
        <v>18</v>
      </c>
      <c r="B51" s="8">
        <v>994.99</v>
      </c>
      <c r="C51" s="8">
        <v>994.99</v>
      </c>
      <c r="D51" s="8">
        <v>994.99</v>
      </c>
      <c r="E51" s="8">
        <v>994.99</v>
      </c>
      <c r="F51" s="8">
        <v>994.99</v>
      </c>
      <c r="G51" s="8">
        <v>994.99</v>
      </c>
      <c r="H51" s="8">
        <v>994.99</v>
      </c>
      <c r="I51" s="8">
        <v>994.99</v>
      </c>
      <c r="J51" s="8">
        <v>994.99</v>
      </c>
      <c r="K51" s="8">
        <v>994.99</v>
      </c>
      <c r="L51" s="8">
        <v>994.99</v>
      </c>
      <c r="M51" s="8">
        <v>995.03</v>
      </c>
      <c r="N51" s="5">
        <f t="shared" si="1"/>
        <v>11939.92</v>
      </c>
      <c r="S51" s="11"/>
      <c r="T51" s="9"/>
    </row>
    <row r="52" spans="1:20" ht="12.75">
      <c r="A52" t="s">
        <v>19</v>
      </c>
      <c r="B52" s="8">
        <v>1672.02</v>
      </c>
      <c r="C52" s="8">
        <v>1672.02</v>
      </c>
      <c r="D52" s="8">
        <v>1672.02</v>
      </c>
      <c r="E52" s="8">
        <v>1672.02</v>
      </c>
      <c r="F52" s="8">
        <v>1672.02</v>
      </c>
      <c r="G52" s="8">
        <v>1672.02</v>
      </c>
      <c r="H52" s="8">
        <v>1672.02</v>
      </c>
      <c r="I52" s="8">
        <v>1672.02</v>
      </c>
      <c r="J52" s="8">
        <v>1672.02</v>
      </c>
      <c r="K52" s="8">
        <v>1672.02</v>
      </c>
      <c r="L52" s="8">
        <v>1672.02</v>
      </c>
      <c r="M52" s="8">
        <v>1672.09</v>
      </c>
      <c r="N52" s="5">
        <f t="shared" si="1"/>
        <v>20064.31</v>
      </c>
      <c r="S52" s="11"/>
      <c r="T52" s="9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/>
      <c r="M53" s="5"/>
      <c r="N53" s="5">
        <f t="shared" si="1"/>
        <v>0</v>
      </c>
      <c r="S53" s="11"/>
      <c r="T53" s="9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/>
      <c r="M54" s="5"/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/>
      <c r="M55" s="5"/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/>
      <c r="M56" s="5"/>
      <c r="N56" s="5">
        <f t="shared" si="0"/>
        <v>0</v>
      </c>
    </row>
    <row r="57" spans="1:14" ht="12.75">
      <c r="A57" t="s">
        <v>21</v>
      </c>
      <c r="B57" s="8">
        <v>1388.88</v>
      </c>
      <c r="C57" s="8">
        <v>1388.88</v>
      </c>
      <c r="D57" s="8">
        <v>1388.88</v>
      </c>
      <c r="E57" s="8">
        <v>1388.88</v>
      </c>
      <c r="F57" s="8">
        <v>1388.88</v>
      </c>
      <c r="G57" s="8">
        <v>1388.88</v>
      </c>
      <c r="H57" s="8">
        <v>1388.88</v>
      </c>
      <c r="I57" s="8">
        <v>1388.88</v>
      </c>
      <c r="J57" s="8">
        <v>1388.88</v>
      </c>
      <c r="K57" s="8">
        <v>1388.88</v>
      </c>
      <c r="L57" s="8">
        <v>1388.88</v>
      </c>
      <c r="M57" s="8">
        <v>1388.94</v>
      </c>
      <c r="N57" s="5">
        <f>SUM(B57:M57)</f>
        <v>16666.620000000003</v>
      </c>
    </row>
    <row r="58" spans="1:14" ht="12.75">
      <c r="A58" t="s">
        <v>22</v>
      </c>
      <c r="B58" s="8">
        <v>1544.29</v>
      </c>
      <c r="C58" s="8">
        <v>1544.29</v>
      </c>
      <c r="D58" s="8">
        <v>1544.29</v>
      </c>
      <c r="E58" s="8">
        <v>1544.29</v>
      </c>
      <c r="F58" s="8">
        <v>1544.29</v>
      </c>
      <c r="G58" s="8">
        <v>1544.29</v>
      </c>
      <c r="H58" s="8">
        <v>1544.29</v>
      </c>
      <c r="I58" s="8">
        <v>1544.29</v>
      </c>
      <c r="J58" s="8">
        <v>1544.29</v>
      </c>
      <c r="K58" s="8">
        <v>1544.29</v>
      </c>
      <c r="L58" s="8">
        <v>1544.29</v>
      </c>
      <c r="M58" s="8">
        <v>1544.35</v>
      </c>
      <c r="N58" s="5">
        <f>SUM(B58:M58)</f>
        <v>18531.54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/>
      <c r="M59" s="5"/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/>
      <c r="M60" s="5"/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/>
      <c r="M61" s="5"/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/>
      <c r="M62" s="5"/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/>
      <c r="M63" s="5"/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/>
      <c r="M64" s="5"/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/>
      <c r="M65" s="5"/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/>
      <c r="M66" s="5"/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/>
      <c r="M67" s="5"/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/>
      <c r="M68" s="5"/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/>
      <c r="M69" s="5"/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/>
      <c r="M70" s="5"/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/>
      <c r="M71" s="5"/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/>
      <c r="M72" s="5"/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/>
      <c r="M73" s="5"/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/>
      <c r="M74" s="5"/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/>
      <c r="M75" s="5"/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/>
      <c r="M76" s="5"/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/>
      <c r="M77" s="5"/>
      <c r="N77" s="5">
        <f t="shared" si="0"/>
        <v>0</v>
      </c>
    </row>
    <row r="78" spans="1:14" ht="12.75">
      <c r="A78" t="s">
        <v>27</v>
      </c>
      <c r="B78" s="8">
        <v>8048.4</v>
      </c>
      <c r="C78" s="8">
        <v>8048.4</v>
      </c>
      <c r="D78" s="8">
        <v>8048.4</v>
      </c>
      <c r="E78" s="8">
        <v>8048.4</v>
      </c>
      <c r="F78" s="8">
        <v>8048.4</v>
      </c>
      <c r="G78" s="8">
        <v>8048.4</v>
      </c>
      <c r="H78" s="8">
        <v>8048.4</v>
      </c>
      <c r="I78" s="8">
        <v>8048.4</v>
      </c>
      <c r="J78" s="8">
        <v>8048.4</v>
      </c>
      <c r="K78" s="8">
        <v>8048.4</v>
      </c>
      <c r="L78" s="8">
        <v>8048.4</v>
      </c>
      <c r="M78" s="8">
        <v>8048.73</v>
      </c>
      <c r="N78" s="5">
        <f>SUM(B78:M78)</f>
        <v>96581.12999999999</v>
      </c>
    </row>
    <row r="79" spans="1:14" ht="12.75">
      <c r="A79" t="s">
        <v>71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/>
      <c r="M79" s="5"/>
      <c r="N79" s="5">
        <f t="shared" si="0"/>
        <v>0</v>
      </c>
    </row>
    <row r="80" spans="1:14" ht="12.75">
      <c r="A80" t="s">
        <v>28</v>
      </c>
      <c r="B80" s="8">
        <v>2702.74</v>
      </c>
      <c r="C80" s="8">
        <v>2702.74</v>
      </c>
      <c r="D80" s="8">
        <v>2702.74</v>
      </c>
      <c r="E80" s="8">
        <v>2702.74</v>
      </c>
      <c r="F80" s="8">
        <v>2702.74</v>
      </c>
      <c r="G80" s="8">
        <v>2702.74</v>
      </c>
      <c r="H80" s="8">
        <v>2702.74</v>
      </c>
      <c r="I80" s="8">
        <v>2702.74</v>
      </c>
      <c r="J80" s="8">
        <v>2702.74</v>
      </c>
      <c r="K80" s="8">
        <v>2702.74</v>
      </c>
      <c r="L80" s="8">
        <v>2702.74</v>
      </c>
      <c r="M80" s="8">
        <v>2702.85</v>
      </c>
      <c r="N80" s="5">
        <f t="shared" si="0"/>
        <v>32432.98999999999</v>
      </c>
    </row>
    <row r="81" spans="1:14" ht="12.75">
      <c r="A81" t="s">
        <v>29</v>
      </c>
      <c r="B81" s="8">
        <v>4259.55</v>
      </c>
      <c r="C81" s="8">
        <v>4259.55</v>
      </c>
      <c r="D81" s="8">
        <v>4259.55</v>
      </c>
      <c r="E81" s="8">
        <v>4259.55</v>
      </c>
      <c r="F81" s="8">
        <v>4259.55</v>
      </c>
      <c r="G81" s="8">
        <v>4259.55</v>
      </c>
      <c r="H81" s="8">
        <v>4259.55</v>
      </c>
      <c r="I81" s="8">
        <v>4259.55</v>
      </c>
      <c r="J81" s="8">
        <v>4259.55</v>
      </c>
      <c r="K81" s="8">
        <v>4259.55</v>
      </c>
      <c r="L81" s="8">
        <v>4259.55</v>
      </c>
      <c r="M81" s="8">
        <v>4259.72</v>
      </c>
      <c r="N81" s="5">
        <f t="shared" si="0"/>
        <v>51114.77000000001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/>
      <c r="M82" s="5"/>
      <c r="N82" s="5">
        <f t="shared" si="0"/>
        <v>0</v>
      </c>
    </row>
    <row r="83" spans="1:14" ht="12.75">
      <c r="A83" t="s">
        <v>73</v>
      </c>
      <c r="B83" s="5">
        <v>2915.32</v>
      </c>
      <c r="C83" s="5">
        <v>2915.32</v>
      </c>
      <c r="D83" s="5">
        <v>2915.32</v>
      </c>
      <c r="E83" s="5">
        <v>2915.32</v>
      </c>
      <c r="F83" s="5">
        <v>2915.32</v>
      </c>
      <c r="G83" s="5">
        <v>2915.32</v>
      </c>
      <c r="H83" s="5">
        <v>2915.32</v>
      </c>
      <c r="I83" s="5">
        <v>2915.32</v>
      </c>
      <c r="J83" s="5">
        <v>2915.32</v>
      </c>
      <c r="K83" s="5">
        <v>2915.32</v>
      </c>
      <c r="L83" s="5">
        <v>2915.32</v>
      </c>
      <c r="M83" s="5">
        <v>2915.44</v>
      </c>
      <c r="N83" s="5">
        <f t="shared" si="0"/>
        <v>34983.96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/>
      <c r="M84" s="5"/>
      <c r="N84" s="5">
        <f>SUM(B84:M84)</f>
        <v>0</v>
      </c>
    </row>
    <row r="85" spans="1:14" ht="12.75">
      <c r="A85" t="s">
        <v>30</v>
      </c>
      <c r="B85" s="5">
        <v>1921.21</v>
      </c>
      <c r="C85" s="5">
        <v>1921.21</v>
      </c>
      <c r="D85" s="5">
        <v>1921.21</v>
      </c>
      <c r="E85" s="5">
        <v>1921.21</v>
      </c>
      <c r="F85" s="5">
        <v>1921.21</v>
      </c>
      <c r="G85" s="5">
        <v>1921.21</v>
      </c>
      <c r="H85" s="5">
        <v>1921.21</v>
      </c>
      <c r="I85" s="5">
        <v>1921.21</v>
      </c>
      <c r="J85" s="5">
        <v>1921.21</v>
      </c>
      <c r="K85" s="5">
        <v>1921.21</v>
      </c>
      <c r="L85" s="5">
        <v>1921.21</v>
      </c>
      <c r="M85" s="5">
        <v>1921.27</v>
      </c>
      <c r="N85" s="5">
        <f>SUM(B85:M85)</f>
        <v>23054.579999999994</v>
      </c>
    </row>
    <row r="86" ht="12.75">
      <c r="A86" t="s">
        <v>1</v>
      </c>
    </row>
    <row r="87" spans="1:14" ht="12.75">
      <c r="A87" t="s">
        <v>31</v>
      </c>
      <c r="B87" s="5">
        <f aca="true" t="shared" si="2" ref="B87:M87">SUM(B19:B85)</f>
        <v>49413</v>
      </c>
      <c r="C87" s="5">
        <f t="shared" si="2"/>
        <v>49413</v>
      </c>
      <c r="D87" s="5">
        <f t="shared" si="2"/>
        <v>49413</v>
      </c>
      <c r="E87" s="5">
        <f t="shared" si="2"/>
        <v>49413</v>
      </c>
      <c r="F87" s="5">
        <f t="shared" si="2"/>
        <v>49413</v>
      </c>
      <c r="G87" s="5">
        <f t="shared" si="2"/>
        <v>49413</v>
      </c>
      <c r="H87" s="5">
        <f t="shared" si="2"/>
        <v>49413</v>
      </c>
      <c r="I87" s="5">
        <f t="shared" si="2"/>
        <v>49413</v>
      </c>
      <c r="J87" s="5">
        <f t="shared" si="2"/>
        <v>49413</v>
      </c>
      <c r="K87" s="5">
        <f t="shared" si="2"/>
        <v>49413</v>
      </c>
      <c r="L87" s="5">
        <f t="shared" si="2"/>
        <v>49413</v>
      </c>
      <c r="M87" s="5">
        <f t="shared" si="2"/>
        <v>49415</v>
      </c>
      <c r="N87" s="5">
        <f>SUM(B87:M87)</f>
        <v>592958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S233"/>
  <sheetViews>
    <sheetView tabSelected="1" zoomScalePageLayoutView="0" workbookViewId="0" topLeftCell="A16">
      <pane xSplit="1" ySplit="3" topLeftCell="J77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L80" sqref="L80"/>
    </sheetView>
  </sheetViews>
  <sheetFormatPr defaultColWidth="9.33203125" defaultRowHeight="12.75"/>
  <cols>
    <col min="1" max="1" width="16.16015625" style="0" customWidth="1"/>
    <col min="14" max="14" width="10.16015625" style="0" bestFit="1" customWidth="1"/>
  </cols>
  <sheetData>
    <row r="1" spans="1:14" ht="12.75">
      <c r="A1" t="str">
        <f>'SFY 12-13'!A1</f>
        <v>VALIDATED TAX RECEIPTS DATA FOR: JULY, 2012 thru June, 2013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6" spans="2:14" ht="12.75">
      <c r="B16" s="1">
        <f>'Half-Cent to County before'!B16</f>
        <v>41091</v>
      </c>
      <c r="C16" s="1">
        <f>'Half-Cent to County before'!C16</f>
        <v>41122</v>
      </c>
      <c r="D16" s="1">
        <f>'Half-Cent to County before'!D16</f>
        <v>41153</v>
      </c>
      <c r="E16" s="1">
        <f>'Half-Cent to County before'!E16</f>
        <v>41183</v>
      </c>
      <c r="F16" s="1">
        <f>'Half-Cent to County before'!F16</f>
        <v>41214</v>
      </c>
      <c r="G16" s="1">
        <f>'Half-Cent to County before'!G16</f>
        <v>41244</v>
      </c>
      <c r="H16" s="1">
        <f>'Half-Cent to County before'!H16</f>
        <v>41275</v>
      </c>
      <c r="I16" s="1">
        <f>'Half-Cent to County before'!I16</f>
        <v>41306</v>
      </c>
      <c r="J16" s="1">
        <f>'Half-Cent to County before'!J16</f>
        <v>41334</v>
      </c>
      <c r="K16" s="1">
        <f>'Half-Cent to County before'!K16</f>
        <v>41365</v>
      </c>
      <c r="L16" s="1">
        <f>'Half-Cent to County before'!L16</f>
        <v>41395</v>
      </c>
      <c r="M16" s="1">
        <f>'Half-Cent to County before'!M16</f>
        <v>41426</v>
      </c>
      <c r="N16" s="1" t="str">
        <f>'Half-Cent to County before'!N16</f>
        <v>SFY12-13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45881.83</v>
      </c>
      <c r="C20" s="18">
        <v>43080.23</v>
      </c>
      <c r="D20" s="18">
        <v>16062.22</v>
      </c>
      <c r="E20" s="8">
        <v>45240.69</v>
      </c>
      <c r="F20" s="18">
        <v>44063.11</v>
      </c>
      <c r="G20" s="18">
        <v>51243.82</v>
      </c>
      <c r="H20" s="18">
        <v>40228.33</v>
      </c>
      <c r="I20" s="18">
        <v>47924.24</v>
      </c>
      <c r="J20" s="18">
        <v>45650.21</v>
      </c>
      <c r="K20" s="18">
        <v>42717.73</v>
      </c>
      <c r="L20" s="10">
        <v>50382.44</v>
      </c>
      <c r="M20" s="18">
        <v>42749.8</v>
      </c>
      <c r="N20" s="5">
        <f aca="true" t="shared" si="0" ref="N20:N82">SUM(B20:M20)</f>
        <v>515224.65</v>
      </c>
    </row>
    <row r="21" spans="1:14" ht="12.75">
      <c r="A21" t="s">
        <v>40</v>
      </c>
      <c r="B21">
        <v>0</v>
      </c>
      <c r="N21" s="5">
        <f t="shared" si="0"/>
        <v>0</v>
      </c>
    </row>
    <row r="22" spans="1:14" ht="12.75">
      <c r="A22" t="s">
        <v>2</v>
      </c>
      <c r="B22" s="8">
        <v>53855.56</v>
      </c>
      <c r="C22" s="18">
        <v>50567.08</v>
      </c>
      <c r="D22" s="18">
        <v>18853.65</v>
      </c>
      <c r="E22" s="8">
        <v>53103</v>
      </c>
      <c r="F22" s="18">
        <v>51720.77</v>
      </c>
      <c r="G22" s="18">
        <v>60149.41</v>
      </c>
      <c r="H22" s="18">
        <v>47219.55</v>
      </c>
      <c r="I22" s="18">
        <v>56252.92</v>
      </c>
      <c r="J22" s="18">
        <v>53583.69</v>
      </c>
      <c r="K22" s="18">
        <v>50141.57</v>
      </c>
      <c r="L22" s="10">
        <v>59138.33</v>
      </c>
      <c r="M22" s="18">
        <v>50179.22</v>
      </c>
      <c r="N22" s="5">
        <f t="shared" si="0"/>
        <v>604764.7499999999</v>
      </c>
    </row>
    <row r="23" spans="1:14" ht="12.75">
      <c r="A23" t="s">
        <v>41</v>
      </c>
      <c r="B23">
        <v>0</v>
      </c>
      <c r="N23" s="5">
        <f t="shared" si="0"/>
        <v>0</v>
      </c>
    </row>
    <row r="24" spans="1:14" ht="12.75">
      <c r="A24" t="s">
        <v>42</v>
      </c>
      <c r="B24">
        <v>0</v>
      </c>
      <c r="C24" s="5"/>
      <c r="E24" s="5"/>
      <c r="G24" s="5"/>
      <c r="I24" s="5"/>
      <c r="K24" s="5"/>
      <c r="M24" s="5"/>
      <c r="N24" s="5">
        <f t="shared" si="0"/>
        <v>0</v>
      </c>
    </row>
    <row r="25" spans="1:14" ht="12.75">
      <c r="A25" t="s">
        <v>3</v>
      </c>
      <c r="B25" s="8">
        <v>56982.37</v>
      </c>
      <c r="C25" s="18">
        <v>53502.96</v>
      </c>
      <c r="D25" s="18">
        <v>19948.28</v>
      </c>
      <c r="E25" s="8">
        <v>56186.12</v>
      </c>
      <c r="F25" s="18">
        <v>54723.64</v>
      </c>
      <c r="G25" s="18">
        <v>63641.64</v>
      </c>
      <c r="H25" s="18">
        <v>49961.08</v>
      </c>
      <c r="I25" s="18">
        <v>59518.92</v>
      </c>
      <c r="J25" s="18">
        <v>56694.72</v>
      </c>
      <c r="K25" s="18">
        <v>53052.76</v>
      </c>
      <c r="L25" s="10">
        <v>62571.86</v>
      </c>
      <c r="M25" s="18">
        <v>53092.59</v>
      </c>
      <c r="N25" s="5">
        <f t="shared" si="0"/>
        <v>639876.94</v>
      </c>
    </row>
    <row r="26" spans="1:14" ht="12.75">
      <c r="A26" t="s">
        <v>43</v>
      </c>
      <c r="B26">
        <v>0</v>
      </c>
      <c r="C26" s="5"/>
      <c r="E26" s="5"/>
      <c r="G26" s="5"/>
      <c r="I26" s="5"/>
      <c r="K26" s="5"/>
      <c r="M26" s="5"/>
      <c r="N26" s="5">
        <f t="shared" si="0"/>
        <v>0</v>
      </c>
    </row>
    <row r="27" spans="1:19" ht="12.75">
      <c r="A27" t="s">
        <v>44</v>
      </c>
      <c r="B27">
        <v>0</v>
      </c>
      <c r="C27" s="5"/>
      <c r="E27" s="5"/>
      <c r="G27" s="5"/>
      <c r="I27" s="5"/>
      <c r="J27" s="5"/>
      <c r="K27" s="5"/>
      <c r="L27" s="5"/>
      <c r="M27" s="5"/>
      <c r="N27" s="5">
        <f t="shared" si="0"/>
        <v>0</v>
      </c>
      <c r="R27" s="11"/>
      <c r="S27" s="8"/>
    </row>
    <row r="28" spans="1:19" ht="12.75">
      <c r="A28" t="s">
        <v>45</v>
      </c>
      <c r="B28">
        <v>0</v>
      </c>
      <c r="C28" s="5"/>
      <c r="E28" s="5"/>
      <c r="G28" s="5"/>
      <c r="I28" s="5"/>
      <c r="J28" s="5"/>
      <c r="K28" s="5"/>
      <c r="L28" s="5"/>
      <c r="M28" s="5"/>
      <c r="N28" s="5">
        <f t="shared" si="0"/>
        <v>0</v>
      </c>
      <c r="R28" s="11"/>
      <c r="S28" s="8"/>
    </row>
    <row r="29" spans="1:19" ht="12.75">
      <c r="A29" t="s">
        <v>46</v>
      </c>
      <c r="B29"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  <c r="R29" s="11"/>
      <c r="S29" s="8"/>
    </row>
    <row r="30" spans="1:19" ht="12.75">
      <c r="A30" t="s">
        <v>4</v>
      </c>
      <c r="B30" s="8">
        <v>49441.71</v>
      </c>
      <c r="C30" s="18">
        <v>46422.74</v>
      </c>
      <c r="D30" s="18">
        <v>17308.45</v>
      </c>
      <c r="E30" s="8">
        <v>48750.82</v>
      </c>
      <c r="F30" s="18">
        <v>47481.88</v>
      </c>
      <c r="G30" s="18">
        <v>55219.73</v>
      </c>
      <c r="H30" s="18">
        <v>43349.57</v>
      </c>
      <c r="I30" s="18">
        <v>51642.59</v>
      </c>
      <c r="J30" s="18">
        <v>49192.11</v>
      </c>
      <c r="K30" s="18">
        <v>46032.11</v>
      </c>
      <c r="L30" s="10">
        <v>54291.51</v>
      </c>
      <c r="M30" s="18">
        <v>46066.67</v>
      </c>
      <c r="N30" s="5">
        <f t="shared" si="0"/>
        <v>555199.89</v>
      </c>
      <c r="R30" s="11"/>
      <c r="S30" s="8"/>
    </row>
    <row r="31" spans="1:19" ht="12.75">
      <c r="A31" t="s">
        <v>94</v>
      </c>
      <c r="B31">
        <v>0</v>
      </c>
      <c r="C31" s="5"/>
      <c r="E31" s="5"/>
      <c r="G31" s="5"/>
      <c r="I31" s="5"/>
      <c r="J31" s="5"/>
      <c r="K31" s="5"/>
      <c r="L31" s="5"/>
      <c r="M31" s="5"/>
      <c r="N31" s="5">
        <f t="shared" si="0"/>
        <v>0</v>
      </c>
      <c r="R31" s="11"/>
      <c r="S31" s="8"/>
    </row>
    <row r="32" spans="1:19" ht="12.75">
      <c r="A32" t="s">
        <v>5</v>
      </c>
      <c r="B32" s="8">
        <v>45201.08</v>
      </c>
      <c r="C32" s="18">
        <v>42441.05</v>
      </c>
      <c r="D32" s="18">
        <v>15823.9</v>
      </c>
      <c r="E32" s="8">
        <v>44569.45</v>
      </c>
      <c r="F32" s="18">
        <v>43409.35</v>
      </c>
      <c r="G32" s="18">
        <v>50483.52</v>
      </c>
      <c r="H32" s="18">
        <v>39631.46</v>
      </c>
      <c r="I32" s="18">
        <v>47213.19</v>
      </c>
      <c r="J32" s="18">
        <v>44972.89</v>
      </c>
      <c r="K32" s="18">
        <v>42083.92</v>
      </c>
      <c r="L32" s="10">
        <v>49634.92</v>
      </c>
      <c r="M32" s="18">
        <v>42115.52</v>
      </c>
      <c r="N32" s="5">
        <f t="shared" si="0"/>
        <v>507580.25</v>
      </c>
      <c r="R32" s="11"/>
      <c r="S32" s="8"/>
    </row>
    <row r="33" spans="1:19" ht="12.75">
      <c r="A33" t="s">
        <v>6</v>
      </c>
      <c r="B33" s="8">
        <v>56982.37</v>
      </c>
      <c r="C33" s="18">
        <v>53502.96</v>
      </c>
      <c r="D33" s="18">
        <v>19948.28</v>
      </c>
      <c r="E33" s="8">
        <v>56186.12</v>
      </c>
      <c r="F33" s="18">
        <v>54723.64</v>
      </c>
      <c r="G33" s="18">
        <v>63641.64</v>
      </c>
      <c r="H33" s="18">
        <v>49961.08</v>
      </c>
      <c r="I33" s="18">
        <v>59518.92</v>
      </c>
      <c r="J33" s="18">
        <v>56694.72</v>
      </c>
      <c r="K33" s="18">
        <v>53052.76</v>
      </c>
      <c r="L33" s="10">
        <v>62571.86</v>
      </c>
      <c r="M33" s="18">
        <v>53092.59</v>
      </c>
      <c r="N33" s="5">
        <f t="shared" si="0"/>
        <v>639876.94</v>
      </c>
      <c r="R33" s="11"/>
      <c r="S33" s="8"/>
    </row>
    <row r="34" spans="1:19" ht="12.75">
      <c r="A34" t="s">
        <v>47</v>
      </c>
      <c r="B34" s="14">
        <v>0</v>
      </c>
      <c r="C34" s="5"/>
      <c r="D34" s="5"/>
      <c r="E34" s="5"/>
      <c r="F34" s="19"/>
      <c r="G34" s="19"/>
      <c r="H34" s="19"/>
      <c r="I34" s="5"/>
      <c r="J34" s="5"/>
      <c r="K34" s="5"/>
      <c r="L34" s="5"/>
      <c r="M34" s="19"/>
      <c r="N34" s="5">
        <f t="shared" si="0"/>
        <v>0</v>
      </c>
      <c r="R34" s="11"/>
      <c r="S34" s="8"/>
    </row>
    <row r="35" spans="1:19" ht="12.75">
      <c r="A35" t="s">
        <v>48</v>
      </c>
      <c r="B35" s="5">
        <v>0</v>
      </c>
      <c r="C35" s="5"/>
      <c r="D35" s="5"/>
      <c r="E35" s="5"/>
      <c r="F35" s="19"/>
      <c r="G35" s="19"/>
      <c r="H35" s="19"/>
      <c r="I35" s="5"/>
      <c r="J35" s="5"/>
      <c r="K35" s="5"/>
      <c r="L35" s="5"/>
      <c r="M35" s="19"/>
      <c r="N35" s="5">
        <f t="shared" si="0"/>
        <v>0</v>
      </c>
      <c r="R35" s="11"/>
      <c r="S35" s="8"/>
    </row>
    <row r="36" spans="1:19" ht="12.75">
      <c r="A36" t="s">
        <v>7</v>
      </c>
      <c r="B36">
        <v>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  <c r="R36" s="11"/>
      <c r="S36" s="8"/>
    </row>
    <row r="37" spans="1:19" ht="12.75">
      <c r="A37" t="s">
        <v>8</v>
      </c>
      <c r="B37" s="8">
        <v>18918.15</v>
      </c>
      <c r="C37" s="18">
        <v>17762.98</v>
      </c>
      <c r="D37" s="18">
        <v>6622.83</v>
      </c>
      <c r="E37" s="8">
        <v>18653.79</v>
      </c>
      <c r="F37" s="18">
        <v>18168.25</v>
      </c>
      <c r="G37" s="18">
        <v>21129.02</v>
      </c>
      <c r="H37" s="18">
        <v>16587.08</v>
      </c>
      <c r="I37" s="18">
        <v>19760.28</v>
      </c>
      <c r="J37" s="18">
        <v>18822.65</v>
      </c>
      <c r="K37" s="18">
        <v>17613.52</v>
      </c>
      <c r="L37" s="10">
        <v>20773.86</v>
      </c>
      <c r="M37" s="18">
        <v>17626.74</v>
      </c>
      <c r="N37" s="5">
        <f>SUM(B37:M37)</f>
        <v>212439.14999999997</v>
      </c>
      <c r="R37" s="11"/>
      <c r="S37" s="8"/>
    </row>
    <row r="38" spans="1:19" ht="12.75">
      <c r="A38" t="s">
        <v>9</v>
      </c>
      <c r="B38" s="8">
        <v>52827.98</v>
      </c>
      <c r="C38" s="18">
        <v>49602.24</v>
      </c>
      <c r="D38" s="18">
        <v>18493.91</v>
      </c>
      <c r="E38" s="8">
        <v>52089.78</v>
      </c>
      <c r="F38" s="18">
        <v>50733.92</v>
      </c>
      <c r="G38" s="22">
        <v>59001.74</v>
      </c>
      <c r="H38" s="18">
        <v>46318.59</v>
      </c>
      <c r="I38" s="18">
        <v>55179.6</v>
      </c>
      <c r="J38" s="18">
        <v>52561.29</v>
      </c>
      <c r="K38" s="18">
        <v>49184.86</v>
      </c>
      <c r="L38" s="10">
        <v>58009.95</v>
      </c>
      <c r="M38" s="18">
        <v>49221.79</v>
      </c>
      <c r="N38" s="5">
        <f t="shared" si="0"/>
        <v>593225.65</v>
      </c>
      <c r="R38" s="11"/>
      <c r="S38" s="8"/>
    </row>
    <row r="39" spans="1:19" ht="12.75">
      <c r="A39" t="s">
        <v>10</v>
      </c>
      <c r="B39" s="8">
        <v>50408.51</v>
      </c>
      <c r="C39" s="18">
        <v>47330.51</v>
      </c>
      <c r="D39" s="18">
        <v>17646.91</v>
      </c>
      <c r="E39" s="8">
        <v>49704.11</v>
      </c>
      <c r="F39" s="18">
        <v>48410.36</v>
      </c>
      <c r="G39" s="22">
        <v>56299.52</v>
      </c>
      <c r="H39" s="18">
        <v>44197.24</v>
      </c>
      <c r="I39" s="18">
        <v>52652.42</v>
      </c>
      <c r="J39" s="18">
        <v>50154.03</v>
      </c>
      <c r="K39" s="18">
        <v>46932.24</v>
      </c>
      <c r="L39" s="10">
        <v>55353.15</v>
      </c>
      <c r="M39" s="18">
        <v>46967.48</v>
      </c>
      <c r="N39" s="5">
        <f t="shared" si="0"/>
        <v>566056.48</v>
      </c>
      <c r="R39" s="11"/>
      <c r="S39" s="8"/>
    </row>
    <row r="40" spans="1:19" ht="12.75">
      <c r="A40" t="s">
        <v>11</v>
      </c>
      <c r="B40" s="8">
        <v>53702.85</v>
      </c>
      <c r="C40" s="18">
        <v>50423.69</v>
      </c>
      <c r="D40" s="18">
        <v>18800.19</v>
      </c>
      <c r="E40" s="8">
        <v>52952.42</v>
      </c>
      <c r="F40" s="18">
        <v>51574.11</v>
      </c>
      <c r="G40" s="22">
        <v>59978.85</v>
      </c>
      <c r="H40" s="18">
        <v>47085.66</v>
      </c>
      <c r="I40" s="18">
        <v>56093.41</v>
      </c>
      <c r="J40" s="18">
        <v>53431.75</v>
      </c>
      <c r="K40" s="18">
        <v>49999.39</v>
      </c>
      <c r="L40" s="10">
        <v>58970.64</v>
      </c>
      <c r="M40" s="18">
        <v>50036.94</v>
      </c>
      <c r="N40" s="5">
        <f t="shared" si="0"/>
        <v>603049.9000000001</v>
      </c>
      <c r="R40" s="11"/>
      <c r="S40" s="8"/>
    </row>
    <row r="41" spans="1:19" ht="12.75">
      <c r="A41" t="s">
        <v>49</v>
      </c>
      <c r="B41" s="8">
        <v>21812.47</v>
      </c>
      <c r="C41" s="18">
        <v>20480.58</v>
      </c>
      <c r="D41" s="18">
        <v>7636.07</v>
      </c>
      <c r="E41" s="8">
        <v>21507.67</v>
      </c>
      <c r="F41" s="18">
        <v>20947.85</v>
      </c>
      <c r="G41" s="22">
        <v>24361.6</v>
      </c>
      <c r="H41" s="18">
        <v>19124.77</v>
      </c>
      <c r="I41" s="18">
        <v>22783.45</v>
      </c>
      <c r="J41" s="18">
        <v>21702.36</v>
      </c>
      <c r="K41" s="18">
        <v>20308.24</v>
      </c>
      <c r="L41" s="10">
        <v>23952.09</v>
      </c>
      <c r="M41" s="18">
        <v>20323.49</v>
      </c>
      <c r="N41" s="5">
        <f t="shared" si="0"/>
        <v>244940.63999999998</v>
      </c>
      <c r="R41" s="11"/>
      <c r="S41" s="8"/>
    </row>
    <row r="42" spans="1:19" ht="12.75">
      <c r="A42" t="s">
        <v>12</v>
      </c>
      <c r="B42" s="8">
        <v>37988.25</v>
      </c>
      <c r="C42" s="18">
        <v>35668.64</v>
      </c>
      <c r="D42" s="18">
        <v>13298.85</v>
      </c>
      <c r="E42" s="8">
        <v>37457.41</v>
      </c>
      <c r="F42" s="18">
        <v>36482.43</v>
      </c>
      <c r="G42" s="22">
        <v>42427.76</v>
      </c>
      <c r="H42" s="18">
        <v>33307.39</v>
      </c>
      <c r="I42" s="18">
        <v>39679.28</v>
      </c>
      <c r="J42" s="18">
        <v>37796.48</v>
      </c>
      <c r="K42" s="18">
        <v>35368.5</v>
      </c>
      <c r="L42" s="10">
        <v>41714.57</v>
      </c>
      <c r="M42" s="18">
        <v>35395.06</v>
      </c>
      <c r="N42" s="5">
        <f t="shared" si="0"/>
        <v>426584.62</v>
      </c>
      <c r="R42" s="11"/>
      <c r="S42" s="8"/>
    </row>
    <row r="43" spans="1:19" ht="12.75">
      <c r="A43" t="s">
        <v>13</v>
      </c>
      <c r="B43" s="8">
        <v>32495.15</v>
      </c>
      <c r="C43" s="18">
        <v>30510.96</v>
      </c>
      <c r="D43" s="18">
        <v>11375.84</v>
      </c>
      <c r="E43" s="8">
        <v>32041.07</v>
      </c>
      <c r="F43" s="18">
        <v>31207.07</v>
      </c>
      <c r="G43" s="22">
        <v>36292.71</v>
      </c>
      <c r="H43" s="18">
        <v>28491.14</v>
      </c>
      <c r="I43" s="18">
        <v>33941.66</v>
      </c>
      <c r="J43" s="18">
        <v>32331.11</v>
      </c>
      <c r="K43" s="18">
        <v>30254.22</v>
      </c>
      <c r="L43" s="10">
        <v>35682.64</v>
      </c>
      <c r="M43" s="18">
        <v>30276.94</v>
      </c>
      <c r="N43" s="5">
        <f t="shared" si="0"/>
        <v>364900.51000000007</v>
      </c>
      <c r="R43" s="11"/>
      <c r="S43" s="8"/>
    </row>
    <row r="44" spans="1:19" ht="12.75">
      <c r="A44" t="s">
        <v>14</v>
      </c>
      <c r="B44" s="8">
        <v>46685.28</v>
      </c>
      <c r="C44" s="18">
        <v>43834.62</v>
      </c>
      <c r="D44" s="18">
        <v>16343.49</v>
      </c>
      <c r="E44" s="8">
        <v>46032.91</v>
      </c>
      <c r="F44" s="18">
        <v>44834.71</v>
      </c>
      <c r="G44" s="22">
        <v>52141.17</v>
      </c>
      <c r="H44" s="18">
        <v>40932.78</v>
      </c>
      <c r="I44" s="18">
        <v>48763.46</v>
      </c>
      <c r="J44" s="18">
        <v>46449.6</v>
      </c>
      <c r="K44" s="18">
        <v>43465.77</v>
      </c>
      <c r="L44" s="10">
        <v>51264.71</v>
      </c>
      <c r="M44" s="18">
        <v>43498.41</v>
      </c>
      <c r="N44" s="5">
        <f t="shared" si="0"/>
        <v>524246.91000000003</v>
      </c>
      <c r="R44" s="11"/>
      <c r="S44" s="8"/>
    </row>
    <row r="45" spans="1:19" ht="12.75">
      <c r="A45" t="s">
        <v>50</v>
      </c>
      <c r="B45" s="14">
        <v>0</v>
      </c>
      <c r="C45" s="5"/>
      <c r="D45" s="19"/>
      <c r="E45" s="15"/>
      <c r="F45" s="19"/>
      <c r="G45" s="19"/>
      <c r="H45" s="19"/>
      <c r="I45" s="19"/>
      <c r="J45" s="5"/>
      <c r="K45" s="19"/>
      <c r="L45" s="5"/>
      <c r="M45" s="19"/>
      <c r="N45" s="5">
        <f t="shared" si="0"/>
        <v>0</v>
      </c>
      <c r="R45" s="11"/>
      <c r="S45" s="8"/>
    </row>
    <row r="46" spans="1:19" ht="12.75">
      <c r="A46" t="s">
        <v>15</v>
      </c>
      <c r="B46" s="8">
        <v>26971.66</v>
      </c>
      <c r="C46" s="18">
        <v>25324.74</v>
      </c>
      <c r="D46" s="18">
        <v>9442.18</v>
      </c>
      <c r="E46" s="8">
        <v>26594.76</v>
      </c>
      <c r="F46" s="18">
        <v>25902.52</v>
      </c>
      <c r="G46" s="18">
        <v>30123.71</v>
      </c>
      <c r="H46" s="18">
        <v>23648.25</v>
      </c>
      <c r="I46" s="18">
        <v>28172.29</v>
      </c>
      <c r="J46" s="18">
        <v>26835.5</v>
      </c>
      <c r="K46" s="14">
        <v>25111.64</v>
      </c>
      <c r="L46" s="10">
        <v>29617.35</v>
      </c>
      <c r="M46" s="18">
        <v>25130.49</v>
      </c>
      <c r="N46" s="5">
        <f>SUM(B46:M46)</f>
        <v>302875.08999999997</v>
      </c>
      <c r="R46" s="11"/>
      <c r="S46" s="8"/>
    </row>
    <row r="47" spans="1:19" ht="12.75">
      <c r="A47" t="s">
        <v>51</v>
      </c>
      <c r="B47" s="5">
        <v>0</v>
      </c>
      <c r="C47" s="19"/>
      <c r="D47" s="19"/>
      <c r="E47" s="5"/>
      <c r="F47" s="19"/>
      <c r="G47" s="15"/>
      <c r="H47" s="14"/>
      <c r="I47" s="19"/>
      <c r="J47" s="19"/>
      <c r="K47" s="19"/>
      <c r="L47" s="15"/>
      <c r="M47" s="19"/>
      <c r="N47" s="5">
        <f t="shared" si="0"/>
        <v>0</v>
      </c>
      <c r="R47" s="11"/>
      <c r="S47" s="8"/>
    </row>
    <row r="48" spans="1:19" ht="12.75">
      <c r="A48" t="s">
        <v>16</v>
      </c>
      <c r="B48" s="8">
        <v>65189.74</v>
      </c>
      <c r="C48" s="18">
        <v>61209.17</v>
      </c>
      <c r="D48" s="18">
        <v>22821.49</v>
      </c>
      <c r="E48" s="8">
        <v>64278.79</v>
      </c>
      <c r="F48" s="18">
        <v>62605.67</v>
      </c>
      <c r="G48" s="18">
        <v>72808.16</v>
      </c>
      <c r="H48" s="18">
        <v>57157.15</v>
      </c>
      <c r="I48" s="18">
        <v>68091.63</v>
      </c>
      <c r="J48" s="18">
        <v>64860.64</v>
      </c>
      <c r="K48" s="18">
        <v>60694.12</v>
      </c>
      <c r="L48" s="10">
        <v>71584.29</v>
      </c>
      <c r="M48" s="18">
        <v>60739.7</v>
      </c>
      <c r="N48" s="5">
        <f t="shared" si="0"/>
        <v>732040.55</v>
      </c>
      <c r="R48" s="11"/>
      <c r="S48" s="8"/>
    </row>
    <row r="49" spans="1:19" ht="12.75">
      <c r="A49" t="s">
        <v>52</v>
      </c>
      <c r="B49" s="14">
        <v>0</v>
      </c>
      <c r="C49" s="19"/>
      <c r="D49" s="15"/>
      <c r="E49" s="5"/>
      <c r="F49" s="19"/>
      <c r="G49" s="19"/>
      <c r="H49" s="14"/>
      <c r="I49" s="19"/>
      <c r="J49" s="19"/>
      <c r="K49" s="19"/>
      <c r="L49" s="15"/>
      <c r="M49" s="19"/>
      <c r="N49" s="5">
        <f t="shared" si="0"/>
        <v>0</v>
      </c>
      <c r="R49" s="11"/>
      <c r="S49" s="8"/>
    </row>
    <row r="50" spans="1:19" ht="12.75">
      <c r="A50" t="s">
        <v>17</v>
      </c>
      <c r="B50" s="8">
        <v>46050.5</v>
      </c>
      <c r="C50" s="18">
        <v>43238.6</v>
      </c>
      <c r="D50" s="18">
        <v>16121.27</v>
      </c>
      <c r="E50" s="8">
        <v>45407</v>
      </c>
      <c r="F50" s="18">
        <v>44225.09</v>
      </c>
      <c r="G50" s="18">
        <v>51432.2</v>
      </c>
      <c r="H50" s="18">
        <v>40376.22</v>
      </c>
      <c r="I50" s="18">
        <v>48100.42</v>
      </c>
      <c r="J50" s="18">
        <v>45818.02</v>
      </c>
      <c r="K50" s="18">
        <v>42874.76</v>
      </c>
      <c r="L50" s="10">
        <v>50567.65</v>
      </c>
      <c r="M50" s="18">
        <v>42906.96</v>
      </c>
      <c r="N50" s="5">
        <f t="shared" si="0"/>
        <v>517118.69000000006</v>
      </c>
      <c r="R50" s="11"/>
      <c r="S50" s="8"/>
    </row>
    <row r="51" spans="1:19" ht="12.75">
      <c r="A51" t="s">
        <v>18</v>
      </c>
      <c r="B51" s="8">
        <v>50610.23</v>
      </c>
      <c r="C51" s="18">
        <v>47519.91</v>
      </c>
      <c r="D51" s="18">
        <v>17717.53</v>
      </c>
      <c r="E51" s="8">
        <v>49903.01</v>
      </c>
      <c r="F51" s="18">
        <v>48604.08</v>
      </c>
      <c r="G51" s="18">
        <v>56524.81</v>
      </c>
      <c r="H51" s="18">
        <v>44374.1</v>
      </c>
      <c r="I51" s="18">
        <v>52863.12</v>
      </c>
      <c r="J51" s="18">
        <v>50354.73</v>
      </c>
      <c r="K51" s="18">
        <v>47120.04</v>
      </c>
      <c r="L51" s="10">
        <v>55574.65</v>
      </c>
      <c r="M51" s="18">
        <v>47155.42</v>
      </c>
      <c r="N51" s="5">
        <f t="shared" si="0"/>
        <v>568321.63</v>
      </c>
      <c r="R51" s="11"/>
      <c r="S51" s="8"/>
    </row>
    <row r="52" spans="1:19" ht="12.75">
      <c r="A52" t="s">
        <v>19</v>
      </c>
      <c r="B52" s="8">
        <v>52233.84</v>
      </c>
      <c r="C52" s="18">
        <v>49044.38</v>
      </c>
      <c r="D52" s="18">
        <v>18285.92</v>
      </c>
      <c r="E52" s="8">
        <v>51503.94</v>
      </c>
      <c r="F52" s="18">
        <v>50163.34</v>
      </c>
      <c r="G52" s="18">
        <v>58338.17</v>
      </c>
      <c r="H52" s="18">
        <v>45797.66</v>
      </c>
      <c r="I52" s="18">
        <v>54559.01</v>
      </c>
      <c r="J52" s="18">
        <v>51970.16</v>
      </c>
      <c r="K52" s="18">
        <v>48631.69</v>
      </c>
      <c r="L52" s="10">
        <v>57357.54</v>
      </c>
      <c r="M52" s="18">
        <v>48668.21</v>
      </c>
      <c r="N52" s="5">
        <f t="shared" si="0"/>
        <v>586553.86</v>
      </c>
      <c r="R52" s="11"/>
      <c r="S52" s="8"/>
    </row>
    <row r="53" spans="1:19" ht="12.75">
      <c r="A53" t="s">
        <v>53</v>
      </c>
      <c r="B53" s="14">
        <v>0</v>
      </c>
      <c r="C53" s="5"/>
      <c r="D53" s="19"/>
      <c r="E53" s="5"/>
      <c r="F53" s="19"/>
      <c r="G53" s="19"/>
      <c r="H53" s="19"/>
      <c r="I53" s="5"/>
      <c r="J53" s="5"/>
      <c r="K53" s="19"/>
      <c r="L53" s="5"/>
      <c r="M53" s="14"/>
      <c r="N53" s="5">
        <f t="shared" si="0"/>
        <v>0</v>
      </c>
      <c r="R53" s="11"/>
      <c r="S53" s="8"/>
    </row>
    <row r="54" spans="1:19" ht="12.75">
      <c r="A54" t="s">
        <v>54</v>
      </c>
      <c r="B54" s="14">
        <v>0</v>
      </c>
      <c r="C54" s="5"/>
      <c r="D54" s="19"/>
      <c r="E54" s="5"/>
      <c r="F54" s="19"/>
      <c r="G54" s="19"/>
      <c r="H54" s="19"/>
      <c r="I54" s="5"/>
      <c r="J54" s="5"/>
      <c r="K54" s="19"/>
      <c r="L54" s="5"/>
      <c r="M54" s="14"/>
      <c r="N54" s="5">
        <f t="shared" si="0"/>
        <v>0</v>
      </c>
      <c r="R54" s="11"/>
      <c r="S54" s="8"/>
    </row>
    <row r="55" spans="1:19" ht="12.75">
      <c r="A55" t="s">
        <v>55</v>
      </c>
      <c r="B55" s="5">
        <v>0</v>
      </c>
      <c r="C55" s="5"/>
      <c r="D55" s="19"/>
      <c r="E55" s="5"/>
      <c r="F55" s="19"/>
      <c r="G55" s="19"/>
      <c r="H55" s="19"/>
      <c r="I55" s="5"/>
      <c r="J55" s="5"/>
      <c r="K55" s="19"/>
      <c r="L55" s="5"/>
      <c r="M55" s="5"/>
      <c r="N55" s="5">
        <f t="shared" si="0"/>
        <v>0</v>
      </c>
      <c r="R55" s="11"/>
      <c r="S55" s="8"/>
    </row>
    <row r="56" spans="1:19" ht="12.75">
      <c r="A56" t="s">
        <v>20</v>
      </c>
      <c r="B56" s="8">
        <v>48668.27</v>
      </c>
      <c r="C56" s="18">
        <v>45696.53</v>
      </c>
      <c r="D56" s="18">
        <v>17037.69</v>
      </c>
      <c r="E56" s="8">
        <v>47988.19</v>
      </c>
      <c r="F56" s="18">
        <v>46739.1</v>
      </c>
      <c r="G56" s="18">
        <v>54355.9</v>
      </c>
      <c r="H56" s="18">
        <v>42671.43</v>
      </c>
      <c r="I56" s="18">
        <v>50834.72</v>
      </c>
      <c r="J56" s="18">
        <v>48422.58</v>
      </c>
      <c r="K56" s="18">
        <v>45312.01</v>
      </c>
      <c r="L56" s="10">
        <v>53442.21</v>
      </c>
      <c r="M56" s="18">
        <v>45346.03</v>
      </c>
      <c r="N56" s="5">
        <f>SUM(B56:M56)</f>
        <v>546514.66</v>
      </c>
      <c r="R56" s="11"/>
      <c r="S56" s="8"/>
    </row>
    <row r="57" spans="1:14" ht="12.75">
      <c r="A57" t="s">
        <v>21</v>
      </c>
      <c r="B57" s="8">
        <v>56982.37</v>
      </c>
      <c r="C57" s="18">
        <v>53502.96</v>
      </c>
      <c r="D57" s="18">
        <v>19948.28</v>
      </c>
      <c r="E57" s="8">
        <v>56186.12</v>
      </c>
      <c r="F57" s="18">
        <v>54723.64</v>
      </c>
      <c r="G57" s="18">
        <v>63641.64</v>
      </c>
      <c r="H57" s="18">
        <v>49961.08</v>
      </c>
      <c r="I57" s="18">
        <v>59518.92</v>
      </c>
      <c r="J57" s="18">
        <v>56694.72</v>
      </c>
      <c r="K57" s="18">
        <v>53052.76</v>
      </c>
      <c r="L57" s="10">
        <v>62571.86</v>
      </c>
      <c r="M57" s="18">
        <v>53092.59</v>
      </c>
      <c r="N57" s="5">
        <f>SUM(B57:M57)</f>
        <v>639876.94</v>
      </c>
    </row>
    <row r="58" spans="1:14" ht="12.75">
      <c r="A58" t="s">
        <v>22</v>
      </c>
      <c r="B58" s="8">
        <v>55267.96</v>
      </c>
      <c r="C58" s="18">
        <v>51893.24</v>
      </c>
      <c r="D58" s="18">
        <v>19348.1</v>
      </c>
      <c r="E58" s="8">
        <v>54495.67</v>
      </c>
      <c r="F58" s="18">
        <v>53077.19</v>
      </c>
      <c r="G58" s="18">
        <v>61726.87</v>
      </c>
      <c r="H58" s="18">
        <v>48457.92</v>
      </c>
      <c r="I58" s="18">
        <v>57728.2</v>
      </c>
      <c r="J58" s="18">
        <v>54988.96</v>
      </c>
      <c r="K58" s="18">
        <v>51456.58</v>
      </c>
      <c r="L58" s="10">
        <v>60689.28</v>
      </c>
      <c r="M58" s="18">
        <v>51495.21</v>
      </c>
      <c r="N58" s="5">
        <f t="shared" si="0"/>
        <v>620625.1799999999</v>
      </c>
    </row>
    <row r="59" spans="1:14" ht="12.75">
      <c r="A59" t="s">
        <v>56</v>
      </c>
      <c r="B59" s="14">
        <v>0</v>
      </c>
      <c r="C59" s="5"/>
      <c r="D59" s="19"/>
      <c r="E59" s="5"/>
      <c r="F59" s="19"/>
      <c r="G59" s="5"/>
      <c r="H59" s="19"/>
      <c r="I59" s="19"/>
      <c r="J59" s="15"/>
      <c r="K59" s="5"/>
      <c r="L59" s="5"/>
      <c r="M59" s="14"/>
      <c r="N59" s="5">
        <f t="shared" si="0"/>
        <v>0</v>
      </c>
    </row>
    <row r="60" spans="1:14" ht="12.75">
      <c r="A60" t="s">
        <v>23</v>
      </c>
      <c r="B60" s="5">
        <v>0</v>
      </c>
      <c r="C60" s="5"/>
      <c r="D60" s="19"/>
      <c r="E60" s="5"/>
      <c r="F60" s="19"/>
      <c r="G60" s="5"/>
      <c r="H60" s="19"/>
      <c r="I60" s="19"/>
      <c r="J60" s="15"/>
      <c r="K60" s="5"/>
      <c r="L60" s="5"/>
      <c r="M60" s="5"/>
      <c r="N60" s="5">
        <f t="shared" si="0"/>
        <v>0</v>
      </c>
    </row>
    <row r="61" spans="1:14" ht="12.75">
      <c r="A61" t="s">
        <v>24</v>
      </c>
      <c r="B61" s="5">
        <v>0</v>
      </c>
      <c r="C61" s="5"/>
      <c r="D61" s="5"/>
      <c r="E61" s="5"/>
      <c r="F61" s="19"/>
      <c r="G61" s="5"/>
      <c r="H61" s="19"/>
      <c r="I61" s="5"/>
      <c r="J61" s="5"/>
      <c r="K61" s="5"/>
      <c r="L61" s="5"/>
      <c r="M61" s="5"/>
      <c r="N61" s="5">
        <f t="shared" si="0"/>
        <v>0</v>
      </c>
    </row>
    <row r="62" spans="1:14" ht="12.75">
      <c r="A62" t="s">
        <v>57</v>
      </c>
      <c r="B62" s="5">
        <v>0</v>
      </c>
      <c r="C62" s="5"/>
      <c r="D62" s="5"/>
      <c r="E62" s="5"/>
      <c r="F62" s="19"/>
      <c r="G62" s="5"/>
      <c r="H62" s="19"/>
      <c r="I62" s="5"/>
      <c r="J62" s="5"/>
      <c r="K62" s="5"/>
      <c r="L62" s="5"/>
      <c r="M62" s="5"/>
      <c r="N62" s="5">
        <f t="shared" si="0"/>
        <v>0</v>
      </c>
    </row>
    <row r="63" spans="1:14" ht="12.75">
      <c r="A63" t="s">
        <v>58</v>
      </c>
      <c r="B63" s="5">
        <v>0</v>
      </c>
      <c r="C63" s="5"/>
      <c r="D63" s="5"/>
      <c r="E63" s="5"/>
      <c r="F63" s="19"/>
      <c r="G63" s="5"/>
      <c r="H63" s="19"/>
      <c r="I63" s="5"/>
      <c r="J63" s="5"/>
      <c r="K63" s="5"/>
      <c r="L63" s="5"/>
      <c r="M63" s="5"/>
      <c r="N63" s="5">
        <f t="shared" si="0"/>
        <v>0</v>
      </c>
    </row>
    <row r="64" spans="1:14" ht="12.75">
      <c r="A64" t="s">
        <v>59</v>
      </c>
      <c r="B64" s="5">
        <v>0</v>
      </c>
      <c r="C64" s="5"/>
      <c r="D64" s="5"/>
      <c r="E64" s="5"/>
      <c r="F64" s="19"/>
      <c r="G64" s="5"/>
      <c r="H64" s="19"/>
      <c r="I64" s="5"/>
      <c r="J64" s="5"/>
      <c r="K64" s="5"/>
      <c r="L64" s="5"/>
      <c r="M64" s="5"/>
      <c r="N64" s="5">
        <f t="shared" si="0"/>
        <v>0</v>
      </c>
    </row>
    <row r="65" spans="1:14" ht="12.75">
      <c r="A65" t="s">
        <v>25</v>
      </c>
      <c r="B65" s="8">
        <v>51462.68</v>
      </c>
      <c r="C65" s="18">
        <v>48320.31</v>
      </c>
      <c r="D65" s="18">
        <v>18015.95</v>
      </c>
      <c r="E65" s="8">
        <v>50743.56</v>
      </c>
      <c r="F65" s="18">
        <v>49422.74</v>
      </c>
      <c r="G65" s="18">
        <v>57476.89</v>
      </c>
      <c r="H65" s="18">
        <v>45121.52</v>
      </c>
      <c r="I65" s="18">
        <v>53753.52</v>
      </c>
      <c r="J65" s="18">
        <v>51202.89</v>
      </c>
      <c r="K65" s="18">
        <v>47913.71</v>
      </c>
      <c r="L65" s="10">
        <v>56510.73</v>
      </c>
      <c r="M65" s="18">
        <v>47949.69</v>
      </c>
      <c r="N65" s="5">
        <f>SUM(B65:M65)</f>
        <v>577894.1900000002</v>
      </c>
    </row>
    <row r="66" spans="1:14" ht="12.75">
      <c r="A66" t="s">
        <v>60</v>
      </c>
      <c r="B66" s="5">
        <v>0</v>
      </c>
      <c r="C66" s="5"/>
      <c r="D66" s="5"/>
      <c r="E66" s="5"/>
      <c r="F66" s="19"/>
      <c r="G66" s="5"/>
      <c r="H66" s="19"/>
      <c r="I66" s="5"/>
      <c r="J66" s="5"/>
      <c r="K66" s="5"/>
      <c r="L66" s="5"/>
      <c r="M66" s="5"/>
      <c r="N66" s="5">
        <f t="shared" si="0"/>
        <v>0</v>
      </c>
    </row>
    <row r="67" spans="1:14" ht="12.75">
      <c r="A67" t="s">
        <v>61</v>
      </c>
      <c r="B67" s="5">
        <v>0</v>
      </c>
      <c r="C67" s="5"/>
      <c r="D67" s="5"/>
      <c r="E67" s="5"/>
      <c r="F67" s="19"/>
      <c r="G67" s="5"/>
      <c r="H67" s="19"/>
      <c r="I67" s="5"/>
      <c r="J67" s="5"/>
      <c r="K67" s="5"/>
      <c r="L67" s="5"/>
      <c r="M67" s="5"/>
      <c r="N67" s="5">
        <f t="shared" si="0"/>
        <v>0</v>
      </c>
    </row>
    <row r="68" spans="1:14" ht="12.75">
      <c r="A68" t="s">
        <v>62</v>
      </c>
      <c r="B68" s="5">
        <v>0</v>
      </c>
      <c r="C68" s="5"/>
      <c r="D68" s="5"/>
      <c r="E68" s="5"/>
      <c r="F68" s="19"/>
      <c r="G68" s="5"/>
      <c r="H68" s="19"/>
      <c r="I68" s="5"/>
      <c r="J68" s="5"/>
      <c r="K68" s="5"/>
      <c r="L68" s="5"/>
      <c r="M68" s="5"/>
      <c r="N68" s="5">
        <f t="shared" si="0"/>
        <v>0</v>
      </c>
    </row>
    <row r="69" spans="1:14" ht="12.75">
      <c r="A69" t="s">
        <v>26</v>
      </c>
      <c r="B69" s="5">
        <v>0</v>
      </c>
      <c r="C69" s="5"/>
      <c r="D69" s="5"/>
      <c r="E69" s="5"/>
      <c r="F69" s="19"/>
      <c r="G69" s="5"/>
      <c r="H69" s="19"/>
      <c r="I69" s="5"/>
      <c r="J69" s="5"/>
      <c r="K69" s="5"/>
      <c r="L69" s="5"/>
      <c r="M69" s="5"/>
      <c r="N69" s="5">
        <f t="shared" si="0"/>
        <v>0</v>
      </c>
    </row>
    <row r="70" spans="1:14" ht="12.75">
      <c r="A70" t="s">
        <v>63</v>
      </c>
      <c r="B70" s="5">
        <v>0</v>
      </c>
      <c r="C70" s="5"/>
      <c r="D70" s="5"/>
      <c r="E70" s="5"/>
      <c r="F70" s="19"/>
      <c r="G70" s="5"/>
      <c r="H70" s="19"/>
      <c r="I70" s="5"/>
      <c r="J70" s="5"/>
      <c r="K70" s="5"/>
      <c r="L70" s="5"/>
      <c r="M70" s="5"/>
      <c r="N70" s="5">
        <f t="shared" si="0"/>
        <v>0</v>
      </c>
    </row>
    <row r="71" spans="1:14" ht="12.75">
      <c r="A71" t="s">
        <v>64</v>
      </c>
      <c r="B71" s="5">
        <v>0</v>
      </c>
      <c r="C71" s="5"/>
      <c r="D71" s="5"/>
      <c r="E71" s="5"/>
      <c r="F71" s="5"/>
      <c r="G71" s="5"/>
      <c r="H71" s="19"/>
      <c r="I71" s="5"/>
      <c r="J71" s="5"/>
      <c r="K71" s="5"/>
      <c r="L71" s="5"/>
      <c r="M71" s="5"/>
      <c r="N71" s="5">
        <f t="shared" si="0"/>
        <v>0</v>
      </c>
    </row>
    <row r="72" spans="1:14" ht="12.75">
      <c r="A72" t="s">
        <v>65</v>
      </c>
      <c r="B72" s="8">
        <v>32580.62</v>
      </c>
      <c r="C72" s="18">
        <v>30591.21</v>
      </c>
      <c r="D72" s="18">
        <v>11405.76</v>
      </c>
      <c r="E72" s="8">
        <v>32125.35</v>
      </c>
      <c r="F72" s="18">
        <v>31289.15</v>
      </c>
      <c r="G72" s="18">
        <v>36388.17</v>
      </c>
      <c r="H72" s="18">
        <v>28566.08</v>
      </c>
      <c r="I72" s="18">
        <v>34030.94</v>
      </c>
      <c r="J72" s="18">
        <v>32416.15</v>
      </c>
      <c r="K72" s="18">
        <v>30333.8</v>
      </c>
      <c r="L72" s="10">
        <v>35776.5</v>
      </c>
      <c r="M72" s="18">
        <v>30356.57</v>
      </c>
      <c r="N72" s="5">
        <f t="shared" si="0"/>
        <v>365860.30000000005</v>
      </c>
    </row>
    <row r="73" spans="1:14" ht="12.75">
      <c r="A73" t="s">
        <v>66</v>
      </c>
      <c r="B73" s="5">
        <v>0</v>
      </c>
      <c r="C73" s="5"/>
      <c r="D73" s="5"/>
      <c r="E73" s="5"/>
      <c r="F73" s="19"/>
      <c r="G73" s="5"/>
      <c r="H73" s="19"/>
      <c r="I73" s="5"/>
      <c r="J73" s="5"/>
      <c r="K73" s="5"/>
      <c r="L73" s="5"/>
      <c r="M73" s="5"/>
      <c r="N73" s="5">
        <f t="shared" si="0"/>
        <v>0</v>
      </c>
    </row>
    <row r="74" spans="1:14" ht="12.75">
      <c r="A74" t="s">
        <v>67</v>
      </c>
      <c r="B74" s="5">
        <v>0</v>
      </c>
      <c r="C74" s="5"/>
      <c r="D74" s="5"/>
      <c r="E74" s="5"/>
      <c r="F74" s="19"/>
      <c r="G74" s="5"/>
      <c r="H74" s="19"/>
      <c r="I74" s="5"/>
      <c r="J74" s="5"/>
      <c r="K74" s="5"/>
      <c r="L74" s="5"/>
      <c r="M74" s="5"/>
      <c r="N74" s="5">
        <f t="shared" si="0"/>
        <v>0</v>
      </c>
    </row>
    <row r="75" spans="1:14" ht="12.75">
      <c r="A75" t="s">
        <v>68</v>
      </c>
      <c r="B75" s="5">
        <v>0</v>
      </c>
      <c r="C75" s="5"/>
      <c r="D75" s="5"/>
      <c r="E75" s="5"/>
      <c r="F75" s="19"/>
      <c r="G75" s="5"/>
      <c r="H75" s="19"/>
      <c r="I75" s="5"/>
      <c r="J75" s="5"/>
      <c r="K75" s="5"/>
      <c r="L75" s="5"/>
      <c r="M75" s="5"/>
      <c r="N75" s="5">
        <f t="shared" si="0"/>
        <v>0</v>
      </c>
    </row>
    <row r="76" spans="1:14" ht="12.75">
      <c r="A76" t="s">
        <v>69</v>
      </c>
      <c r="B76" s="5">
        <v>0</v>
      </c>
      <c r="C76" s="5"/>
      <c r="D76" s="5"/>
      <c r="E76" s="5"/>
      <c r="F76" s="19"/>
      <c r="G76" s="5"/>
      <c r="H76" s="19"/>
      <c r="I76" s="5"/>
      <c r="J76" s="5"/>
      <c r="K76" s="5"/>
      <c r="L76" s="5"/>
      <c r="M76" s="5"/>
      <c r="N76" s="5">
        <f t="shared" si="0"/>
        <v>0</v>
      </c>
    </row>
    <row r="77" spans="1:14" ht="12.75">
      <c r="A77" t="s">
        <v>70</v>
      </c>
      <c r="B77" s="5">
        <v>0</v>
      </c>
      <c r="C77" s="5"/>
      <c r="D77" s="5"/>
      <c r="E77" s="5"/>
      <c r="F77" s="5"/>
      <c r="G77" s="5"/>
      <c r="H77" s="19"/>
      <c r="I77" s="5"/>
      <c r="J77" s="5"/>
      <c r="K77" s="5"/>
      <c r="L77" s="5"/>
      <c r="M77" s="5"/>
      <c r="N77" s="5">
        <f t="shared" si="0"/>
        <v>0</v>
      </c>
    </row>
    <row r="78" spans="1:14" ht="12.75">
      <c r="A78" t="s">
        <v>27</v>
      </c>
      <c r="B78" s="8">
        <v>0</v>
      </c>
      <c r="C78" s="18"/>
      <c r="D78" s="18"/>
      <c r="E78" s="8"/>
      <c r="F78" s="18"/>
      <c r="G78" s="18"/>
      <c r="H78" s="18"/>
      <c r="I78" s="18"/>
      <c r="J78" s="18"/>
      <c r="K78" s="18"/>
      <c r="L78" s="10"/>
      <c r="M78" s="18"/>
      <c r="N78" s="5">
        <f t="shared" si="0"/>
        <v>0</v>
      </c>
    </row>
    <row r="79" spans="1:14" ht="12.75">
      <c r="A79" t="s">
        <v>71</v>
      </c>
      <c r="B79" s="8">
        <v>49384.72</v>
      </c>
      <c r="C79" s="18">
        <v>46369.24</v>
      </c>
      <c r="D79" s="18">
        <v>17288.51</v>
      </c>
      <c r="E79" s="8">
        <v>48694.64</v>
      </c>
      <c r="F79" s="18">
        <v>47427.16</v>
      </c>
      <c r="G79" s="18">
        <v>55156.09</v>
      </c>
      <c r="H79" s="18">
        <v>43299.61</v>
      </c>
      <c r="I79" s="18">
        <v>51583.07</v>
      </c>
      <c r="J79" s="18">
        <v>49135.42</v>
      </c>
      <c r="K79" s="18">
        <v>45979.06</v>
      </c>
      <c r="L79" s="10">
        <v>54228.94</v>
      </c>
      <c r="M79" s="18">
        <v>46013.58</v>
      </c>
      <c r="N79" s="5">
        <f t="shared" si="0"/>
        <v>554560.0399999999</v>
      </c>
    </row>
    <row r="80" spans="1:14" ht="12.75">
      <c r="A80" t="s">
        <v>28</v>
      </c>
      <c r="B80" s="8">
        <v>26634.7</v>
      </c>
      <c r="C80" s="18">
        <v>25008.36</v>
      </c>
      <c r="D80" s="18">
        <v>9324.22</v>
      </c>
      <c r="E80" s="8">
        <v>26262.52</v>
      </c>
      <c r="F80" s="18">
        <v>25578.92</v>
      </c>
      <c r="G80" s="18">
        <v>29747.37</v>
      </c>
      <c r="H80" s="18">
        <v>23352.81</v>
      </c>
      <c r="I80" s="18">
        <v>27820.34</v>
      </c>
      <c r="J80" s="18">
        <v>26500.24</v>
      </c>
      <c r="K80" s="18">
        <v>24797.92</v>
      </c>
      <c r="L80" s="10">
        <v>29247.34</v>
      </c>
      <c r="M80" s="18">
        <v>24816.54</v>
      </c>
      <c r="N80" s="5">
        <f t="shared" si="0"/>
        <v>299091.27999999997</v>
      </c>
    </row>
    <row r="81" spans="1:14" ht="12.75">
      <c r="A81" t="s">
        <v>29</v>
      </c>
      <c r="B81" s="8">
        <v>75976.5</v>
      </c>
      <c r="C81" s="18">
        <v>71337.29</v>
      </c>
      <c r="D81" s="18">
        <v>26597.7</v>
      </c>
      <c r="E81" s="8">
        <v>74914.83</v>
      </c>
      <c r="F81" s="18">
        <v>72964.86</v>
      </c>
      <c r="G81" s="18">
        <v>84855.52</v>
      </c>
      <c r="H81" s="18">
        <v>66614.78</v>
      </c>
      <c r="I81" s="18">
        <v>79358.57</v>
      </c>
      <c r="J81" s="18">
        <v>75592.95</v>
      </c>
      <c r="K81" s="18">
        <v>70737.01</v>
      </c>
      <c r="L81" s="10">
        <v>83429.14</v>
      </c>
      <c r="M81" s="18">
        <v>70790.12</v>
      </c>
      <c r="N81" s="5">
        <f t="shared" si="0"/>
        <v>853169.27</v>
      </c>
    </row>
    <row r="82" spans="1:14" ht="12.75">
      <c r="A82" t="s">
        <v>72</v>
      </c>
      <c r="B82" s="14">
        <v>0</v>
      </c>
      <c r="C82" s="19"/>
      <c r="D82" s="19"/>
      <c r="E82" s="15"/>
      <c r="F82" s="15"/>
      <c r="G82" s="19"/>
      <c r="H82" s="19"/>
      <c r="I82" s="19"/>
      <c r="J82" s="19"/>
      <c r="K82" s="19"/>
      <c r="L82" s="15"/>
      <c r="M82" s="19"/>
      <c r="N82" s="5">
        <f t="shared" si="0"/>
        <v>0</v>
      </c>
    </row>
    <row r="83" spans="1:14" ht="12.75">
      <c r="A83" t="s">
        <v>73</v>
      </c>
      <c r="B83" s="8">
        <v>51284.14</v>
      </c>
      <c r="C83" s="18">
        <v>48152.67</v>
      </c>
      <c r="D83" s="18">
        <v>17953.45</v>
      </c>
      <c r="E83" s="8">
        <v>50567.51</v>
      </c>
      <c r="F83" s="18">
        <v>49251.28</v>
      </c>
      <c r="G83" s="18">
        <v>57277.48</v>
      </c>
      <c r="H83" s="18">
        <v>44964.98</v>
      </c>
      <c r="I83" s="18">
        <v>53567.03</v>
      </c>
      <c r="J83" s="18">
        <v>51025.24</v>
      </c>
      <c r="K83" s="18">
        <v>47747.48</v>
      </c>
      <c r="L83" s="10">
        <v>56314.67</v>
      </c>
      <c r="M83" s="18">
        <v>47783.33</v>
      </c>
      <c r="N83" s="5">
        <f>SUM(B83:M83)</f>
        <v>575889.2599999999</v>
      </c>
    </row>
    <row r="84" spans="1:14" ht="12.75">
      <c r="A84" t="s">
        <v>74</v>
      </c>
      <c r="B84" s="14">
        <v>0</v>
      </c>
      <c r="C84" s="19"/>
      <c r="D84" s="19"/>
      <c r="E84" s="5"/>
      <c r="F84" s="19"/>
      <c r="G84" s="19"/>
      <c r="H84" s="19"/>
      <c r="I84" s="19"/>
      <c r="J84" s="19"/>
      <c r="K84" s="19"/>
      <c r="L84" s="15"/>
      <c r="M84" s="19"/>
      <c r="N84" s="5">
        <f>SUM(B84:M84)</f>
        <v>0</v>
      </c>
    </row>
    <row r="85" spans="1:14" ht="12.75">
      <c r="A85" t="s">
        <v>30</v>
      </c>
      <c r="B85" s="8">
        <v>52877.74</v>
      </c>
      <c r="C85" s="18">
        <v>49648.97</v>
      </c>
      <c r="D85" s="18">
        <v>18511.33</v>
      </c>
      <c r="E85" s="8">
        <v>52138.85</v>
      </c>
      <c r="F85" s="18">
        <v>50781.72</v>
      </c>
      <c r="G85" s="18">
        <v>59057.32</v>
      </c>
      <c r="H85" s="18">
        <v>46362.22</v>
      </c>
      <c r="I85" s="18">
        <v>55231.58</v>
      </c>
      <c r="J85" s="18">
        <v>52610.81</v>
      </c>
      <c r="K85" s="18">
        <v>49231.19</v>
      </c>
      <c r="L85" s="10">
        <v>58064.6</v>
      </c>
      <c r="M85" s="18">
        <v>49268.16</v>
      </c>
      <c r="N85" s="5">
        <f>SUM(B85:M85)</f>
        <v>593784.4900000001</v>
      </c>
    </row>
    <row r="86" ht="12.75">
      <c r="A86" t="s">
        <v>1</v>
      </c>
    </row>
    <row r="87" spans="1:14" ht="12.75">
      <c r="A87" t="s">
        <v>31</v>
      </c>
      <c r="B87" s="5">
        <f>SUM(B19:B85)</f>
        <v>1365359.23</v>
      </c>
      <c r="C87" s="5">
        <f aca="true" t="shared" si="1" ref="C87:L87">SUM(C19:C85)</f>
        <v>1281988.82</v>
      </c>
      <c r="D87" s="5">
        <f t="shared" si="1"/>
        <v>477982.25</v>
      </c>
      <c r="E87" s="5">
        <f t="shared" si="1"/>
        <v>1346280.1000000003</v>
      </c>
      <c r="F87" s="5">
        <f t="shared" si="1"/>
        <v>1311237.5499999996</v>
      </c>
      <c r="G87" s="5">
        <f t="shared" si="1"/>
        <v>1524922.4300000002</v>
      </c>
      <c r="H87" s="5">
        <f t="shared" si="1"/>
        <v>1197121.53</v>
      </c>
      <c r="I87" s="5">
        <f t="shared" si="1"/>
        <v>1426137.7000000002</v>
      </c>
      <c r="J87" s="5">
        <f>SUM(J19:J85)</f>
        <v>1358466.6199999996</v>
      </c>
      <c r="K87" s="5">
        <f>SUM(K19:K85)</f>
        <v>1271201.3599999999</v>
      </c>
      <c r="L87" s="5">
        <f t="shared" si="1"/>
        <v>1499289.28</v>
      </c>
      <c r="M87" s="5">
        <f>SUM(M19:M85)</f>
        <v>1272155.8399999996</v>
      </c>
      <c r="N87" s="5">
        <f>SUM(B87:M87)</f>
        <v>15332142.709999997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25" right="0.25" top="0.25" bottom="0.25" header="0" footer="0"/>
  <pageSetup horizontalDpi="600" verticalDpi="600" orientation="landscape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zoomScalePageLayoutView="0" workbookViewId="0" topLeftCell="A16">
      <pane xSplit="1" ySplit="3" topLeftCell="G58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L67" sqref="L67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tr">
        <f>'SFY 12-13'!A1</f>
        <v>VALIDATED TAX RECEIPTS DATA FOR: JULY, 2012 thru June, 2013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7" t="s">
        <v>77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35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 t="s">
        <v>78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6" spans="2:14" ht="12.75">
      <c r="B16" s="1">
        <v>41091</v>
      </c>
      <c r="C16" s="1">
        <v>41122</v>
      </c>
      <c r="D16" s="1">
        <v>41153</v>
      </c>
      <c r="E16" s="1">
        <v>41183</v>
      </c>
      <c r="F16" s="1">
        <v>41214</v>
      </c>
      <c r="G16" s="1">
        <v>41244</v>
      </c>
      <c r="H16" s="1">
        <v>41275</v>
      </c>
      <c r="I16" s="1">
        <v>41306</v>
      </c>
      <c r="J16" s="1">
        <v>41334</v>
      </c>
      <c r="K16" s="1">
        <v>41365</v>
      </c>
      <c r="L16" s="1">
        <v>41395</v>
      </c>
      <c r="M16" s="1">
        <v>41426</v>
      </c>
      <c r="N16" s="24" t="s">
        <v>99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before'!B19+'Half-Cent to City Govs'!B19)</f>
        <v>1442080.8599999999</v>
      </c>
      <c r="C19" s="5">
        <f>SUM('Half-Cent to County before'!C19+'Half-Cent to City Govs'!C19)</f>
        <v>1428657.17</v>
      </c>
      <c r="D19" s="5">
        <f>SUM('Half-Cent to County before'!D19+'Half-Cent to City Govs'!D19)</f>
        <v>1398567.5500000003</v>
      </c>
      <c r="E19" s="5">
        <f>SUM('Half-Cent to County before'!E19+'Half-Cent to City Govs'!E19)</f>
        <v>1495132.7100000002</v>
      </c>
      <c r="F19" s="5">
        <f>SUM('Half-Cent to County before'!F19+'Half-Cent to City Govs'!F19)</f>
        <v>1468690.9000000001</v>
      </c>
      <c r="G19" s="5">
        <f>SUM('Half-Cent to County before'!G19+'Half-Cent to City Govs'!G19)</f>
        <v>1483251.18</v>
      </c>
      <c r="H19" s="5">
        <f>SUM('Half-Cent to County before'!H19+'Half-Cent to City Govs'!H19)</f>
        <v>1491966.1100000003</v>
      </c>
      <c r="I19" s="5">
        <f>SUM('Half-Cent to County before'!I19+'Half-Cent to City Govs'!I19)</f>
        <v>1598146.19</v>
      </c>
      <c r="J19" s="5">
        <f>SUM('Half-Cent to County before'!J19+'Half-Cent to City Govs'!J19)</f>
        <v>1428864.19</v>
      </c>
      <c r="K19" s="5">
        <f>SUM('Half-Cent to County before'!K19+'Half-Cent to City Govs'!K19)</f>
        <v>1456794.2699999998</v>
      </c>
      <c r="L19" s="5">
        <f>SUM('Half-Cent to County before'!L19+'Half-Cent to City Govs'!L19)</f>
        <v>1573016.3900000001</v>
      </c>
      <c r="M19" s="5">
        <f>SUM('Half-Cent to County before'!M19+'Half-Cent to City Govs'!M19)</f>
        <v>1510339.87</v>
      </c>
      <c r="N19" s="5">
        <f aca="true" t="shared" si="0" ref="N19:N82">SUM(B19:M19)</f>
        <v>17775507.39</v>
      </c>
    </row>
    <row r="20" spans="1:14" ht="12.75">
      <c r="A20" t="s">
        <v>39</v>
      </c>
      <c r="B20" s="5">
        <f>SUM('Half-Cent to County before'!B20+'Half-Cent to City Govs'!B20)</f>
        <v>72650.29000000001</v>
      </c>
      <c r="C20" s="5">
        <f>SUM('Half-Cent to County before'!C20+'Half-Cent to City Govs'!C20)</f>
        <v>77043.58</v>
      </c>
      <c r="D20" s="5">
        <f>SUM('Half-Cent to County before'!D20+'Half-Cent to City Govs'!D20)</f>
        <v>75521.68</v>
      </c>
      <c r="E20" s="5">
        <f>SUM('Half-Cent to County before'!E20+'Half-Cent to City Govs'!E20)</f>
        <v>69051.92</v>
      </c>
      <c r="F20" s="5">
        <f>SUM('Half-Cent to County before'!F20+'Half-Cent to City Govs'!F20)</f>
        <v>72389.22</v>
      </c>
      <c r="G20" s="5">
        <f>SUM('Half-Cent to County before'!G20+'Half-Cent to City Govs'!G20)</f>
        <v>75640.51999999999</v>
      </c>
      <c r="H20" s="5">
        <f>SUM('Half-Cent to County before'!H20+'Half-Cent to City Govs'!H20)</f>
        <v>68578.96</v>
      </c>
      <c r="I20" s="5">
        <f>SUM('Half-Cent to County before'!I20+'Half-Cent to City Govs'!I20)</f>
        <v>74596.7</v>
      </c>
      <c r="J20" s="5">
        <f>SUM('Half-Cent to County before'!J20+'Half-Cent to City Govs'!J20)</f>
        <v>68518.73</v>
      </c>
      <c r="K20" s="5">
        <f>SUM('Half-Cent to County before'!K20+'Half-Cent to City Govs'!K20)</f>
        <v>68670.84</v>
      </c>
      <c r="L20" s="5">
        <f>SUM('Half-Cent to County before'!L20+'Half-Cent to City Govs'!L20)</f>
        <v>87064.14000000001</v>
      </c>
      <c r="M20" s="5">
        <f>SUM('Half-Cent to County before'!M20+'Half-Cent to City Govs'!M20)</f>
        <v>72775.71</v>
      </c>
      <c r="N20" s="5">
        <f t="shared" si="0"/>
        <v>882502.2899999999</v>
      </c>
    </row>
    <row r="21" spans="1:14" ht="12.75">
      <c r="A21" t="s">
        <v>40</v>
      </c>
      <c r="B21" s="5">
        <f>SUM('Half-Cent to County before'!B21+'Half-Cent to City Govs'!B21)</f>
        <v>1535421.3000000003</v>
      </c>
      <c r="C21" s="5">
        <f>SUM('Half-Cent to County before'!C21+'Half-Cent to City Govs'!C21)</f>
        <v>1854362.5799999998</v>
      </c>
      <c r="D21" s="5">
        <f>SUM('Half-Cent to County before'!D21+'Half-Cent to City Govs'!D21)</f>
        <v>1852822.82</v>
      </c>
      <c r="E21" s="5">
        <f>SUM('Half-Cent to County before'!E21+'Half-Cent to City Govs'!E21)</f>
        <v>1434742.41</v>
      </c>
      <c r="F21" s="5">
        <f>SUM('Half-Cent to County before'!F21+'Half-Cent to City Govs'!F21)</f>
        <v>1305301.52</v>
      </c>
      <c r="G21" s="5">
        <f>SUM('Half-Cent to County before'!G21+'Half-Cent to City Govs'!G21)</f>
        <v>1230143.1900000002</v>
      </c>
      <c r="H21" s="5">
        <f>SUM('Half-Cent to County before'!H21+'Half-Cent to City Govs'!H21)</f>
        <v>1142064.4000000001</v>
      </c>
      <c r="I21" s="5">
        <f>SUM('Half-Cent to County before'!I21+'Half-Cent to City Govs'!I21)</f>
        <v>1268165.08</v>
      </c>
      <c r="J21" s="5">
        <f>SUM('Half-Cent to County before'!J21+'Half-Cent to City Govs'!J21)</f>
        <v>1148963.1599999997</v>
      </c>
      <c r="K21" s="5">
        <f>SUM('Half-Cent to County before'!K21+'Half-Cent to City Govs'!K21)</f>
        <v>1216175.1199999999</v>
      </c>
      <c r="L21" s="5">
        <f>SUM('Half-Cent to County before'!L21+'Half-Cent to City Govs'!L21)</f>
        <v>1777005.23</v>
      </c>
      <c r="M21" s="5">
        <f>SUM('Half-Cent to County before'!M21+'Half-Cent to City Govs'!M21)</f>
        <v>1494838.0700000003</v>
      </c>
      <c r="N21" s="5">
        <f t="shared" si="0"/>
        <v>17260004.880000003</v>
      </c>
    </row>
    <row r="22" spans="1:14" ht="12.75">
      <c r="A22" t="s">
        <v>2</v>
      </c>
      <c r="B22" s="5">
        <f>SUM('Half-Cent to County before'!B22+'Half-Cent to City Govs'!B22)</f>
        <v>90492.82999999999</v>
      </c>
      <c r="C22" s="5">
        <f>SUM('Half-Cent to County before'!C22+'Half-Cent to City Govs'!C22)</f>
        <v>95537.34000000001</v>
      </c>
      <c r="D22" s="5">
        <f>SUM('Half-Cent to County before'!D22+'Half-Cent to City Govs'!D22)</f>
        <v>85503.54</v>
      </c>
      <c r="E22" s="5">
        <f>SUM('Half-Cent to County before'!E22+'Half-Cent to City Govs'!E22)</f>
        <v>92170.68999999999</v>
      </c>
      <c r="F22" s="5">
        <f>SUM('Half-Cent to County before'!F22+'Half-Cent to City Govs'!F22)</f>
        <v>93377.44</v>
      </c>
      <c r="G22" s="5">
        <f>SUM('Half-Cent to County before'!G22+'Half-Cent to City Govs'!G22)</f>
        <v>97194.49</v>
      </c>
      <c r="H22" s="5">
        <f>SUM('Half-Cent to County before'!H22+'Half-Cent to City Govs'!H22)</f>
        <v>89634.9</v>
      </c>
      <c r="I22" s="5">
        <f>SUM('Half-Cent to County before'!I22+'Half-Cent to City Govs'!I22)</f>
        <v>99038.36</v>
      </c>
      <c r="J22" s="5">
        <f>SUM('Half-Cent to County before'!J22+'Half-Cent to City Govs'!J22)</f>
        <v>84948.18000000001</v>
      </c>
      <c r="K22" s="5">
        <f>SUM('Half-Cent to County before'!K22+'Half-Cent to City Govs'!K22)</f>
        <v>93582.95</v>
      </c>
      <c r="L22" s="5">
        <f>SUM('Half-Cent to County before'!L22+'Half-Cent to City Govs'!L22)</f>
        <v>99283.64</v>
      </c>
      <c r="M22" s="5">
        <f>SUM('Half-Cent to County before'!M22+'Half-Cent to City Govs'!M22)</f>
        <v>96036.34000000001</v>
      </c>
      <c r="N22" s="5">
        <f t="shared" si="0"/>
        <v>1116800.7</v>
      </c>
    </row>
    <row r="23" spans="1:14" ht="12.75">
      <c r="A23" t="s">
        <v>41</v>
      </c>
      <c r="B23" s="5">
        <f>SUM('Half-Cent to County before'!B23+'Half-Cent to City Govs'!B23)</f>
        <v>2950109.1199999996</v>
      </c>
      <c r="C23" s="5">
        <f>SUM('Half-Cent to County before'!C23+'Half-Cent to City Govs'!C23)</f>
        <v>2986371.1500000004</v>
      </c>
      <c r="D23" s="5">
        <f>SUM('Half-Cent to County before'!D23+'Half-Cent to City Govs'!D23)</f>
        <v>2859089.1400000006</v>
      </c>
      <c r="E23" s="5">
        <f>SUM('Half-Cent to County before'!E23+'Half-Cent to City Govs'!E23)</f>
        <v>2902587.9699999993</v>
      </c>
      <c r="F23" s="5">
        <f>SUM('Half-Cent to County before'!F23+'Half-Cent to City Govs'!F23)</f>
        <v>2861142.3200000003</v>
      </c>
      <c r="G23" s="5">
        <f>SUM('Half-Cent to County before'!G23+'Half-Cent to City Govs'!G23)</f>
        <v>2763560.5900000003</v>
      </c>
      <c r="H23" s="5">
        <f>SUM('Half-Cent to County before'!H23+'Half-Cent to City Govs'!H23)</f>
        <v>3169348.7300000014</v>
      </c>
      <c r="I23" s="5">
        <f>SUM('Half-Cent to County before'!I23+'Half-Cent to City Govs'!I23)</f>
        <v>3436681.3699999996</v>
      </c>
      <c r="J23" s="5">
        <f>SUM('Half-Cent to County before'!J23+'Half-Cent to City Govs'!J23)</f>
        <v>2984320.91</v>
      </c>
      <c r="K23" s="5">
        <f>SUM('Half-Cent to County before'!K23+'Half-Cent to City Govs'!K23)</f>
        <v>3025185.3299999996</v>
      </c>
      <c r="L23" s="5">
        <f>SUM('Half-Cent to County before'!L23+'Half-Cent to City Govs'!L23)</f>
        <v>3439721.3600000003</v>
      </c>
      <c r="M23" s="5">
        <f>SUM('Half-Cent to County before'!M23+'Half-Cent to City Govs'!M23)</f>
        <v>3134369.410000001</v>
      </c>
      <c r="N23" s="5">
        <f t="shared" si="0"/>
        <v>36512487.4</v>
      </c>
    </row>
    <row r="24" spans="1:14" ht="12.75">
      <c r="A24" t="s">
        <v>42</v>
      </c>
      <c r="B24" s="5">
        <f>SUM('Half-Cent to County before'!B24+'Half-Cent to City Govs'!B24)</f>
        <v>13069552.220000004</v>
      </c>
      <c r="C24" s="5">
        <f>SUM('Half-Cent to County before'!C24+'Half-Cent to City Govs'!C24)</f>
        <v>13284335.65</v>
      </c>
      <c r="D24" s="5">
        <f>SUM('Half-Cent to County before'!D24+'Half-Cent to City Govs'!D24)</f>
        <v>12679646.390000006</v>
      </c>
      <c r="E24" s="5">
        <f>SUM('Half-Cent to County before'!E24+'Half-Cent to City Govs'!E24)</f>
        <v>12665109.889999999</v>
      </c>
      <c r="F24" s="5">
        <f>SUM('Half-Cent to County before'!F24+'Half-Cent to City Govs'!F24)</f>
        <v>12928052.080000004</v>
      </c>
      <c r="G24" s="5">
        <f>SUM('Half-Cent to County before'!G24+'Half-Cent to City Govs'!G24)</f>
        <v>13259398.5</v>
      </c>
      <c r="H24" s="5">
        <f>SUM('Half-Cent to County before'!H24+'Half-Cent to City Govs'!H24)</f>
        <v>14185007.599999994</v>
      </c>
      <c r="I24" s="5">
        <f>SUM('Half-Cent to County before'!I24+'Half-Cent to City Govs'!I24)</f>
        <v>16173891.389999999</v>
      </c>
      <c r="J24" s="5">
        <f>SUM('Half-Cent to County before'!J24+'Half-Cent to City Govs'!J24)</f>
        <v>14268815.5</v>
      </c>
      <c r="K24" s="5">
        <f>SUM('Half-Cent to County before'!K24+'Half-Cent to City Govs'!K24)</f>
        <v>13990064.400000002</v>
      </c>
      <c r="L24" s="5">
        <f>SUM('Half-Cent to County before'!L24+'Half-Cent to City Govs'!L24)</f>
        <v>15778307.88</v>
      </c>
      <c r="M24" s="5">
        <f>SUM('Half-Cent to County before'!M24+'Half-Cent to City Govs'!M24)</f>
        <v>14303697.669999998</v>
      </c>
      <c r="N24" s="5">
        <f t="shared" si="0"/>
        <v>166585879.17</v>
      </c>
    </row>
    <row r="25" spans="1:14" ht="12.75">
      <c r="A25" t="s">
        <v>3</v>
      </c>
      <c r="B25" s="5">
        <f>SUM('Half-Cent to County before'!B25+'Half-Cent to City Govs'!B25)</f>
        <v>29502.700000000004</v>
      </c>
      <c r="C25" s="5">
        <f>SUM('Half-Cent to County before'!C25+'Half-Cent to City Govs'!C25)</f>
        <v>29102.6</v>
      </c>
      <c r="D25" s="5">
        <f>SUM('Half-Cent to County before'!D25+'Half-Cent to City Govs'!D25)</f>
        <v>27762.89</v>
      </c>
      <c r="E25" s="5">
        <f>SUM('Half-Cent to County before'!E25+'Half-Cent to City Govs'!E25)</f>
        <v>27448.82</v>
      </c>
      <c r="F25" s="5">
        <f>SUM('Half-Cent to County before'!F25+'Half-Cent to City Govs'!F25)</f>
        <v>29448.66</v>
      </c>
      <c r="G25" s="5">
        <f>SUM('Half-Cent to County before'!G25+'Half-Cent to City Govs'!G25)</f>
        <v>29389.57</v>
      </c>
      <c r="H25" s="5">
        <f>SUM('Half-Cent to County before'!H25+'Half-Cent to City Govs'!H25)</f>
        <v>25344.42</v>
      </c>
      <c r="I25" s="5">
        <f>SUM('Half-Cent to County before'!I25+'Half-Cent to City Govs'!I25)</f>
        <v>29817.19</v>
      </c>
      <c r="J25" s="5">
        <f>SUM('Half-Cent to County before'!J25+'Half-Cent to City Govs'!J25)</f>
        <v>25638.43</v>
      </c>
      <c r="K25" s="5">
        <f>SUM('Half-Cent to County before'!K25+'Half-Cent to City Govs'!K25)</f>
        <v>28722.68</v>
      </c>
      <c r="L25" s="5">
        <f>SUM('Half-Cent to County before'!L25+'Half-Cent to City Govs'!L25)</f>
        <v>31641.53</v>
      </c>
      <c r="M25" s="5">
        <f>SUM('Half-Cent to County before'!M25+'Half-Cent to City Govs'!M25)</f>
        <v>31667.339999999997</v>
      </c>
      <c r="N25" s="5">
        <f t="shared" si="0"/>
        <v>345486.82999999996</v>
      </c>
    </row>
    <row r="26" spans="1:14" ht="12.75">
      <c r="A26" t="s">
        <v>43</v>
      </c>
      <c r="B26" s="5">
        <f>SUM('Half-Cent to County before'!B26+'Half-Cent to City Govs'!B26)</f>
        <v>857850.9</v>
      </c>
      <c r="C26" s="5">
        <f>SUM('Half-Cent to County before'!C26+'Half-Cent to City Govs'!C26)</f>
        <v>836901.79</v>
      </c>
      <c r="D26" s="5">
        <f>SUM('Half-Cent to County before'!D26+'Half-Cent to City Govs'!D26)</f>
        <v>762764.3200000001</v>
      </c>
      <c r="E26" s="5">
        <f>SUM('Half-Cent to County before'!E26+'Half-Cent to City Govs'!E26)</f>
        <v>761352.21</v>
      </c>
      <c r="F26" s="5">
        <f>SUM('Half-Cent to County before'!F26+'Half-Cent to City Govs'!F26)</f>
        <v>786793.12</v>
      </c>
      <c r="G26" s="5">
        <f>SUM('Half-Cent to County before'!G26+'Half-Cent to City Govs'!G26)</f>
        <v>849911.56</v>
      </c>
      <c r="H26" s="5">
        <f>SUM('Half-Cent to County before'!H26+'Half-Cent to City Govs'!H26)</f>
        <v>974360.61</v>
      </c>
      <c r="I26" s="5">
        <f>SUM('Half-Cent to County before'!I26+'Half-Cent to City Govs'!I26)</f>
        <v>1052014.6099999999</v>
      </c>
      <c r="J26" s="5">
        <f>SUM('Half-Cent to County before'!J26+'Half-Cent to City Govs'!J26)</f>
        <v>1052079.45</v>
      </c>
      <c r="K26" s="5">
        <f>SUM('Half-Cent to County before'!K26+'Half-Cent to City Govs'!K26)</f>
        <v>1072451.54</v>
      </c>
      <c r="L26" s="5">
        <f>SUM('Half-Cent to County before'!L26+'Half-Cent to City Govs'!L26)</f>
        <v>1211712.2999999998</v>
      </c>
      <c r="M26" s="5">
        <f>SUM('Half-Cent to County before'!M26+'Half-Cent to City Govs'!M26)</f>
        <v>1012256.14</v>
      </c>
      <c r="N26" s="5">
        <f t="shared" si="0"/>
        <v>11230448.55</v>
      </c>
    </row>
    <row r="27" spans="1:14" ht="12.75">
      <c r="A27" t="s">
        <v>44</v>
      </c>
      <c r="B27" s="5">
        <f>SUM('Half-Cent to County before'!B27+'Half-Cent to City Govs'!B27)</f>
        <v>545108.54</v>
      </c>
      <c r="C27" s="5">
        <f>SUM('Half-Cent to County before'!C27+'Half-Cent to City Govs'!C27)</f>
        <v>554149.1699999999</v>
      </c>
      <c r="D27" s="5">
        <f>SUM('Half-Cent to County before'!D27+'Half-Cent to City Govs'!D27)</f>
        <v>524289.47</v>
      </c>
      <c r="E27" s="5">
        <f>SUM('Half-Cent to County before'!E27+'Half-Cent to City Govs'!E27)</f>
        <v>511997.89</v>
      </c>
      <c r="F27" s="5">
        <f>SUM('Half-Cent to County before'!F27+'Half-Cent to City Govs'!F27)</f>
        <v>523911.95</v>
      </c>
      <c r="G27" s="5">
        <f>SUM('Half-Cent to County before'!G27+'Half-Cent to City Govs'!G27)</f>
        <v>525690.37</v>
      </c>
      <c r="H27" s="5">
        <f>SUM('Half-Cent to County before'!H27+'Half-Cent to City Govs'!H27)</f>
        <v>563361.51</v>
      </c>
      <c r="I27" s="5">
        <f>SUM('Half-Cent to County before'!I27+'Half-Cent to City Govs'!I27)</f>
        <v>594119.0499999999</v>
      </c>
      <c r="J27" s="5">
        <f>SUM('Half-Cent to County before'!J27+'Half-Cent to City Govs'!J27)</f>
        <v>580770.2200000001</v>
      </c>
      <c r="K27" s="5">
        <f>SUM('Half-Cent to County before'!K27+'Half-Cent to City Govs'!K27)</f>
        <v>585841.0299999999</v>
      </c>
      <c r="L27" s="5">
        <f>SUM('Half-Cent to County before'!L27+'Half-Cent to City Govs'!L27)</f>
        <v>639103</v>
      </c>
      <c r="M27" s="5">
        <f>SUM('Half-Cent to County before'!M27+'Half-Cent to City Govs'!M27)</f>
        <v>593233.0599999999</v>
      </c>
      <c r="N27" s="5">
        <f t="shared" si="0"/>
        <v>6741575.26</v>
      </c>
    </row>
    <row r="28" spans="1:14" ht="12.75">
      <c r="A28" t="s">
        <v>45</v>
      </c>
      <c r="B28" s="5">
        <f>SUM('Half-Cent to County before'!B28+'Half-Cent to City Govs'!B28)</f>
        <v>751775.3599999999</v>
      </c>
      <c r="C28" s="5">
        <f>SUM('Half-Cent to County before'!C28+'Half-Cent to City Govs'!C28)</f>
        <v>789206.0199999999</v>
      </c>
      <c r="D28" s="5">
        <f>SUM('Half-Cent to County before'!D28+'Half-Cent to City Govs'!D28)</f>
        <v>755172.8300000001</v>
      </c>
      <c r="E28" s="5">
        <f>SUM('Half-Cent to County before'!E28+'Half-Cent to City Govs'!E28)</f>
        <v>754781.9299999999</v>
      </c>
      <c r="F28" s="5">
        <f>SUM('Half-Cent to County before'!F28+'Half-Cent to City Govs'!F28)</f>
        <v>744817.24</v>
      </c>
      <c r="G28" s="5">
        <f>SUM('Half-Cent to County before'!G28+'Half-Cent to City Govs'!G28)</f>
        <v>729663.6000000001</v>
      </c>
      <c r="H28" s="5">
        <f>SUM('Half-Cent to County before'!H28+'Half-Cent to City Govs'!H28)</f>
        <v>784831.0900000001</v>
      </c>
      <c r="I28" s="5">
        <f>SUM('Half-Cent to County before'!I28+'Half-Cent to City Govs'!I28)</f>
        <v>899661.3200000001</v>
      </c>
      <c r="J28" s="5">
        <f>SUM('Half-Cent to County before'!J28+'Half-Cent to City Govs'!J28)</f>
        <v>750333.28</v>
      </c>
      <c r="K28" s="5">
        <f>SUM('Half-Cent to County before'!K28+'Half-Cent to City Govs'!K28)</f>
        <v>778333.5700000001</v>
      </c>
      <c r="L28" s="5">
        <f>SUM('Half-Cent to County before'!L28+'Half-Cent to City Govs'!L28)</f>
        <v>856098.3900000001</v>
      </c>
      <c r="M28" s="5">
        <f>SUM('Half-Cent to County before'!M28+'Half-Cent to City Govs'!M28)</f>
        <v>792413.3400000001</v>
      </c>
      <c r="N28" s="5">
        <f t="shared" si="0"/>
        <v>9387087.97</v>
      </c>
    </row>
    <row r="29" spans="1:14" ht="12.75">
      <c r="A29" t="s">
        <v>46</v>
      </c>
      <c r="B29" s="5">
        <f>SUM('Half-Cent to County before'!B29+'Half-Cent to City Govs'!B29)</f>
        <v>2462558.2099999995</v>
      </c>
      <c r="C29" s="5">
        <f>SUM('Half-Cent to County before'!C29+'Half-Cent to City Govs'!C29)</f>
        <v>2303059.28</v>
      </c>
      <c r="D29" s="5">
        <f>SUM('Half-Cent to County before'!D29+'Half-Cent to City Govs'!D29)</f>
        <v>2191583.34</v>
      </c>
      <c r="E29" s="5">
        <f>SUM('Half-Cent to County before'!E29+'Half-Cent to City Govs'!E29)</f>
        <v>2124405.41</v>
      </c>
      <c r="F29" s="5">
        <f>SUM('Half-Cent to County before'!F29+'Half-Cent to City Govs'!F29)</f>
        <v>2332373.41</v>
      </c>
      <c r="G29" s="5">
        <f>SUM('Half-Cent to County before'!G29+'Half-Cent to City Govs'!G29)</f>
        <v>2711612.9600000004</v>
      </c>
      <c r="H29" s="5">
        <f>SUM('Half-Cent to County before'!H29+'Half-Cent to City Govs'!H29)</f>
        <v>3131016.89</v>
      </c>
      <c r="I29" s="5">
        <f>SUM('Half-Cent to County before'!I29+'Half-Cent to City Govs'!I29)</f>
        <v>3478648.73</v>
      </c>
      <c r="J29" s="5">
        <f>SUM('Half-Cent to County before'!J29+'Half-Cent to City Govs'!J29)</f>
        <v>3555276.3299999996</v>
      </c>
      <c r="K29" s="5">
        <f>SUM('Half-Cent to County before'!K29+'Half-Cent to City Govs'!K29)</f>
        <v>3548969.0400000005</v>
      </c>
      <c r="L29" s="5">
        <f>SUM('Half-Cent to County before'!L29+'Half-Cent to City Govs'!L29)</f>
        <v>3919613.37</v>
      </c>
      <c r="M29" s="5">
        <f>SUM('Half-Cent to County before'!M29+'Half-Cent to City Govs'!M29)</f>
        <v>3207008.2699999996</v>
      </c>
      <c r="N29" s="5">
        <f t="shared" si="0"/>
        <v>34966125.239999995</v>
      </c>
    </row>
    <row r="30" spans="1:14" ht="12.75">
      <c r="A30" t="s">
        <v>4</v>
      </c>
      <c r="B30" s="5">
        <f>SUM('Half-Cent to County before'!B30+'Half-Cent to City Govs'!B30)</f>
        <v>338193.21</v>
      </c>
      <c r="C30" s="5">
        <f>SUM('Half-Cent to County before'!C30+'Half-Cent to City Govs'!C30)</f>
        <v>339774.44</v>
      </c>
      <c r="D30" s="5">
        <f>SUM('Half-Cent to County before'!D30+'Half-Cent to City Govs'!D30)</f>
        <v>339584.08</v>
      </c>
      <c r="E30" s="5">
        <f>SUM('Half-Cent to County before'!E30+'Half-Cent to City Govs'!E30)</f>
        <v>337397.2</v>
      </c>
      <c r="F30" s="5">
        <f>SUM('Half-Cent to County before'!F30+'Half-Cent to City Govs'!F30)</f>
        <v>322667.03</v>
      </c>
      <c r="G30" s="5">
        <f>SUM('Half-Cent to County before'!G30+'Half-Cent to City Govs'!G30)</f>
        <v>317997.49</v>
      </c>
      <c r="H30" s="5">
        <f>SUM('Half-Cent to County before'!H30+'Half-Cent to City Govs'!H30)</f>
        <v>328581.77</v>
      </c>
      <c r="I30" s="5">
        <f>SUM('Half-Cent to County before'!I30+'Half-Cent to City Govs'!I30)</f>
        <v>355139.04000000004</v>
      </c>
      <c r="J30" s="5">
        <f>SUM('Half-Cent to County before'!J30+'Half-Cent to City Govs'!J30)</f>
        <v>335230.8</v>
      </c>
      <c r="K30" s="5">
        <f>SUM('Half-Cent to County before'!K30+'Half-Cent to City Govs'!K30)</f>
        <v>340504.31999999995</v>
      </c>
      <c r="L30" s="5">
        <f>SUM('Half-Cent to County before'!L30+'Half-Cent to City Govs'!L30)</f>
        <v>379023.12</v>
      </c>
      <c r="M30" s="5">
        <f>SUM('Half-Cent to County before'!M30+'Half-Cent to City Govs'!M30)</f>
        <v>353783.88</v>
      </c>
      <c r="N30" s="5">
        <f t="shared" si="0"/>
        <v>4087876.3799999994</v>
      </c>
    </row>
    <row r="31" spans="1:14" ht="12.75">
      <c r="A31" t="s">
        <v>94</v>
      </c>
      <c r="B31" s="5">
        <f>SUM('Half-Cent to County before'!B31+'Half-Cent to City Govs'!B31)</f>
        <v>18154920.3</v>
      </c>
      <c r="C31" s="5">
        <f>SUM('Half-Cent to County before'!C31+'Half-Cent to City Govs'!C31)</f>
        <v>18273236.959999997</v>
      </c>
      <c r="D31" s="5">
        <f>SUM('Half-Cent to County before'!D31+'Half-Cent to City Govs'!D31)</f>
        <v>17463679.000000004</v>
      </c>
      <c r="E31" s="5">
        <f>SUM('Half-Cent to County before'!E31+'Half-Cent to City Govs'!E31)</f>
        <v>17740599.38</v>
      </c>
      <c r="F31" s="5">
        <f>SUM('Half-Cent to County before'!F31+'Half-Cent to City Govs'!F31)</f>
        <v>17566447.220000003</v>
      </c>
      <c r="G31" s="5">
        <f>SUM('Half-Cent to County before'!G31+'Half-Cent to City Govs'!G31)</f>
        <v>17782954.1</v>
      </c>
      <c r="H31" s="5">
        <f>SUM('Half-Cent to County before'!H31+'Half-Cent to City Govs'!H31)</f>
        <v>19867737.68</v>
      </c>
      <c r="I31" s="5">
        <f>SUM('Half-Cent to County before'!I31+'Half-Cent to City Govs'!I31)</f>
        <v>22681067.630000006</v>
      </c>
      <c r="J31" s="5">
        <f>SUM('Half-Cent to County before'!J31+'Half-Cent to City Govs'!J31)</f>
        <v>20250611.719999984</v>
      </c>
      <c r="K31" s="5">
        <f>SUM('Half-Cent to County before'!K31+'Half-Cent to City Govs'!K31)</f>
        <v>19268422.290000003</v>
      </c>
      <c r="L31" s="5">
        <f>SUM('Half-Cent to County before'!L31+'Half-Cent to City Govs'!L31)</f>
        <v>22188629.799999997</v>
      </c>
      <c r="M31" s="5">
        <f>SUM('Half-Cent to County before'!M31+'Half-Cent to City Govs'!M31)</f>
        <v>19814015.639999993</v>
      </c>
      <c r="N31" s="5">
        <f t="shared" si="0"/>
        <v>231052321.71999997</v>
      </c>
    </row>
    <row r="32" spans="1:14" ht="12.75">
      <c r="A32" t="s">
        <v>5</v>
      </c>
      <c r="B32" s="5">
        <f>SUM('Half-Cent to County before'!B32+'Half-Cent to City Govs'!B32)</f>
        <v>89598.98999999999</v>
      </c>
      <c r="C32" s="5">
        <f>SUM('Half-Cent to County before'!C32+'Half-Cent to City Govs'!C32)</f>
        <v>91133.61</v>
      </c>
      <c r="D32" s="5">
        <f>SUM('Half-Cent to County before'!D32+'Half-Cent to City Govs'!D32)</f>
        <v>87490.72</v>
      </c>
      <c r="E32" s="5">
        <f>SUM('Half-Cent to County before'!E32+'Half-Cent to City Govs'!E32)</f>
        <v>78533.23</v>
      </c>
      <c r="F32" s="5">
        <f>SUM('Half-Cent to County before'!F32+'Half-Cent to City Govs'!F32)</f>
        <v>85678.93999999999</v>
      </c>
      <c r="G32" s="5">
        <f>SUM('Half-Cent to County before'!G32+'Half-Cent to City Govs'!G32)</f>
        <v>91276.68</v>
      </c>
      <c r="H32" s="5">
        <f>SUM('Half-Cent to County before'!H32+'Half-Cent to City Govs'!H32)</f>
        <v>97130.89</v>
      </c>
      <c r="I32" s="5">
        <f>SUM('Half-Cent to County before'!I32+'Half-Cent to City Govs'!I32)</f>
        <v>100704.19</v>
      </c>
      <c r="J32" s="5">
        <f>SUM('Half-Cent to County before'!J32+'Half-Cent to City Govs'!J32)</f>
        <v>101522.02</v>
      </c>
      <c r="K32" s="5">
        <f>SUM('Half-Cent to County before'!K32+'Half-Cent to City Govs'!K32)</f>
        <v>113144.29000000001</v>
      </c>
      <c r="L32" s="5">
        <f>SUM('Half-Cent to County before'!L32+'Half-Cent to City Govs'!L32)</f>
        <v>117860.53</v>
      </c>
      <c r="M32" s="5">
        <f>SUM('Half-Cent to County before'!M32+'Half-Cent to City Govs'!M32)</f>
        <v>98538.65</v>
      </c>
      <c r="N32" s="5">
        <f t="shared" si="0"/>
        <v>1152612.74</v>
      </c>
    </row>
    <row r="33" spans="1:14" ht="12.75">
      <c r="A33" t="s">
        <v>6</v>
      </c>
      <c r="B33" s="5">
        <f>SUM('Half-Cent to County before'!B33+'Half-Cent to City Govs'!B33)</f>
        <v>29483.79</v>
      </c>
      <c r="C33" s="5">
        <f>SUM('Half-Cent to County before'!C33+'Half-Cent to City Govs'!C33)</f>
        <v>30450.329999999998</v>
      </c>
      <c r="D33" s="5">
        <f>SUM('Half-Cent to County before'!D33+'Half-Cent to City Govs'!D33)</f>
        <v>29382.66</v>
      </c>
      <c r="E33" s="5">
        <f>SUM('Half-Cent to County before'!E33+'Half-Cent to City Govs'!E33)</f>
        <v>29741.91</v>
      </c>
      <c r="F33" s="5">
        <f>SUM('Half-Cent to County before'!F33+'Half-Cent to City Govs'!F33)</f>
        <v>28077.22</v>
      </c>
      <c r="G33" s="5">
        <f>SUM('Half-Cent to County before'!G33+'Half-Cent to City Govs'!G33)</f>
        <v>30392.129999999997</v>
      </c>
      <c r="H33" s="5">
        <f>SUM('Half-Cent to County before'!H33+'Half-Cent to City Govs'!H33)</f>
        <v>27369.850000000002</v>
      </c>
      <c r="I33" s="5">
        <f>SUM('Half-Cent to County before'!I33+'Half-Cent to City Govs'!I33)</f>
        <v>28973.93</v>
      </c>
      <c r="J33" s="5">
        <f>SUM('Half-Cent to County before'!J33+'Half-Cent to City Govs'!J33)</f>
        <v>28401.22</v>
      </c>
      <c r="K33" s="5">
        <f>SUM('Half-Cent to County before'!K33+'Half-Cent to City Govs'!K33)</f>
        <v>27322.01</v>
      </c>
      <c r="L33" s="5">
        <f>SUM('Half-Cent to County before'!L33+'Half-Cent to City Govs'!L33)</f>
        <v>32213.68</v>
      </c>
      <c r="M33" s="5">
        <f>SUM('Half-Cent to County before'!M33+'Half-Cent to City Govs'!M33)</f>
        <v>31022.91</v>
      </c>
      <c r="N33" s="5">
        <f t="shared" si="0"/>
        <v>352831.64</v>
      </c>
    </row>
    <row r="34" spans="1:14" ht="12.75">
      <c r="A34" t="s">
        <v>47</v>
      </c>
      <c r="B34" s="5">
        <f>SUM('Half-Cent to County before'!B34+'Half-Cent to City Govs'!B34)</f>
        <v>6371571.419999999</v>
      </c>
      <c r="C34" s="5">
        <f>SUM('Half-Cent to County before'!C34+'Half-Cent to City Govs'!C34)</f>
        <v>6576321.120000001</v>
      </c>
      <c r="D34" s="5">
        <f>SUM('Half-Cent to County before'!D34+'Half-Cent to City Govs'!D34)</f>
        <v>6220529.12</v>
      </c>
      <c r="E34" s="5">
        <f>SUM('Half-Cent to County before'!E34+'Half-Cent to City Govs'!E34)</f>
        <v>6290485.5600000005</v>
      </c>
      <c r="F34" s="5">
        <f>SUM('Half-Cent to County before'!F34+'Half-Cent to City Govs'!F34)</f>
        <v>6445227.509999999</v>
      </c>
      <c r="G34" s="5">
        <f>SUM('Half-Cent to County before'!G34+'Half-Cent to City Govs'!G34)</f>
        <v>6341386.819999999</v>
      </c>
      <c r="H34" s="5">
        <f>SUM('Half-Cent to County before'!H34+'Half-Cent to City Govs'!H34)</f>
        <v>6600773.9</v>
      </c>
      <c r="I34" s="5">
        <f>SUM('Half-Cent to County before'!I34+'Half-Cent to City Govs'!I34)</f>
        <v>7515813.120000001</v>
      </c>
      <c r="J34" s="5">
        <f>SUM('Half-Cent to County before'!J34+'Half-Cent to City Govs'!J34)</f>
        <v>6308035.069999999</v>
      </c>
      <c r="K34" s="5">
        <f>SUM('Half-Cent to County before'!K34+'Half-Cent to City Govs'!K34)</f>
        <v>6494664.319999999</v>
      </c>
      <c r="L34" s="5">
        <f>SUM('Half-Cent to County before'!L34+'Half-Cent to City Govs'!L34)</f>
        <v>7119857.909999999</v>
      </c>
      <c r="M34" s="5">
        <f>SUM('Half-Cent to County before'!M34+'Half-Cent to City Govs'!M34)</f>
        <v>6779872.94</v>
      </c>
      <c r="N34" s="5">
        <f t="shared" si="0"/>
        <v>79064538.80999999</v>
      </c>
    </row>
    <row r="35" spans="1:14" ht="12.75">
      <c r="A35" t="s">
        <v>48</v>
      </c>
      <c r="B35" s="5">
        <f>SUM('Half-Cent to County before'!B35+'Half-Cent to City Govs'!B35)</f>
        <v>2074774.5600000003</v>
      </c>
      <c r="C35" s="5">
        <f>SUM('Half-Cent to County before'!C35+'Half-Cent to City Govs'!C35)</f>
        <v>2210832.61</v>
      </c>
      <c r="D35" s="5">
        <f>SUM('Half-Cent to County before'!D35+'Half-Cent to City Govs'!D35)</f>
        <v>2078578.38</v>
      </c>
      <c r="E35" s="5">
        <f>SUM('Half-Cent to County before'!E35+'Half-Cent to City Govs'!E35)</f>
        <v>1933280.59</v>
      </c>
      <c r="F35" s="5">
        <f>SUM('Half-Cent to County before'!F35+'Half-Cent to City Govs'!F35)</f>
        <v>1965379.71</v>
      </c>
      <c r="G35" s="5">
        <f>SUM('Half-Cent to County before'!G35+'Half-Cent to City Govs'!G35)</f>
        <v>1830955.95</v>
      </c>
      <c r="H35" s="5">
        <f>SUM('Half-Cent to County before'!H35+'Half-Cent to City Govs'!H35)</f>
        <v>1920822.87</v>
      </c>
      <c r="I35" s="5">
        <f>SUM('Half-Cent to County before'!I35+'Half-Cent to City Govs'!I35)</f>
        <v>2137650.69</v>
      </c>
      <c r="J35" s="5">
        <f>SUM('Half-Cent to County before'!J35+'Half-Cent to City Govs'!J35)</f>
        <v>1809763.12</v>
      </c>
      <c r="K35" s="5">
        <f>SUM('Half-Cent to County before'!K35+'Half-Cent to City Govs'!K35)</f>
        <v>1931284.98</v>
      </c>
      <c r="L35" s="5">
        <f>SUM('Half-Cent to County before'!L35+'Half-Cent to City Govs'!L35)</f>
        <v>2240254.7</v>
      </c>
      <c r="M35" s="5">
        <f>SUM('Half-Cent to County before'!M35+'Half-Cent to City Govs'!M35)</f>
        <v>2075320.35</v>
      </c>
      <c r="N35" s="5">
        <f t="shared" si="0"/>
        <v>24208898.509999998</v>
      </c>
    </row>
    <row r="36" spans="1:14" ht="12.75">
      <c r="A36" t="s">
        <v>7</v>
      </c>
      <c r="B36" s="5">
        <f>SUM('Half-Cent to County before'!B36+'Half-Cent to City Govs'!B36)</f>
        <v>342005.4</v>
      </c>
      <c r="C36" s="5">
        <f>SUM('Half-Cent to County before'!C36+'Half-Cent to City Govs'!C36)</f>
        <v>360377.06000000006</v>
      </c>
      <c r="D36" s="5">
        <f>SUM('Half-Cent to County before'!D36+'Half-Cent to City Govs'!D36)</f>
        <v>340894.62</v>
      </c>
      <c r="E36" s="5">
        <f>SUM('Half-Cent to County before'!E36+'Half-Cent to City Govs'!E36)</f>
        <v>328738.49</v>
      </c>
      <c r="F36" s="5">
        <f>SUM('Half-Cent to County before'!F36+'Half-Cent to City Govs'!F36)</f>
        <v>328793.98</v>
      </c>
      <c r="G36" s="5">
        <f>SUM('Half-Cent to County before'!G36+'Half-Cent to City Govs'!G36)</f>
        <v>321033.63</v>
      </c>
      <c r="H36" s="5">
        <f>SUM('Half-Cent to County before'!H36+'Half-Cent to City Govs'!H36)</f>
        <v>368678.16</v>
      </c>
      <c r="I36" s="5">
        <f>SUM('Half-Cent to County before'!I36+'Half-Cent to City Govs'!I36)</f>
        <v>366429.16000000003</v>
      </c>
      <c r="J36" s="5">
        <f>SUM('Half-Cent to County before'!J36+'Half-Cent to City Govs'!J36)</f>
        <v>357799.13</v>
      </c>
      <c r="K36" s="5">
        <f>SUM('Half-Cent to County before'!K36+'Half-Cent to City Govs'!K36)</f>
        <v>356237.1</v>
      </c>
      <c r="L36" s="5">
        <f>SUM('Half-Cent to County before'!L36+'Half-Cent to City Govs'!L36)</f>
        <v>423048.72</v>
      </c>
      <c r="M36" s="5">
        <f>SUM('Half-Cent to County before'!M36+'Half-Cent to City Govs'!M36)</f>
        <v>382251.51</v>
      </c>
      <c r="N36" s="5">
        <f t="shared" si="0"/>
        <v>4276286.96</v>
      </c>
    </row>
    <row r="37" spans="1:14" ht="12.75">
      <c r="A37" t="s">
        <v>8</v>
      </c>
      <c r="B37" s="5">
        <f>SUM('Half-Cent to County before'!B37+'Half-Cent to City Govs'!B37)</f>
        <v>88875.12</v>
      </c>
      <c r="C37" s="5">
        <f>SUM('Half-Cent to County before'!C37+'Half-Cent to City Govs'!C37)</f>
        <v>92367.63999999998</v>
      </c>
      <c r="D37" s="5">
        <f>SUM('Half-Cent to County before'!D37+'Half-Cent to City Govs'!D37)</f>
        <v>93898.40999999999</v>
      </c>
      <c r="E37" s="5">
        <f>SUM('Half-Cent to County before'!E37+'Half-Cent to City Govs'!E37)</f>
        <v>70963.15</v>
      </c>
      <c r="F37" s="5">
        <f>SUM('Half-Cent to County before'!F37+'Half-Cent to City Govs'!F37)</f>
        <v>57593.729999999996</v>
      </c>
      <c r="G37" s="5">
        <f>SUM('Half-Cent to County before'!G37+'Half-Cent to City Govs'!G37)</f>
        <v>57937.520000000004</v>
      </c>
      <c r="H37" s="5">
        <f>SUM('Half-Cent to County before'!H37+'Half-Cent to City Govs'!H37)</f>
        <v>47653.799999999996</v>
      </c>
      <c r="I37" s="5">
        <f>SUM('Half-Cent to County before'!I37+'Half-Cent to City Govs'!I37)</f>
        <v>44202.68</v>
      </c>
      <c r="J37" s="5">
        <f>SUM('Half-Cent to County before'!J37+'Half-Cent to City Govs'!J37)</f>
        <v>43652.9</v>
      </c>
      <c r="K37" s="5">
        <f>SUM('Half-Cent to County before'!K37+'Half-Cent to City Govs'!K37)</f>
        <v>51031.13</v>
      </c>
      <c r="L37" s="5">
        <f>SUM('Half-Cent to County before'!L37+'Half-Cent to City Govs'!L37)</f>
        <v>72188.33</v>
      </c>
      <c r="M37" s="5">
        <f>SUM('Half-Cent to County before'!M37+'Half-Cent to City Govs'!M37)</f>
        <v>69690.92</v>
      </c>
      <c r="N37" s="5">
        <f t="shared" si="0"/>
        <v>790055.33</v>
      </c>
    </row>
    <row r="38" spans="1:14" ht="12.75">
      <c r="A38" t="s">
        <v>9</v>
      </c>
      <c r="B38" s="5">
        <f>SUM('Half-Cent to County before'!B38+'Half-Cent to City Govs'!B38)</f>
        <v>125655.52</v>
      </c>
      <c r="C38" s="5">
        <f>SUM('Half-Cent to County before'!C38+'Half-Cent to City Govs'!C38)</f>
        <v>133416.66999999998</v>
      </c>
      <c r="D38" s="5">
        <f>SUM('Half-Cent to County before'!D38+'Half-Cent to City Govs'!D38)</f>
        <v>125341.32</v>
      </c>
      <c r="E38" s="5">
        <f>SUM('Half-Cent to County before'!E38+'Half-Cent to City Govs'!E38)</f>
        <v>126072.62000000001</v>
      </c>
      <c r="F38" s="5">
        <f>SUM('Half-Cent to County before'!F38+'Half-Cent to City Govs'!F38)</f>
        <v>137257.74</v>
      </c>
      <c r="G38" s="5">
        <f>SUM('Half-Cent to County before'!G38+'Half-Cent to City Govs'!G38)</f>
        <v>130096.1</v>
      </c>
      <c r="H38" s="5">
        <f>SUM('Half-Cent to County before'!H38+'Half-Cent to City Govs'!H38)</f>
        <v>129753.07</v>
      </c>
      <c r="I38" s="5">
        <f>SUM('Half-Cent to County before'!I38+'Half-Cent to City Govs'!I38)</f>
        <v>145291.76</v>
      </c>
      <c r="J38" s="5">
        <f>SUM('Half-Cent to County before'!J38+'Half-Cent to City Govs'!J38)</f>
        <v>126278.25000000001</v>
      </c>
      <c r="K38" s="5">
        <f>SUM('Half-Cent to County before'!K38+'Half-Cent to City Govs'!K38)</f>
        <v>126967.22999999998</v>
      </c>
      <c r="L38" s="5">
        <f>SUM('Half-Cent to County before'!L38+'Half-Cent to City Govs'!L38)</f>
        <v>143450.13</v>
      </c>
      <c r="M38" s="5">
        <f>SUM('Half-Cent to County before'!M38+'Half-Cent to City Govs'!M38)</f>
        <v>135376.24999999997</v>
      </c>
      <c r="N38" s="5">
        <f t="shared" si="0"/>
        <v>1584956.6600000001</v>
      </c>
    </row>
    <row r="39" spans="1:14" ht="12.75">
      <c r="A39" t="s">
        <v>10</v>
      </c>
      <c r="B39" s="5">
        <f>SUM('Half-Cent to County before'!B39+'Half-Cent to City Govs'!B39)</f>
        <v>25653.640000000003</v>
      </c>
      <c r="C39" s="5">
        <f>SUM('Half-Cent to County before'!C39+'Half-Cent to City Govs'!C39)</f>
        <v>28947.55</v>
      </c>
      <c r="D39" s="5">
        <f>SUM('Half-Cent to County before'!D39+'Half-Cent to City Govs'!D39)</f>
        <v>22097.070000000003</v>
      </c>
      <c r="E39" s="5">
        <f>SUM('Half-Cent to County before'!E39+'Half-Cent to City Govs'!E39)</f>
        <v>26587.739999999998</v>
      </c>
      <c r="F39" s="5">
        <f>SUM('Half-Cent to County before'!F39+'Half-Cent to City Govs'!F39)</f>
        <v>25832.389999999996</v>
      </c>
      <c r="G39" s="5">
        <f>SUM('Half-Cent to County before'!G39+'Half-Cent to City Govs'!G39)</f>
        <v>23519.399999999998</v>
      </c>
      <c r="H39" s="5">
        <f>SUM('Half-Cent to County before'!H39+'Half-Cent to City Govs'!H39)</f>
        <v>22452.78</v>
      </c>
      <c r="I39" s="5">
        <f>SUM('Half-Cent to County before'!I39+'Half-Cent to City Govs'!I39)</f>
        <v>23768.250000000004</v>
      </c>
      <c r="J39" s="5">
        <f>SUM('Half-Cent to County before'!J39+'Half-Cent to City Govs'!J39)</f>
        <v>24514.72</v>
      </c>
      <c r="K39" s="5">
        <f>SUM('Half-Cent to County before'!K39+'Half-Cent to City Govs'!K39)</f>
        <v>23032.3</v>
      </c>
      <c r="L39" s="5">
        <f>SUM('Half-Cent to County before'!L39+'Half-Cent to City Govs'!L39)</f>
        <v>28536.55</v>
      </c>
      <c r="M39" s="5">
        <f>SUM('Half-Cent to County before'!M39+'Half-Cent to City Govs'!M39)</f>
        <v>25930.940000000002</v>
      </c>
      <c r="N39" s="5">
        <f t="shared" si="0"/>
        <v>300873.33</v>
      </c>
    </row>
    <row r="40" spans="1:14" ht="12.75">
      <c r="A40" t="s">
        <v>11</v>
      </c>
      <c r="B40" s="5">
        <f>SUM('Half-Cent to County before'!B40+'Half-Cent to City Govs'!B40)</f>
        <v>12947.66</v>
      </c>
      <c r="C40" s="5">
        <f>SUM('Half-Cent to County before'!C40+'Half-Cent to City Govs'!C40)</f>
        <v>12261.8</v>
      </c>
      <c r="D40" s="5">
        <f>SUM('Half-Cent to County before'!D40+'Half-Cent to City Govs'!D40)</f>
        <v>12763.23</v>
      </c>
      <c r="E40" s="5">
        <f>SUM('Half-Cent to County before'!E40+'Half-Cent to City Govs'!E40)</f>
        <v>12640.31</v>
      </c>
      <c r="F40" s="5">
        <f>SUM('Half-Cent to County before'!F40+'Half-Cent to City Govs'!F40)</f>
        <v>13679.83</v>
      </c>
      <c r="G40" s="5">
        <f>SUM('Half-Cent to County before'!G40+'Half-Cent to City Govs'!G40)</f>
        <v>11259.31</v>
      </c>
      <c r="H40" s="5">
        <f>SUM('Half-Cent to County before'!H40+'Half-Cent to City Govs'!H40)</f>
        <v>19136.82</v>
      </c>
      <c r="I40" s="5">
        <f>SUM('Half-Cent to County before'!I40+'Half-Cent to City Govs'!I40)</f>
        <v>15232.12</v>
      </c>
      <c r="J40" s="5">
        <f>SUM('Half-Cent to County before'!J40+'Half-Cent to City Govs'!J40)</f>
        <v>16186.669999999998</v>
      </c>
      <c r="K40" s="5">
        <f>SUM('Half-Cent to County before'!K40+'Half-Cent to City Govs'!K40)</f>
        <v>16770.29</v>
      </c>
      <c r="L40" s="5">
        <f>SUM('Half-Cent to County before'!L40+'Half-Cent to City Govs'!L40)</f>
        <v>16269.61</v>
      </c>
      <c r="M40" s="5">
        <f>SUM('Half-Cent to County before'!M40+'Half-Cent to City Govs'!M40)</f>
        <v>12330.86</v>
      </c>
      <c r="N40" s="5">
        <f t="shared" si="0"/>
        <v>171478.50999999995</v>
      </c>
    </row>
    <row r="41" spans="1:14" ht="12.75">
      <c r="A41" t="s">
        <v>49</v>
      </c>
      <c r="B41" s="5">
        <f>SUM('Half-Cent to County before'!B41+'Half-Cent to City Govs'!B41)</f>
        <v>55620.74</v>
      </c>
      <c r="C41" s="5">
        <f>SUM('Half-Cent to County before'!C41+'Half-Cent to City Govs'!C41)</f>
        <v>76662.91</v>
      </c>
      <c r="D41" s="5">
        <f>SUM('Half-Cent to County before'!D41+'Half-Cent to City Govs'!D41)</f>
        <v>77295.62000000001</v>
      </c>
      <c r="E41" s="5">
        <f>SUM('Half-Cent to County before'!E41+'Half-Cent to City Govs'!E41)</f>
        <v>54428.590000000004</v>
      </c>
      <c r="F41" s="5">
        <f>SUM('Half-Cent to County before'!F41+'Half-Cent to City Govs'!F41)</f>
        <v>49914.28</v>
      </c>
      <c r="G41" s="5">
        <f>SUM('Half-Cent to County before'!G41+'Half-Cent to City Govs'!G41)</f>
        <v>42661.7</v>
      </c>
      <c r="H41" s="5">
        <f>SUM('Half-Cent to County before'!H41+'Half-Cent to City Govs'!H41)</f>
        <v>38166.76</v>
      </c>
      <c r="I41" s="5">
        <f>SUM('Half-Cent to County before'!I41+'Half-Cent to City Govs'!I41)</f>
        <v>44397.600000000006</v>
      </c>
      <c r="J41" s="5">
        <f>SUM('Half-Cent to County before'!J41+'Half-Cent to City Govs'!J41)</f>
        <v>39531.89</v>
      </c>
      <c r="K41" s="5">
        <f>SUM('Half-Cent to County before'!K41+'Half-Cent to City Govs'!K41)</f>
        <v>46381.200000000004</v>
      </c>
      <c r="L41" s="5">
        <f>SUM('Half-Cent to County before'!L41+'Half-Cent to City Govs'!L41)</f>
        <v>59209.43000000001</v>
      </c>
      <c r="M41" s="5">
        <f>SUM('Half-Cent to County before'!M41+'Half-Cent to City Govs'!M41)</f>
        <v>52836.57</v>
      </c>
      <c r="N41" s="5">
        <f t="shared" si="0"/>
        <v>637107.29</v>
      </c>
    </row>
    <row r="42" spans="1:14" ht="12.75">
      <c r="A42" t="s">
        <v>12</v>
      </c>
      <c r="B42" s="5">
        <f>SUM('Half-Cent to County before'!B42+'Half-Cent to City Govs'!B42)</f>
        <v>34819.84</v>
      </c>
      <c r="C42" s="5">
        <f>SUM('Half-Cent to County before'!C42+'Half-Cent to City Govs'!C42)</f>
        <v>33511.73</v>
      </c>
      <c r="D42" s="5">
        <f>SUM('Half-Cent to County before'!D42+'Half-Cent to City Govs'!D42)</f>
        <v>36624.020000000004</v>
      </c>
      <c r="E42" s="5">
        <f>SUM('Half-Cent to County before'!E42+'Half-Cent to City Govs'!E42)</f>
        <v>43842.200000000004</v>
      </c>
      <c r="F42" s="5">
        <f>SUM('Half-Cent to County before'!F42+'Half-Cent to City Govs'!F42)</f>
        <v>60708.98999999999</v>
      </c>
      <c r="G42" s="5">
        <f>SUM('Half-Cent to County before'!G42+'Half-Cent to City Govs'!G42)</f>
        <v>34058.43</v>
      </c>
      <c r="H42" s="5">
        <f>SUM('Half-Cent to County before'!H42+'Half-Cent to City Govs'!H42)</f>
        <v>41144.08</v>
      </c>
      <c r="I42" s="5">
        <f>SUM('Half-Cent to County before'!I42+'Half-Cent to City Govs'!I42)</f>
        <v>35026.729999999996</v>
      </c>
      <c r="J42" s="5">
        <f>SUM('Half-Cent to County before'!J42+'Half-Cent to City Govs'!J42)</f>
        <v>48617.41</v>
      </c>
      <c r="K42" s="5">
        <f>SUM('Half-Cent to County before'!K42+'Half-Cent to City Govs'!K42)</f>
        <v>28052.210000000003</v>
      </c>
      <c r="L42" s="5">
        <f>SUM('Half-Cent to County before'!L42+'Half-Cent to City Govs'!L42)</f>
        <v>37981.03</v>
      </c>
      <c r="M42" s="5">
        <f>SUM('Half-Cent to County before'!M42+'Half-Cent to City Govs'!M42)</f>
        <v>32494.960000000003</v>
      </c>
      <c r="N42" s="5">
        <f t="shared" si="0"/>
        <v>466881.62999999995</v>
      </c>
    </row>
    <row r="43" spans="1:14" ht="12.75">
      <c r="A43" t="s">
        <v>13</v>
      </c>
      <c r="B43" s="5">
        <f>SUM('Half-Cent to County before'!B43+'Half-Cent to City Govs'!B43)</f>
        <v>71170.59999999999</v>
      </c>
      <c r="C43" s="5">
        <f>SUM('Half-Cent to County before'!C43+'Half-Cent to City Govs'!C43)</f>
        <v>68238.65000000001</v>
      </c>
      <c r="D43" s="5">
        <f>SUM('Half-Cent to County before'!D43+'Half-Cent to City Govs'!D43)</f>
        <v>55903.880000000005</v>
      </c>
      <c r="E43" s="5">
        <f>SUM('Half-Cent to County before'!E43+'Half-Cent to City Govs'!E43)</f>
        <v>61768.77</v>
      </c>
      <c r="F43" s="5">
        <f>SUM('Half-Cent to County before'!F43+'Half-Cent to City Govs'!F43)</f>
        <v>62711.880000000005</v>
      </c>
      <c r="G43" s="5">
        <f>SUM('Half-Cent to County before'!G43+'Half-Cent to City Govs'!G43)</f>
        <v>60384.65</v>
      </c>
      <c r="H43" s="5">
        <f>SUM('Half-Cent to County before'!H43+'Half-Cent to City Govs'!H43)</f>
        <v>68195.52</v>
      </c>
      <c r="I43" s="5">
        <f>SUM('Half-Cent to County before'!I43+'Half-Cent to City Govs'!I43)</f>
        <v>73123.34999999999</v>
      </c>
      <c r="J43" s="5">
        <f>SUM('Half-Cent to County before'!J43+'Half-Cent to City Govs'!J43)</f>
        <v>74158.20000000001</v>
      </c>
      <c r="K43" s="5">
        <f>SUM('Half-Cent to County before'!K43+'Half-Cent to City Govs'!K43)</f>
        <v>77963.43</v>
      </c>
      <c r="L43" s="5">
        <f>SUM('Half-Cent to County before'!L43+'Half-Cent to City Govs'!L43)</f>
        <v>79609.7</v>
      </c>
      <c r="M43" s="5">
        <f>SUM('Half-Cent to County before'!M43+'Half-Cent to City Govs'!M43)</f>
        <v>70767.84</v>
      </c>
      <c r="N43" s="5">
        <f t="shared" si="0"/>
        <v>823996.4699999999</v>
      </c>
    </row>
    <row r="44" spans="1:14" ht="12.75">
      <c r="A44" t="s">
        <v>14</v>
      </c>
      <c r="B44" s="5">
        <f>SUM('Half-Cent to County before'!B44+'Half-Cent to City Govs'!B44)</f>
        <v>132812.11</v>
      </c>
      <c r="C44" s="5">
        <f>SUM('Half-Cent to County before'!C44+'Half-Cent to City Govs'!C44)</f>
        <v>127581.99</v>
      </c>
      <c r="D44" s="5">
        <f>SUM('Half-Cent to County before'!D44+'Half-Cent to City Govs'!D44)</f>
        <v>106147.26000000001</v>
      </c>
      <c r="E44" s="5">
        <f>SUM('Half-Cent to County before'!E44+'Half-Cent to City Govs'!E44)</f>
        <v>112774.73</v>
      </c>
      <c r="F44" s="5">
        <f>SUM('Half-Cent to County before'!F44+'Half-Cent to City Govs'!F44)</f>
        <v>141312.46000000002</v>
      </c>
      <c r="G44" s="5">
        <f>SUM('Half-Cent to County before'!G44+'Half-Cent to City Govs'!G44)</f>
        <v>116778.14</v>
      </c>
      <c r="H44" s="5">
        <f>SUM('Half-Cent to County before'!H44+'Half-Cent to City Govs'!H44)</f>
        <v>122177.94</v>
      </c>
      <c r="I44" s="5">
        <f>SUM('Half-Cent to County before'!I44+'Half-Cent to City Govs'!I44)</f>
        <v>145374.34</v>
      </c>
      <c r="J44" s="5">
        <f>SUM('Half-Cent to County before'!J44+'Half-Cent to City Govs'!J44)</f>
        <v>134437.56</v>
      </c>
      <c r="K44" s="5">
        <f>SUM('Half-Cent to County before'!K44+'Half-Cent to City Govs'!K44)</f>
        <v>144871.62999999998</v>
      </c>
      <c r="L44" s="5">
        <f>SUM('Half-Cent to County before'!L44+'Half-Cent to City Govs'!L44)</f>
        <v>151219.65999999997</v>
      </c>
      <c r="M44" s="5">
        <f>SUM('Half-Cent to County before'!M44+'Half-Cent to City Govs'!M44)</f>
        <v>139495.37</v>
      </c>
      <c r="N44" s="5">
        <f t="shared" si="0"/>
        <v>1574983.19</v>
      </c>
    </row>
    <row r="45" spans="1:14" ht="12.75">
      <c r="A45" t="s">
        <v>50</v>
      </c>
      <c r="B45" s="5">
        <f>SUM('Half-Cent to County before'!B45+'Half-Cent to City Govs'!B45)</f>
        <v>639809.6699999999</v>
      </c>
      <c r="C45" s="5">
        <f>SUM('Half-Cent to County before'!C45+'Half-Cent to City Govs'!C45)</f>
        <v>639898.4400000001</v>
      </c>
      <c r="D45" s="5">
        <f>SUM('Half-Cent to County before'!D45+'Half-Cent to City Govs'!D45)</f>
        <v>598001.89</v>
      </c>
      <c r="E45" s="5">
        <f>SUM('Half-Cent to County before'!E45+'Half-Cent to City Govs'!E45)</f>
        <v>599488.68</v>
      </c>
      <c r="F45" s="5">
        <f>SUM('Half-Cent to County before'!F45+'Half-Cent to City Govs'!F45)</f>
        <v>625601.1799999999</v>
      </c>
      <c r="G45" s="5">
        <f>SUM('Half-Cent to County before'!G45+'Half-Cent to City Govs'!G45)</f>
        <v>613187.47</v>
      </c>
      <c r="H45" s="5">
        <f>SUM('Half-Cent to County before'!H45+'Half-Cent to City Govs'!H45)</f>
        <v>668391.54</v>
      </c>
      <c r="I45" s="5">
        <f>SUM('Half-Cent to County before'!I45+'Half-Cent to City Govs'!I45)</f>
        <v>722587.4199999999</v>
      </c>
      <c r="J45" s="5">
        <f>SUM('Half-Cent to County before'!J45+'Half-Cent to City Govs'!J45)</f>
        <v>661388.57</v>
      </c>
      <c r="K45" s="5">
        <f>SUM('Half-Cent to County before'!K45+'Half-Cent to City Govs'!K45)</f>
        <v>658172.47</v>
      </c>
      <c r="L45" s="5">
        <f>SUM('Half-Cent to County before'!L45+'Half-Cent to City Govs'!L45)</f>
        <v>729458.29</v>
      </c>
      <c r="M45" s="5">
        <f>SUM('Half-Cent to County before'!M45+'Half-Cent to City Govs'!M45)</f>
        <v>696301.8400000001</v>
      </c>
      <c r="N45" s="5">
        <f t="shared" si="0"/>
        <v>7852287.46</v>
      </c>
    </row>
    <row r="46" spans="1:14" ht="12.75">
      <c r="A46" t="s">
        <v>15</v>
      </c>
      <c r="B46" s="5">
        <f>SUM('Half-Cent to County before'!B46+'Half-Cent to City Govs'!B46)</f>
        <v>370726.05000000005</v>
      </c>
      <c r="C46" s="5">
        <f>SUM('Half-Cent to County before'!C46+'Half-Cent to City Govs'!C46)</f>
        <v>373212.36</v>
      </c>
      <c r="D46" s="5">
        <f>SUM('Half-Cent to County before'!D46+'Half-Cent to City Govs'!D46)</f>
        <v>327898.67999999993</v>
      </c>
      <c r="E46" s="5">
        <f>SUM('Half-Cent to County before'!E46+'Half-Cent to City Govs'!E46)</f>
        <v>336970.92</v>
      </c>
      <c r="F46" s="5">
        <f>SUM('Half-Cent to County before'!F46+'Half-Cent to City Govs'!F46)</f>
        <v>363371.51</v>
      </c>
      <c r="G46" s="5">
        <f>SUM('Half-Cent to County before'!G46+'Half-Cent to City Govs'!G46)</f>
        <v>376843.37</v>
      </c>
      <c r="H46" s="5">
        <f>SUM('Half-Cent to County before'!H46+'Half-Cent to City Govs'!H46)</f>
        <v>406338.76</v>
      </c>
      <c r="I46" s="5">
        <f>SUM('Half-Cent to County before'!I46+'Half-Cent to City Govs'!I46)</f>
        <v>467040.14</v>
      </c>
      <c r="J46" s="5">
        <f>SUM('Half-Cent to County before'!J46+'Half-Cent to City Govs'!J46)</f>
        <v>435080.62</v>
      </c>
      <c r="K46" s="5">
        <f>SUM('Half-Cent to County before'!K46+'Half-Cent to City Govs'!K46)</f>
        <v>454422.48</v>
      </c>
      <c r="L46" s="5">
        <f>SUM('Half-Cent to County before'!L46+'Half-Cent to City Govs'!L46)</f>
        <v>500231.67</v>
      </c>
      <c r="M46" s="5">
        <f>SUM('Half-Cent to County before'!M46+'Half-Cent to City Govs'!M46)</f>
        <v>421276.4</v>
      </c>
      <c r="N46" s="5">
        <f t="shared" si="0"/>
        <v>4833412.96</v>
      </c>
    </row>
    <row r="47" spans="1:14" ht="12.75">
      <c r="A47" t="s">
        <v>51</v>
      </c>
      <c r="B47" s="5">
        <f>SUM('Half-Cent to County before'!B47+'Half-Cent to City Govs'!B47)</f>
        <v>8935072.54</v>
      </c>
      <c r="C47" s="5">
        <f>SUM('Half-Cent to County before'!C47+'Half-Cent to City Govs'!C47)</f>
        <v>9355039.33</v>
      </c>
      <c r="D47" s="5">
        <f>SUM('Half-Cent to County before'!D47+'Half-Cent to City Govs'!D47)</f>
        <v>8596756.18</v>
      </c>
      <c r="E47" s="5">
        <f>SUM('Half-Cent to County before'!E47+'Half-Cent to City Govs'!E47)</f>
        <v>9071784.459999999</v>
      </c>
      <c r="F47" s="5">
        <f>SUM('Half-Cent to County before'!F47+'Half-Cent to City Govs'!F47)</f>
        <v>9017865.91</v>
      </c>
      <c r="G47" s="5">
        <f>SUM('Half-Cent to County before'!G47+'Half-Cent to City Govs'!G47)</f>
        <v>8923111</v>
      </c>
      <c r="H47" s="5">
        <f>SUM('Half-Cent to County before'!H47+'Half-Cent to City Govs'!H47)</f>
        <v>9302631.959999999</v>
      </c>
      <c r="I47" s="5">
        <f>SUM('Half-Cent to County before'!I47+'Half-Cent to City Govs'!I47)</f>
        <v>10659334.29</v>
      </c>
      <c r="J47" s="5">
        <f>SUM('Half-Cent to County before'!J47+'Half-Cent to City Govs'!J47)</f>
        <v>9267524.42</v>
      </c>
      <c r="K47" s="5">
        <f>SUM('Half-Cent to County before'!K47+'Half-Cent to City Govs'!K47)</f>
        <v>9239191.51</v>
      </c>
      <c r="L47" s="5">
        <f>SUM('Half-Cent to County before'!L47+'Half-Cent to City Govs'!L47)</f>
        <v>10287712.309999999</v>
      </c>
      <c r="M47" s="5">
        <f>SUM('Half-Cent to County before'!M47+'Half-Cent to City Govs'!M47)</f>
        <v>9907930.58</v>
      </c>
      <c r="N47" s="5">
        <f t="shared" si="0"/>
        <v>112563954.49000001</v>
      </c>
    </row>
    <row r="48" spans="1:14" ht="12.75">
      <c r="A48" t="s">
        <v>16</v>
      </c>
      <c r="B48" s="5">
        <f>SUM('Half-Cent to County before'!B48+'Half-Cent to City Govs'!B48)</f>
        <v>31071.41</v>
      </c>
      <c r="C48" s="5">
        <f>SUM('Half-Cent to County before'!C48+'Half-Cent to City Govs'!C48)</f>
        <v>36171.65</v>
      </c>
      <c r="D48" s="5">
        <f>SUM('Half-Cent to County before'!D48+'Half-Cent to City Govs'!D48)</f>
        <v>33820.100000000006</v>
      </c>
      <c r="E48" s="5">
        <f>SUM('Half-Cent to County before'!E48+'Half-Cent to City Govs'!E48)</f>
        <v>33340.49</v>
      </c>
      <c r="F48" s="5">
        <f>SUM('Half-Cent to County before'!F48+'Half-Cent to City Govs'!F48)</f>
        <v>34470.85999999999</v>
      </c>
      <c r="G48" s="5">
        <f>SUM('Half-Cent to County before'!G48+'Half-Cent to City Govs'!G48)</f>
        <v>29400.879999999997</v>
      </c>
      <c r="H48" s="5">
        <f>SUM('Half-Cent to County before'!H48+'Half-Cent to City Govs'!H48)</f>
        <v>30687.49</v>
      </c>
      <c r="I48" s="5">
        <f>SUM('Half-Cent to County before'!I48+'Half-Cent to City Govs'!I48)</f>
        <v>35166.73000000001</v>
      </c>
      <c r="J48" s="5">
        <f>SUM('Half-Cent to County before'!J48+'Half-Cent to City Govs'!J48)</f>
        <v>33140.1</v>
      </c>
      <c r="K48" s="5">
        <f>SUM('Half-Cent to County before'!K48+'Half-Cent to City Govs'!K48)</f>
        <v>33411.380000000005</v>
      </c>
      <c r="L48" s="5">
        <f>SUM('Half-Cent to County before'!L48+'Half-Cent to City Govs'!L48)</f>
        <v>38551.829999999994</v>
      </c>
      <c r="M48" s="5">
        <f>SUM('Half-Cent to County before'!M48+'Half-Cent to City Govs'!M48)</f>
        <v>35012.590000000004</v>
      </c>
      <c r="N48" s="5">
        <f t="shared" si="0"/>
        <v>404245.51</v>
      </c>
    </row>
    <row r="49" spans="1:14" ht="12.75">
      <c r="A49" t="s">
        <v>52</v>
      </c>
      <c r="B49" s="5">
        <f>SUM('Half-Cent to County before'!B49+'Half-Cent to City Govs'!B49)</f>
        <v>798624.06</v>
      </c>
      <c r="C49" s="5">
        <f>SUM('Half-Cent to County before'!C49+'Half-Cent to City Govs'!C49)</f>
        <v>798979.78</v>
      </c>
      <c r="D49" s="5">
        <f>SUM('Half-Cent to County before'!D49+'Half-Cent to City Govs'!D49)</f>
        <v>715942.6100000001</v>
      </c>
      <c r="E49" s="5">
        <f>SUM('Half-Cent to County before'!E49+'Half-Cent to City Govs'!E49)</f>
        <v>760260.0299999999</v>
      </c>
      <c r="F49" s="5">
        <f>SUM('Half-Cent to County before'!F49+'Half-Cent to City Govs'!F49)</f>
        <v>813614.5</v>
      </c>
      <c r="G49" s="5">
        <f>SUM('Half-Cent to County before'!G49+'Half-Cent to City Govs'!G49)</f>
        <v>805134.13</v>
      </c>
      <c r="H49" s="5">
        <f>SUM('Half-Cent to County before'!H49+'Half-Cent to City Govs'!H49)</f>
        <v>938856.6100000001</v>
      </c>
      <c r="I49" s="5">
        <f>SUM('Half-Cent to County before'!I49+'Half-Cent to City Govs'!I49)</f>
        <v>1108829.4899999998</v>
      </c>
      <c r="J49" s="5">
        <f>SUM('Half-Cent to County before'!J49+'Half-Cent to City Govs'!J49)</f>
        <v>921396.12</v>
      </c>
      <c r="K49" s="5">
        <f>SUM('Half-Cent to County before'!K49+'Half-Cent to City Govs'!K49)</f>
        <v>945592.5900000001</v>
      </c>
      <c r="L49" s="5">
        <f>SUM('Half-Cent to County before'!L49+'Half-Cent to City Govs'!L49)</f>
        <v>1049975.38</v>
      </c>
      <c r="M49" s="5">
        <f>SUM('Half-Cent to County before'!M49+'Half-Cent to City Govs'!M49)</f>
        <v>909103.5199999999</v>
      </c>
      <c r="N49" s="5">
        <f t="shared" si="0"/>
        <v>10566308.82</v>
      </c>
    </row>
    <row r="50" spans="1:14" ht="12.75">
      <c r="A50" t="s">
        <v>17</v>
      </c>
      <c r="B50" s="5">
        <f>SUM('Half-Cent to County before'!B50+'Half-Cent to City Govs'!B50)</f>
        <v>184346.41</v>
      </c>
      <c r="C50" s="5">
        <f>SUM('Half-Cent to County before'!C50+'Half-Cent to City Govs'!C50)</f>
        <v>192922.74000000002</v>
      </c>
      <c r="D50" s="5">
        <f>SUM('Half-Cent to County before'!D50+'Half-Cent to City Govs'!D50)</f>
        <v>179608.12999999995</v>
      </c>
      <c r="E50" s="5">
        <f>SUM('Half-Cent to County before'!E50+'Half-Cent to City Govs'!E50)</f>
        <v>175779.6</v>
      </c>
      <c r="F50" s="5">
        <f>SUM('Half-Cent to County before'!F50+'Half-Cent to City Govs'!F50)</f>
        <v>175965.09999999998</v>
      </c>
      <c r="G50" s="5">
        <f>SUM('Half-Cent to County before'!G50+'Half-Cent to City Govs'!G50)</f>
        <v>183897.04999999996</v>
      </c>
      <c r="H50" s="5">
        <f>SUM('Half-Cent to County before'!H50+'Half-Cent to City Govs'!H50)</f>
        <v>186458.75</v>
      </c>
      <c r="I50" s="5">
        <f>SUM('Half-Cent to County before'!I50+'Half-Cent to City Govs'!I50)</f>
        <v>197326.88</v>
      </c>
      <c r="J50" s="5">
        <f>SUM('Half-Cent to County before'!J50+'Half-Cent to City Govs'!J50)</f>
        <v>179807.66</v>
      </c>
      <c r="K50" s="5">
        <f>SUM('Half-Cent to County before'!K50+'Half-Cent to City Govs'!K50)</f>
        <v>177833.86</v>
      </c>
      <c r="L50" s="5">
        <f>SUM('Half-Cent to County before'!L50+'Half-Cent to City Govs'!L50)</f>
        <v>204965.37</v>
      </c>
      <c r="M50" s="5">
        <f>SUM('Half-Cent to County before'!M50+'Half-Cent to City Govs'!M50)</f>
        <v>199633.73000000004</v>
      </c>
      <c r="N50" s="5">
        <f t="shared" si="0"/>
        <v>2238545.2800000003</v>
      </c>
    </row>
    <row r="51" spans="1:14" ht="12.75">
      <c r="A51" t="s">
        <v>18</v>
      </c>
      <c r="B51" s="5">
        <f>SUM('Half-Cent to County before'!B51+'Half-Cent to City Govs'!B51)</f>
        <v>87781.29</v>
      </c>
      <c r="C51" s="5">
        <f>SUM('Half-Cent to County before'!C51+'Half-Cent to City Govs'!C51)</f>
        <v>90323.64</v>
      </c>
      <c r="D51" s="5">
        <f>SUM('Half-Cent to County before'!D51+'Half-Cent to City Govs'!D51)</f>
        <v>100454.48</v>
      </c>
      <c r="E51" s="5">
        <f>SUM('Half-Cent to County before'!E51+'Half-Cent to City Govs'!E51)</f>
        <v>76710.27</v>
      </c>
      <c r="F51" s="5">
        <f>SUM('Half-Cent to County before'!F51+'Half-Cent to City Govs'!F51)</f>
        <v>95508.42</v>
      </c>
      <c r="G51" s="5">
        <f>SUM('Half-Cent to County before'!G51+'Half-Cent to City Govs'!G51)</f>
        <v>80324.9</v>
      </c>
      <c r="H51" s="5">
        <f>SUM('Half-Cent to County before'!H51+'Half-Cent to City Govs'!H51)</f>
        <v>107120.79</v>
      </c>
      <c r="I51" s="5">
        <f>SUM('Half-Cent to County before'!I51+'Half-Cent to City Govs'!I51)</f>
        <v>73067.64</v>
      </c>
      <c r="J51" s="5">
        <f>SUM('Half-Cent to County before'!J51+'Half-Cent to City Govs'!J51)</f>
        <v>86858</v>
      </c>
      <c r="K51" s="5">
        <f>SUM('Half-Cent to County before'!K51+'Half-Cent to City Govs'!K51)</f>
        <v>73153.6</v>
      </c>
      <c r="L51" s="5">
        <f>SUM('Half-Cent to County before'!L51+'Half-Cent to City Govs'!L51)</f>
        <v>83714.95000000001</v>
      </c>
      <c r="M51" s="5">
        <f>SUM('Half-Cent to County before'!M51+'Half-Cent to City Govs'!M51)</f>
        <v>102291.09</v>
      </c>
      <c r="N51" s="5">
        <f t="shared" si="0"/>
        <v>1057309.07</v>
      </c>
    </row>
    <row r="52" spans="1:14" ht="12.75">
      <c r="A52" t="s">
        <v>19</v>
      </c>
      <c r="B52" s="5">
        <f>SUM('Half-Cent to County before'!B52+'Half-Cent to City Govs'!B52)</f>
        <v>10285.42</v>
      </c>
      <c r="C52" s="5">
        <f>SUM('Half-Cent to County before'!C52+'Half-Cent to City Govs'!C52)</f>
        <v>12104.929999999998</v>
      </c>
      <c r="D52" s="5">
        <f>SUM('Half-Cent to County before'!D52+'Half-Cent to City Govs'!D52)</f>
        <v>10076.22</v>
      </c>
      <c r="E52" s="5">
        <f>SUM('Half-Cent to County before'!E52+'Half-Cent to City Govs'!E52)</f>
        <v>11244.82</v>
      </c>
      <c r="F52" s="5">
        <f>SUM('Half-Cent to County before'!F52+'Half-Cent to City Govs'!F52)</f>
        <v>11856.34</v>
      </c>
      <c r="G52" s="5">
        <f>SUM('Half-Cent to County before'!G52+'Half-Cent to City Govs'!G52)</f>
        <v>11272.46</v>
      </c>
      <c r="H52" s="5">
        <f>SUM('Half-Cent to County before'!H52+'Half-Cent to City Govs'!H52)</f>
        <v>12183.77</v>
      </c>
      <c r="I52" s="5">
        <f>SUM('Half-Cent to County before'!I52+'Half-Cent to City Govs'!I52)</f>
        <v>11286.98</v>
      </c>
      <c r="J52" s="5">
        <f>SUM('Half-Cent to County before'!J52+'Half-Cent to City Govs'!J52)</f>
        <v>10288.769999999999</v>
      </c>
      <c r="K52" s="5">
        <f>SUM('Half-Cent to County before'!K52+'Half-Cent to City Govs'!K52)</f>
        <v>11083.65</v>
      </c>
      <c r="L52" s="5">
        <f>SUM('Half-Cent to County before'!L52+'Half-Cent to City Govs'!L52)</f>
        <v>11621.3</v>
      </c>
      <c r="M52" s="5">
        <f>SUM('Half-Cent to County before'!M52+'Half-Cent to City Govs'!M52)</f>
        <v>11600.78</v>
      </c>
      <c r="N52" s="5">
        <f t="shared" si="0"/>
        <v>134905.44</v>
      </c>
    </row>
    <row r="53" spans="1:14" ht="12.75">
      <c r="A53" t="s">
        <v>53</v>
      </c>
      <c r="B53" s="5">
        <f>SUM('Half-Cent to County before'!B53+'Half-Cent to City Govs'!B53)</f>
        <v>1392168.96</v>
      </c>
      <c r="C53" s="5">
        <f>SUM('Half-Cent to County before'!C53+'Half-Cent to City Govs'!C53)</f>
        <v>1438408.6100000003</v>
      </c>
      <c r="D53" s="5">
        <f>SUM('Half-Cent to County before'!D53+'Half-Cent to City Govs'!D53)</f>
        <v>1364805.7699999998</v>
      </c>
      <c r="E53" s="5">
        <f>SUM('Half-Cent to County before'!E53+'Half-Cent to City Govs'!E53)</f>
        <v>1415450.98</v>
      </c>
      <c r="F53" s="5">
        <f>SUM('Half-Cent to County before'!F53+'Half-Cent to City Govs'!F53)</f>
        <v>1435436.58</v>
      </c>
      <c r="G53" s="5">
        <f>SUM('Half-Cent to County before'!G53+'Half-Cent to City Govs'!G53)</f>
        <v>1492271.0600000003</v>
      </c>
      <c r="H53" s="5">
        <f>SUM('Half-Cent to County before'!H53+'Half-Cent to City Govs'!H53)</f>
        <v>1615419.3800000001</v>
      </c>
      <c r="I53" s="5">
        <f>SUM('Half-Cent to County before'!I53+'Half-Cent to City Govs'!I53)</f>
        <v>1721302.8599999996</v>
      </c>
      <c r="J53" s="5">
        <f>SUM('Half-Cent to County before'!J53+'Half-Cent to City Govs'!J53)</f>
        <v>1582264.5599999998</v>
      </c>
      <c r="K53" s="5">
        <f>SUM('Half-Cent to County before'!K53+'Half-Cent to City Govs'!K53)</f>
        <v>1611981.35</v>
      </c>
      <c r="L53" s="5">
        <f>SUM('Half-Cent to County before'!L53+'Half-Cent to City Govs'!L53)</f>
        <v>1765796.8099999998</v>
      </c>
      <c r="M53" s="5">
        <f>SUM('Half-Cent to County before'!M53+'Half-Cent to City Govs'!M53)</f>
        <v>1669172.3399999999</v>
      </c>
      <c r="N53" s="5">
        <f t="shared" si="0"/>
        <v>18504479.26</v>
      </c>
    </row>
    <row r="54" spans="1:14" ht="12.75">
      <c r="A54" t="s">
        <v>54</v>
      </c>
      <c r="B54" s="5">
        <f>SUM('Half-Cent to County before'!B54+'Half-Cent to City Govs'!B54)</f>
        <v>4291446.21</v>
      </c>
      <c r="C54" s="5">
        <f>SUM('Half-Cent to County before'!C54+'Half-Cent to City Govs'!C54)</f>
        <v>4170897.36</v>
      </c>
      <c r="D54" s="5">
        <f>SUM('Half-Cent to County before'!D54+'Half-Cent to City Govs'!D54)</f>
        <v>3907830.0800000005</v>
      </c>
      <c r="E54" s="5">
        <f>SUM('Half-Cent to County before'!E54+'Half-Cent to City Govs'!E54)</f>
        <v>3900386.4499999993</v>
      </c>
      <c r="F54" s="5">
        <f>SUM('Half-Cent to County before'!F54+'Half-Cent to City Govs'!F54)</f>
        <v>3912169.68</v>
      </c>
      <c r="G54" s="5">
        <f>SUM('Half-Cent to County before'!G54+'Half-Cent to City Govs'!G54)</f>
        <v>4318902.19</v>
      </c>
      <c r="H54" s="5">
        <f>SUM('Half-Cent to County before'!H54+'Half-Cent to City Govs'!H54)</f>
        <v>4788703.149999999</v>
      </c>
      <c r="I54" s="5">
        <f>SUM('Half-Cent to County before'!I54+'Half-Cent to City Govs'!I54)</f>
        <v>5631048.640000001</v>
      </c>
      <c r="J54" s="5">
        <f>SUM('Half-Cent to County before'!J54+'Half-Cent to City Govs'!J54)</f>
        <v>5292466.85</v>
      </c>
      <c r="K54" s="5">
        <f>SUM('Half-Cent to County before'!K54+'Half-Cent to City Govs'!K54)</f>
        <v>5551810.680000001</v>
      </c>
      <c r="L54" s="5">
        <f>SUM('Half-Cent to County before'!L54+'Half-Cent to City Govs'!L54)</f>
        <v>6277573.59</v>
      </c>
      <c r="M54" s="5">
        <f>SUM('Half-Cent to County before'!M54+'Half-Cent to City Govs'!M54)</f>
        <v>5221489.59</v>
      </c>
      <c r="N54" s="5">
        <f t="shared" si="0"/>
        <v>57264724.47000001</v>
      </c>
    </row>
    <row r="55" spans="1:14" ht="12.75">
      <c r="A55" t="s">
        <v>55</v>
      </c>
      <c r="B55" s="5">
        <f>SUM('Half-Cent to County before'!B55+'Half-Cent to City Govs'!B55)</f>
        <v>1536253.75</v>
      </c>
      <c r="C55" s="5">
        <f>SUM('Half-Cent to County before'!C55+'Half-Cent to City Govs'!C55)</f>
        <v>1568600.99</v>
      </c>
      <c r="D55" s="5">
        <f>SUM('Half-Cent to County before'!D55+'Half-Cent to City Govs'!D55)</f>
        <v>1503044.73</v>
      </c>
      <c r="E55" s="5">
        <f>SUM('Half-Cent to County before'!E55+'Half-Cent to City Govs'!E55)</f>
        <v>1605009.4700000002</v>
      </c>
      <c r="F55" s="5">
        <f>SUM('Half-Cent to County before'!F55+'Half-Cent to City Govs'!F55)</f>
        <v>1644207.42</v>
      </c>
      <c r="G55" s="5">
        <f>SUM('Half-Cent to County before'!G55+'Half-Cent to City Govs'!G55)</f>
        <v>1612040.15</v>
      </c>
      <c r="H55" s="5">
        <f>SUM('Half-Cent to County before'!H55+'Half-Cent to City Govs'!H55)</f>
        <v>1654425.8399999999</v>
      </c>
      <c r="I55" s="5">
        <f>SUM('Half-Cent to County before'!I55+'Half-Cent to City Govs'!I55)</f>
        <v>1845681.19</v>
      </c>
      <c r="J55" s="5">
        <f>SUM('Half-Cent to County before'!J55+'Half-Cent to City Govs'!J55)</f>
        <v>1624287.9100000001</v>
      </c>
      <c r="K55" s="5">
        <f>SUM('Half-Cent to County before'!K55+'Half-Cent to City Govs'!K55)</f>
        <v>1585506.27</v>
      </c>
      <c r="L55" s="5">
        <f>SUM('Half-Cent to County before'!L55+'Half-Cent to City Govs'!L55)</f>
        <v>1757367.26</v>
      </c>
      <c r="M55" s="5">
        <f>SUM('Half-Cent to County before'!M55+'Half-Cent to City Govs'!M55)</f>
        <v>1682521.77</v>
      </c>
      <c r="N55" s="5">
        <f t="shared" si="0"/>
        <v>19618946.75</v>
      </c>
    </row>
    <row r="56" spans="1:14" ht="12.75">
      <c r="A56" t="s">
        <v>20</v>
      </c>
      <c r="B56" s="5">
        <f>SUM('Half-Cent to County before'!B56+'Half-Cent to City Govs'!B56)</f>
        <v>128604.02999999997</v>
      </c>
      <c r="C56" s="5">
        <f>SUM('Half-Cent to County before'!C56+'Half-Cent to City Govs'!C56)</f>
        <v>133800.43</v>
      </c>
      <c r="D56" s="5">
        <f>SUM('Half-Cent to County before'!D56+'Half-Cent to City Govs'!D56)</f>
        <v>117499.93000000001</v>
      </c>
      <c r="E56" s="5">
        <f>SUM('Half-Cent to County before'!E56+'Half-Cent to City Govs'!E56)</f>
        <v>126810.06000000001</v>
      </c>
      <c r="F56" s="5">
        <f>SUM('Half-Cent to County before'!F56+'Half-Cent to City Govs'!F56)</f>
        <v>126851.09</v>
      </c>
      <c r="G56" s="5">
        <f>SUM('Half-Cent to County before'!G56+'Half-Cent to City Govs'!G56)</f>
        <v>132522.83</v>
      </c>
      <c r="H56" s="5">
        <f>SUM('Half-Cent to County before'!H56+'Half-Cent to City Govs'!H56)</f>
        <v>127709.4</v>
      </c>
      <c r="I56" s="5">
        <f>SUM('Half-Cent to County before'!I56+'Half-Cent to City Govs'!I56)</f>
        <v>134340.2</v>
      </c>
      <c r="J56" s="5">
        <f>SUM('Half-Cent to County before'!J56+'Half-Cent to City Govs'!J56)</f>
        <v>124855.42000000001</v>
      </c>
      <c r="K56" s="5">
        <f>SUM('Half-Cent to County before'!K56+'Half-Cent to City Govs'!K56)</f>
        <v>133842.37000000002</v>
      </c>
      <c r="L56" s="5">
        <f>SUM('Half-Cent to County before'!L56+'Half-Cent to City Govs'!L56)</f>
        <v>144368.02</v>
      </c>
      <c r="M56" s="5">
        <f>SUM('Half-Cent to County before'!M56+'Half-Cent to City Govs'!M56)</f>
        <v>136566.60000000003</v>
      </c>
      <c r="N56" s="5">
        <f t="shared" si="0"/>
        <v>1567770.3800000001</v>
      </c>
    </row>
    <row r="57" spans="1:14" ht="12.75">
      <c r="A57" t="s">
        <v>21</v>
      </c>
      <c r="B57" s="5">
        <f>SUM('Half-Cent to County before'!B57+'Half-Cent to City Govs'!B57)</f>
        <v>11450.93</v>
      </c>
      <c r="C57" s="5">
        <f>SUM('Half-Cent to County before'!C57+'Half-Cent to City Govs'!C57)</f>
        <v>12442.400000000001</v>
      </c>
      <c r="D57" s="5">
        <f>SUM('Half-Cent to County before'!D57+'Half-Cent to City Govs'!D57)</f>
        <v>11286.19</v>
      </c>
      <c r="E57" s="5">
        <f>SUM('Half-Cent to County before'!E57+'Half-Cent to City Govs'!E57)</f>
        <v>12661.630000000001</v>
      </c>
      <c r="F57" s="5">
        <f>SUM('Half-Cent to County before'!F57+'Half-Cent to City Govs'!F57)</f>
        <v>9627.69</v>
      </c>
      <c r="G57" s="5">
        <f>SUM('Half-Cent to County before'!G57+'Half-Cent to City Govs'!G57)</f>
        <v>10351.77</v>
      </c>
      <c r="H57" s="5">
        <f>SUM('Half-Cent to County before'!H57+'Half-Cent to City Govs'!H57)</f>
        <v>13752.650000000001</v>
      </c>
      <c r="I57" s="5">
        <f>SUM('Half-Cent to County before'!I57+'Half-Cent to City Govs'!I57)</f>
        <v>13364.97</v>
      </c>
      <c r="J57" s="5">
        <f>SUM('Half-Cent to County before'!J57+'Half-Cent to City Govs'!J57)</f>
        <v>10365.699999999999</v>
      </c>
      <c r="K57" s="5">
        <f>SUM('Half-Cent to County before'!K57+'Half-Cent to City Govs'!K57)</f>
        <v>12289.240000000002</v>
      </c>
      <c r="L57" s="5">
        <f>SUM('Half-Cent to County before'!L57+'Half-Cent to City Govs'!L57)</f>
        <v>12016.35</v>
      </c>
      <c r="M57" s="5">
        <f>SUM('Half-Cent to County before'!M57+'Half-Cent to City Govs'!M57)</f>
        <v>13338.300000000001</v>
      </c>
      <c r="N57" s="5">
        <f t="shared" si="0"/>
        <v>142947.82</v>
      </c>
    </row>
    <row r="58" spans="1:14" ht="12.75">
      <c r="A58" t="s">
        <v>22</v>
      </c>
      <c r="B58" s="5">
        <f>SUM('Half-Cent to County before'!B58+'Half-Cent to City Govs'!B58)</f>
        <v>45421.22</v>
      </c>
      <c r="C58" s="5">
        <f>SUM('Half-Cent to County before'!C58+'Half-Cent to City Govs'!C58)</f>
        <v>44712.5</v>
      </c>
      <c r="D58" s="5">
        <f>SUM('Half-Cent to County before'!D58+'Half-Cent to City Govs'!D58)</f>
        <v>40384.69</v>
      </c>
      <c r="E58" s="5">
        <f>SUM('Half-Cent to County before'!E58+'Half-Cent to City Govs'!E58)</f>
        <v>39555.89</v>
      </c>
      <c r="F58" s="5">
        <f>SUM('Half-Cent to County before'!F58+'Half-Cent to City Govs'!F58)</f>
        <v>43803.020000000004</v>
      </c>
      <c r="G58" s="5">
        <f>SUM('Half-Cent to County before'!G58+'Half-Cent to City Govs'!G58)</f>
        <v>41742.46</v>
      </c>
      <c r="H58" s="5">
        <f>SUM('Half-Cent to County before'!H58+'Half-Cent to City Govs'!H58)</f>
        <v>41749</v>
      </c>
      <c r="I58" s="5">
        <f>SUM('Half-Cent to County before'!I58+'Half-Cent to City Govs'!I58)</f>
        <v>48510.72000000001</v>
      </c>
      <c r="J58" s="5">
        <f>SUM('Half-Cent to County before'!J58+'Half-Cent to City Govs'!J58)</f>
        <v>39922.46</v>
      </c>
      <c r="K58" s="5">
        <f>SUM('Half-Cent to County before'!K58+'Half-Cent to City Govs'!K58)</f>
        <v>40126.799999999996</v>
      </c>
      <c r="L58" s="5">
        <f>SUM('Half-Cent to County before'!L58+'Half-Cent to City Govs'!L58)</f>
        <v>43015.130000000005</v>
      </c>
      <c r="M58" s="5">
        <f>SUM('Half-Cent to County before'!M58+'Half-Cent to City Govs'!M58)</f>
        <v>54281.09</v>
      </c>
      <c r="N58" s="5">
        <f t="shared" si="0"/>
        <v>523224.9800000001</v>
      </c>
    </row>
    <row r="59" spans="1:14" ht="12.75">
      <c r="A59" t="s">
        <v>56</v>
      </c>
      <c r="B59" s="5">
        <f>SUM('Half-Cent to County before'!B59+'Half-Cent to City Govs'!B59)</f>
        <v>1906982.0899999999</v>
      </c>
      <c r="C59" s="5">
        <f>SUM('Half-Cent to County before'!C59+'Half-Cent to City Govs'!C59)</f>
        <v>1909377.1099999999</v>
      </c>
      <c r="D59" s="5">
        <f>SUM('Half-Cent to County before'!D59+'Half-Cent to City Govs'!D59)</f>
        <v>1787003.9400000002</v>
      </c>
      <c r="E59" s="5">
        <f>SUM('Half-Cent to County before'!E59+'Half-Cent to City Govs'!E59)</f>
        <v>1820569.66</v>
      </c>
      <c r="F59" s="5">
        <f>SUM('Half-Cent to County before'!F59+'Half-Cent to City Govs'!F59)</f>
        <v>1779684.7200000004</v>
      </c>
      <c r="G59" s="5">
        <f>SUM('Half-Cent to County before'!G59+'Half-Cent to City Govs'!G59)</f>
        <v>1877976.28</v>
      </c>
      <c r="H59" s="5">
        <f>SUM('Half-Cent to County before'!H59+'Half-Cent to City Govs'!H59)</f>
        <v>2069020.63</v>
      </c>
      <c r="I59" s="5">
        <f>SUM('Half-Cent to County before'!I59+'Half-Cent to City Govs'!I59)</f>
        <v>2345919.38</v>
      </c>
      <c r="J59" s="5">
        <f>SUM('Half-Cent to County before'!J59+'Half-Cent to City Govs'!J59)</f>
        <v>2107688.84</v>
      </c>
      <c r="K59" s="5">
        <f>SUM('Half-Cent to County before'!K59+'Half-Cent to City Govs'!K59)</f>
        <v>2161229.83</v>
      </c>
      <c r="L59" s="5">
        <f>SUM('Half-Cent to County before'!L59+'Half-Cent to City Govs'!L59)</f>
        <v>2474056.0999999996</v>
      </c>
      <c r="M59" s="5">
        <f>SUM('Half-Cent to County before'!M59+'Half-Cent to City Govs'!M59)</f>
        <v>2178947.9000000004</v>
      </c>
      <c r="N59" s="5">
        <f t="shared" si="0"/>
        <v>24418456.479999997</v>
      </c>
    </row>
    <row r="60" spans="1:14" ht="12.75">
      <c r="A60" t="s">
        <v>23</v>
      </c>
      <c r="B60" s="5">
        <f>SUM('Half-Cent to County before'!B60+'Half-Cent to City Govs'!B60)</f>
        <v>1586423.7599999998</v>
      </c>
      <c r="C60" s="5">
        <f>SUM('Half-Cent to County before'!C60+'Half-Cent to City Govs'!C60)</f>
        <v>1646410.3199999998</v>
      </c>
      <c r="D60" s="5">
        <f>SUM('Half-Cent to County before'!D60+'Half-Cent to City Govs'!D60)</f>
        <v>1529270.2799999998</v>
      </c>
      <c r="E60" s="5">
        <f>SUM('Half-Cent to County before'!E60+'Half-Cent to City Govs'!E60)</f>
        <v>1576453.76</v>
      </c>
      <c r="F60" s="5">
        <f>SUM('Half-Cent to County before'!F60+'Half-Cent to City Govs'!F60)</f>
        <v>1581366.36</v>
      </c>
      <c r="G60" s="5">
        <f>SUM('Half-Cent to County before'!G60+'Half-Cent to City Govs'!G60)</f>
        <v>1578977.3600000003</v>
      </c>
      <c r="H60" s="5">
        <f>SUM('Half-Cent to County before'!H60+'Half-Cent to City Govs'!H60)</f>
        <v>1720977.9999999998</v>
      </c>
      <c r="I60" s="5">
        <f>SUM('Half-Cent to County before'!I60+'Half-Cent to City Govs'!I60)</f>
        <v>1889176.3899999997</v>
      </c>
      <c r="J60" s="5">
        <f>SUM('Half-Cent to County before'!J60+'Half-Cent to City Govs'!J60)</f>
        <v>1715344.26</v>
      </c>
      <c r="K60" s="5">
        <f>SUM('Half-Cent to County before'!K60+'Half-Cent to City Govs'!K60)</f>
        <v>1767204.1199999999</v>
      </c>
      <c r="L60" s="5">
        <f>SUM('Half-Cent to County before'!L60+'Half-Cent to City Govs'!L60)</f>
        <v>1918686.17</v>
      </c>
      <c r="M60" s="5">
        <f>SUM('Half-Cent to County before'!M60+'Half-Cent to City Govs'!M60)</f>
        <v>1807829.8399999999</v>
      </c>
      <c r="N60" s="5">
        <f t="shared" si="0"/>
        <v>20318120.62</v>
      </c>
    </row>
    <row r="61" spans="1:14" ht="12.75">
      <c r="A61" t="s">
        <v>24</v>
      </c>
      <c r="B61" s="5">
        <f>SUM('Half-Cent to County before'!B61+'Half-Cent to City Govs'!B61)</f>
        <v>1112351.52</v>
      </c>
      <c r="C61" s="5">
        <f>SUM('Half-Cent to County before'!C61+'Half-Cent to City Govs'!C61)</f>
        <v>1059942.21</v>
      </c>
      <c r="D61" s="5">
        <f>SUM('Half-Cent to County before'!D61+'Half-Cent to City Govs'!D61)</f>
        <v>962194.89</v>
      </c>
      <c r="E61" s="5">
        <f>SUM('Half-Cent to County before'!E61+'Half-Cent to City Govs'!E61)</f>
        <v>1048753.1</v>
      </c>
      <c r="F61" s="5">
        <f>SUM('Half-Cent to County before'!F61+'Half-Cent to City Govs'!F61)</f>
        <v>1003256.7</v>
      </c>
      <c r="G61" s="5">
        <f>SUM('Half-Cent to County before'!G61+'Half-Cent to City Govs'!G61)</f>
        <v>1067902.09</v>
      </c>
      <c r="H61" s="5">
        <f>SUM('Half-Cent to County before'!H61+'Half-Cent to City Govs'!H61)</f>
        <v>1148921.34</v>
      </c>
      <c r="I61" s="5">
        <f>SUM('Half-Cent to County before'!I61+'Half-Cent to City Govs'!I61)</f>
        <v>1346887.96</v>
      </c>
      <c r="J61" s="5">
        <f>SUM('Half-Cent to County before'!J61+'Half-Cent to City Govs'!J61)</f>
        <v>1226156.67</v>
      </c>
      <c r="K61" s="5">
        <f>SUM('Half-Cent to County before'!K61+'Half-Cent to City Govs'!K61)</f>
        <v>1211166.5300000003</v>
      </c>
      <c r="L61" s="5">
        <f>SUM('Half-Cent to County before'!L61+'Half-Cent to City Govs'!L61)</f>
        <v>1362935</v>
      </c>
      <c r="M61" s="5">
        <f>SUM('Half-Cent to County before'!M61+'Half-Cent to City Govs'!M61)</f>
        <v>1223892.9200000002</v>
      </c>
      <c r="N61" s="5">
        <f t="shared" si="0"/>
        <v>13774360.929999998</v>
      </c>
    </row>
    <row r="62" spans="1:14" ht="12.75">
      <c r="A62" t="s">
        <v>57</v>
      </c>
      <c r="B62" s="5">
        <f>SUM('Half-Cent to County before'!B62+'Half-Cent to City Govs'!B62)</f>
        <v>1246769.96</v>
      </c>
      <c r="C62" s="5">
        <f>SUM('Half-Cent to County before'!C62+'Half-Cent to City Govs'!C62)</f>
        <v>1229500.91</v>
      </c>
      <c r="D62" s="5">
        <f>SUM('Half-Cent to County before'!D62+'Half-Cent to City Govs'!D62)</f>
        <v>1244604.17</v>
      </c>
      <c r="E62" s="5">
        <f>SUM('Half-Cent to County before'!E62+'Half-Cent to City Govs'!E62)</f>
        <v>1034552.4</v>
      </c>
      <c r="F62" s="5">
        <f>SUM('Half-Cent to County before'!F62+'Half-Cent to City Govs'!F62)</f>
        <v>908715.3999999999</v>
      </c>
      <c r="G62" s="5">
        <f>SUM('Half-Cent to County before'!G62+'Half-Cent to City Govs'!G62)</f>
        <v>1153269.51</v>
      </c>
      <c r="H62" s="5">
        <f>SUM('Half-Cent to County before'!H62+'Half-Cent to City Govs'!H62)</f>
        <v>1095898.3</v>
      </c>
      <c r="I62" s="5">
        <f>SUM('Half-Cent to County before'!I62+'Half-Cent to City Govs'!I62)</f>
        <v>1254995.04</v>
      </c>
      <c r="J62" s="5">
        <f>SUM('Half-Cent to County before'!J62+'Half-Cent to City Govs'!J62)</f>
        <v>1402258.9000000001</v>
      </c>
      <c r="K62" s="5">
        <f>SUM('Half-Cent to County before'!K62+'Half-Cent to City Govs'!K62)</f>
        <v>1429436.77</v>
      </c>
      <c r="L62" s="5">
        <f>SUM('Half-Cent to County before'!L62+'Half-Cent to City Govs'!L62)</f>
        <v>1673248.62</v>
      </c>
      <c r="M62" s="5">
        <f>SUM('Half-Cent to County before'!M62+'Half-Cent to City Govs'!M62)</f>
        <v>1384502.91</v>
      </c>
      <c r="N62" s="5">
        <f t="shared" si="0"/>
        <v>15057752.89</v>
      </c>
    </row>
    <row r="63" spans="1:14" ht="12.75">
      <c r="A63" t="s">
        <v>58</v>
      </c>
      <c r="B63" s="5">
        <f>SUM('Half-Cent to County before'!B63+'Half-Cent to City Govs'!B63)</f>
        <v>381030.38999999996</v>
      </c>
      <c r="C63" s="5">
        <f>SUM('Half-Cent to County before'!C63+'Half-Cent to City Govs'!C63)</f>
        <v>399150.51</v>
      </c>
      <c r="D63" s="5">
        <f>SUM('Half-Cent to County before'!D63+'Half-Cent to City Govs'!D63)</f>
        <v>379331.62</v>
      </c>
      <c r="E63" s="5">
        <f>SUM('Half-Cent to County before'!E63+'Half-Cent to City Govs'!E63)</f>
        <v>339440.89</v>
      </c>
      <c r="F63" s="5">
        <f>SUM('Half-Cent to County before'!F63+'Half-Cent to City Govs'!F63)</f>
        <v>342631.63999999996</v>
      </c>
      <c r="G63" s="5">
        <f>SUM('Half-Cent to County before'!G63+'Half-Cent to City Govs'!G63)</f>
        <v>334940.99000000005</v>
      </c>
      <c r="H63" s="5">
        <f>SUM('Half-Cent to County before'!H63+'Half-Cent to City Govs'!H63)</f>
        <v>330733.74</v>
      </c>
      <c r="I63" s="5">
        <f>SUM('Half-Cent to County before'!I63+'Half-Cent to City Govs'!I63)</f>
        <v>332714.7</v>
      </c>
      <c r="J63" s="5">
        <f>SUM('Half-Cent to County before'!J63+'Half-Cent to City Govs'!J63)</f>
        <v>317552.16000000003</v>
      </c>
      <c r="K63" s="5">
        <f>SUM('Half-Cent to County before'!K63+'Half-Cent to City Govs'!K63)</f>
        <v>351861.38999999996</v>
      </c>
      <c r="L63" s="5">
        <f>SUM('Half-Cent to County before'!L63+'Half-Cent to City Govs'!L63)</f>
        <v>441829.35000000003</v>
      </c>
      <c r="M63" s="5">
        <f>SUM('Half-Cent to County before'!M63+'Half-Cent to City Govs'!M63)</f>
        <v>426599.92</v>
      </c>
      <c r="N63" s="5">
        <f t="shared" si="0"/>
        <v>4377817.300000001</v>
      </c>
    </row>
    <row r="64" spans="1:14" ht="12.75">
      <c r="A64" t="s">
        <v>59</v>
      </c>
      <c r="B64" s="5">
        <f>SUM('Half-Cent to County before'!B64+'Half-Cent to City Govs'!B64)</f>
        <v>1622932.9499999997</v>
      </c>
      <c r="C64" s="5">
        <f>SUM('Half-Cent to County before'!C64+'Half-Cent to City Govs'!C64)</f>
        <v>1949756.0599999998</v>
      </c>
      <c r="D64" s="5">
        <f>SUM('Half-Cent to County before'!D64+'Half-Cent to City Govs'!D64)</f>
        <v>1889438.01</v>
      </c>
      <c r="E64" s="5">
        <f>SUM('Half-Cent to County before'!E64+'Half-Cent to City Govs'!E64)</f>
        <v>1585618.5299999993</v>
      </c>
      <c r="F64" s="5">
        <f>SUM('Half-Cent to County before'!F64+'Half-Cent to City Govs'!F64)</f>
        <v>1414938.23</v>
      </c>
      <c r="G64" s="5">
        <f>SUM('Half-Cent to County before'!G64+'Half-Cent to City Govs'!G64)</f>
        <v>1375092.81</v>
      </c>
      <c r="H64" s="5">
        <f>SUM('Half-Cent to County before'!H64+'Half-Cent to City Govs'!H64)</f>
        <v>1328955.17</v>
      </c>
      <c r="I64" s="5">
        <f>SUM('Half-Cent to County before'!I64+'Half-Cent to City Govs'!I64)</f>
        <v>1463234.3199999998</v>
      </c>
      <c r="J64" s="5">
        <f>SUM('Half-Cent to County before'!J64+'Half-Cent to City Govs'!J64)</f>
        <v>1240222.51</v>
      </c>
      <c r="K64" s="5">
        <f>SUM('Half-Cent to County before'!K64+'Half-Cent to City Govs'!K64)</f>
        <v>1317994.37</v>
      </c>
      <c r="L64" s="5">
        <f>SUM('Half-Cent to County before'!L64+'Half-Cent to City Govs'!L64)</f>
        <v>1680193.22</v>
      </c>
      <c r="M64" s="5">
        <f>SUM('Half-Cent to County before'!M64+'Half-Cent to City Govs'!M64)</f>
        <v>1572163.2599999998</v>
      </c>
      <c r="N64" s="5">
        <f t="shared" si="0"/>
        <v>18440539.439999998</v>
      </c>
    </row>
    <row r="65" spans="1:14" ht="12.75">
      <c r="A65" t="s">
        <v>25</v>
      </c>
      <c r="B65" s="5">
        <f>SUM('Half-Cent to County before'!B65+'Half-Cent to City Govs'!B65)</f>
        <v>155057.68</v>
      </c>
      <c r="C65" s="5">
        <f>SUM('Half-Cent to County before'!C65+'Half-Cent to City Govs'!C65)</f>
        <v>152682.22</v>
      </c>
      <c r="D65" s="5">
        <f>SUM('Half-Cent to County before'!D65+'Half-Cent to City Govs'!D65)</f>
        <v>138246.11</v>
      </c>
      <c r="E65" s="5">
        <f>SUM('Half-Cent to County before'!E65+'Half-Cent to City Govs'!E65)</f>
        <v>155156.91</v>
      </c>
      <c r="F65" s="5">
        <f>SUM('Half-Cent to County before'!F65+'Half-Cent to City Govs'!F65)</f>
        <v>147683.5</v>
      </c>
      <c r="G65" s="5">
        <f>SUM('Half-Cent to County before'!G65+'Half-Cent to City Govs'!G65)</f>
        <v>152935.48</v>
      </c>
      <c r="H65" s="5">
        <f>SUM('Half-Cent to County before'!H65+'Half-Cent to City Govs'!H65)</f>
        <v>173324.78999999998</v>
      </c>
      <c r="I65" s="5">
        <f>SUM('Half-Cent to County before'!I65+'Half-Cent to City Govs'!I65)</f>
        <v>190025.96</v>
      </c>
      <c r="J65" s="5">
        <f>SUM('Half-Cent to County before'!J65+'Half-Cent to City Govs'!J65)</f>
        <v>185039.07</v>
      </c>
      <c r="K65" s="5">
        <f>SUM('Half-Cent to County before'!K65+'Half-Cent to City Govs'!K65)</f>
        <v>192735.06</v>
      </c>
      <c r="L65" s="5">
        <f>SUM('Half-Cent to County before'!L65+'Half-Cent to City Govs'!L65)</f>
        <v>201997.61</v>
      </c>
      <c r="M65" s="5">
        <f>SUM('Half-Cent to County before'!M65+'Half-Cent to City Govs'!M65)</f>
        <v>181003.69</v>
      </c>
      <c r="N65" s="5">
        <f t="shared" si="0"/>
        <v>2025888.08</v>
      </c>
    </row>
    <row r="66" spans="1:14" ht="12.75">
      <c r="A66" t="s">
        <v>60</v>
      </c>
      <c r="B66" s="5">
        <f>SUM('Half-Cent to County before'!B66+'Half-Cent to City Govs'!B66)</f>
        <v>14777763.240000002</v>
      </c>
      <c r="C66" s="5">
        <f>SUM('Half-Cent to County before'!C66+'Half-Cent to City Govs'!C66)</f>
        <v>16372085.929999998</v>
      </c>
      <c r="D66" s="5">
        <f>SUM('Half-Cent to County before'!D66+'Half-Cent to City Govs'!D66)</f>
        <v>15446457.829999998</v>
      </c>
      <c r="E66" s="5">
        <f>SUM('Half-Cent to County before'!E66+'Half-Cent to City Govs'!E66)</f>
        <v>14837048.569999998</v>
      </c>
      <c r="F66" s="5">
        <f>SUM('Half-Cent to County before'!F66+'Half-Cent to City Govs'!F66)</f>
        <v>14873375.929999998</v>
      </c>
      <c r="G66" s="5">
        <f>SUM('Half-Cent to County before'!G66+'Half-Cent to City Govs'!G66)</f>
        <v>14917161.259999996</v>
      </c>
      <c r="H66" s="5">
        <f>SUM('Half-Cent to County before'!H66+'Half-Cent to City Govs'!H66)</f>
        <v>16084188.770000001</v>
      </c>
      <c r="I66" s="5">
        <f>SUM('Half-Cent to County before'!I66+'Half-Cent to City Govs'!I66)</f>
        <v>17665927.249999996</v>
      </c>
      <c r="J66" s="5">
        <f>SUM('Half-Cent to County before'!J66+'Half-Cent to City Govs'!J66)</f>
        <v>16314769.589999998</v>
      </c>
      <c r="K66" s="5">
        <f>SUM('Half-Cent to County before'!K66+'Half-Cent to City Govs'!K66)</f>
        <v>15764440.07</v>
      </c>
      <c r="L66" s="5">
        <f>SUM('Half-Cent to County before'!L66+'Half-Cent to City Govs'!L66)</f>
        <v>19221687.590000004</v>
      </c>
      <c r="M66" s="5">
        <f>SUM('Half-Cent to County before'!M66+'Half-Cent to City Govs'!M66)</f>
        <v>15965840.450000001</v>
      </c>
      <c r="N66" s="5">
        <f t="shared" si="0"/>
        <v>192240746.47999996</v>
      </c>
    </row>
    <row r="67" spans="1:14" ht="12.75">
      <c r="A67" t="s">
        <v>61</v>
      </c>
      <c r="B67" s="5">
        <f>SUM('Half-Cent to County before'!B67+'Half-Cent to City Govs'!B67)</f>
        <v>1614407.49</v>
      </c>
      <c r="C67" s="5">
        <f>SUM('Half-Cent to County before'!C67+'Half-Cent to City Govs'!C67)</f>
        <v>1810233.77</v>
      </c>
      <c r="D67" s="5">
        <f>SUM('Half-Cent to County before'!D67+'Half-Cent to City Govs'!D67)</f>
        <v>1786558.73</v>
      </c>
      <c r="E67" s="5">
        <f>SUM('Half-Cent to County before'!E67+'Half-Cent to City Govs'!E67)</f>
        <v>1678023.81</v>
      </c>
      <c r="F67" s="5">
        <f>SUM('Half-Cent to County before'!F67+'Half-Cent to City Govs'!F67)</f>
        <v>1570900.65</v>
      </c>
      <c r="G67" s="5">
        <f>SUM('Half-Cent to County before'!G67+'Half-Cent to City Govs'!G67)</f>
        <v>1584576.8599999999</v>
      </c>
      <c r="H67" s="5">
        <f>SUM('Half-Cent to County before'!H67+'Half-Cent to City Govs'!H67)</f>
        <v>1709933.07</v>
      </c>
      <c r="I67" s="5">
        <f>SUM('Half-Cent to County before'!I67+'Half-Cent to City Govs'!I67)</f>
        <v>1915184.54</v>
      </c>
      <c r="J67" s="5">
        <f>SUM('Half-Cent to County before'!J67+'Half-Cent to City Govs'!J67)</f>
        <v>1803317.5</v>
      </c>
      <c r="K67" s="5">
        <f>SUM('Half-Cent to County before'!K67+'Half-Cent to City Govs'!K67)</f>
        <v>1838341.59</v>
      </c>
      <c r="L67" s="5">
        <f>SUM('Half-Cent to County before'!L67+'Half-Cent to City Govs'!L67)</f>
        <v>2188540.25</v>
      </c>
      <c r="M67" s="5">
        <f>SUM('Half-Cent to County before'!M67+'Half-Cent to City Govs'!M67)</f>
        <v>1880795.35</v>
      </c>
      <c r="N67" s="5">
        <f t="shared" si="0"/>
        <v>21380813.610000003</v>
      </c>
    </row>
    <row r="68" spans="1:14" ht="12.75">
      <c r="A68" t="s">
        <v>62</v>
      </c>
      <c r="B68" s="5">
        <f>SUM('Half-Cent to County before'!B68+'Half-Cent to City Govs'!B68)</f>
        <v>9511039.129999997</v>
      </c>
      <c r="C68" s="5">
        <f>SUM('Half-Cent to County before'!C68+'Half-Cent to City Govs'!C68)</f>
        <v>9323926.590000002</v>
      </c>
      <c r="D68" s="5">
        <f>SUM('Half-Cent to County before'!D68+'Half-Cent to City Govs'!D68)</f>
        <v>8662998.579999998</v>
      </c>
      <c r="E68" s="5">
        <f>SUM('Half-Cent to County before'!E68+'Half-Cent to City Govs'!E68)</f>
        <v>9044991.440000005</v>
      </c>
      <c r="F68" s="5">
        <f>SUM('Half-Cent to County before'!F68+'Half-Cent to City Govs'!F68)</f>
        <v>9314216.380000005</v>
      </c>
      <c r="G68" s="5">
        <f>SUM('Half-Cent to County before'!G68+'Half-Cent to City Govs'!G68)</f>
        <v>9612803.420000002</v>
      </c>
      <c r="H68" s="5">
        <f>SUM('Half-Cent to County before'!H68+'Half-Cent to City Govs'!H68)</f>
        <v>10474726.980000002</v>
      </c>
      <c r="I68" s="5">
        <f>SUM('Half-Cent to County before'!I68+'Half-Cent to City Govs'!I68)</f>
        <v>12213929.700000005</v>
      </c>
      <c r="J68" s="5">
        <f>SUM('Half-Cent to County before'!J68+'Half-Cent to City Govs'!J68)</f>
        <v>10896333.3</v>
      </c>
      <c r="K68" s="5">
        <f>SUM('Half-Cent to County before'!K68+'Half-Cent to City Govs'!K68)</f>
        <v>10571336.040000001</v>
      </c>
      <c r="L68" s="5">
        <f>SUM('Half-Cent to County before'!L68+'Half-Cent to City Govs'!L68)</f>
        <v>11751322.549999999</v>
      </c>
      <c r="M68" s="5">
        <f>SUM('Half-Cent to County before'!M68+'Half-Cent to City Govs'!M68)</f>
        <v>10510270.169999996</v>
      </c>
      <c r="N68" s="5">
        <f t="shared" si="0"/>
        <v>121887894.28000002</v>
      </c>
    </row>
    <row r="69" spans="1:14" ht="12.75">
      <c r="A69" t="s">
        <v>26</v>
      </c>
      <c r="B69" s="5">
        <f>SUM('Half-Cent to County before'!B69+'Half-Cent to City Govs'!B69)</f>
        <v>2010895.05</v>
      </c>
      <c r="C69" s="5">
        <f>SUM('Half-Cent to County before'!C69+'Half-Cent to City Govs'!C69)</f>
        <v>2022300.04</v>
      </c>
      <c r="D69" s="5">
        <f>SUM('Half-Cent to County before'!D69+'Half-Cent to City Govs'!D69)</f>
        <v>1880835.1299999997</v>
      </c>
      <c r="E69" s="5">
        <f>SUM('Half-Cent to County before'!E69+'Half-Cent to City Govs'!E69)</f>
        <v>1948425.71</v>
      </c>
      <c r="F69" s="5">
        <f>SUM('Half-Cent to County before'!F69+'Half-Cent to City Govs'!F69)</f>
        <v>1988686.0199999998</v>
      </c>
      <c r="G69" s="5">
        <f>SUM('Half-Cent to County before'!G69+'Half-Cent to City Govs'!G69)</f>
        <v>1996388.3800000001</v>
      </c>
      <c r="H69" s="5">
        <f>SUM('Half-Cent to County before'!H69+'Half-Cent to City Govs'!H69)</f>
        <v>2157891.38</v>
      </c>
      <c r="I69" s="5">
        <f>SUM('Half-Cent to County before'!I69+'Half-Cent to City Govs'!I69)</f>
        <v>2423476.5899999994</v>
      </c>
      <c r="J69" s="5">
        <f>SUM('Half-Cent to County before'!J69+'Half-Cent to City Govs'!J69)</f>
        <v>2155800.57</v>
      </c>
      <c r="K69" s="5">
        <f>SUM('Half-Cent to County before'!K69+'Half-Cent to City Govs'!K69)</f>
        <v>2129517.46</v>
      </c>
      <c r="L69" s="5">
        <f>SUM('Half-Cent to County before'!L69+'Half-Cent to City Govs'!L69)</f>
        <v>2370034.37</v>
      </c>
      <c r="M69" s="5">
        <f>SUM('Half-Cent to County before'!M69+'Half-Cent to City Govs'!M69)</f>
        <v>2204943.13</v>
      </c>
      <c r="N69" s="5">
        <f t="shared" si="0"/>
        <v>25289193.830000002</v>
      </c>
    </row>
    <row r="70" spans="1:14" ht="12.75">
      <c r="A70" t="s">
        <v>63</v>
      </c>
      <c r="B70" s="5">
        <f>SUM('Half-Cent to County before'!B70+'Half-Cent to City Govs'!B70)</f>
        <v>5930673.6</v>
      </c>
      <c r="C70" s="5">
        <f>SUM('Half-Cent to County before'!C70+'Half-Cent to City Govs'!C70)</f>
        <v>5963375.4</v>
      </c>
      <c r="D70" s="5">
        <f>SUM('Half-Cent to County before'!D70+'Half-Cent to City Govs'!D70)</f>
        <v>5789476.9799999995</v>
      </c>
      <c r="E70" s="5">
        <f>SUM('Half-Cent to County before'!E70+'Half-Cent to City Govs'!E70)</f>
        <v>5681260.9799999995</v>
      </c>
      <c r="F70" s="5">
        <f>SUM('Half-Cent to County before'!F70+'Half-Cent to City Govs'!F70)</f>
        <v>5697467.410000001</v>
      </c>
      <c r="G70" s="5">
        <f>SUM('Half-Cent to County before'!G70+'Half-Cent to City Govs'!G70)</f>
        <v>5754399.29</v>
      </c>
      <c r="H70" s="5">
        <f>SUM('Half-Cent to County before'!H70+'Half-Cent to City Govs'!H70)</f>
        <v>5920868.259999999</v>
      </c>
      <c r="I70" s="5">
        <f>SUM('Half-Cent to County before'!I70+'Half-Cent to City Govs'!I70)</f>
        <v>6647099.479999999</v>
      </c>
      <c r="J70" s="5">
        <f>SUM('Half-Cent to County before'!J70+'Half-Cent to City Govs'!J70)</f>
        <v>5970139.21</v>
      </c>
      <c r="K70" s="5">
        <f>SUM('Half-Cent to County before'!K70+'Half-Cent to City Govs'!K70)</f>
        <v>6088510.47</v>
      </c>
      <c r="L70" s="5">
        <f>SUM('Half-Cent to County before'!L70+'Half-Cent to City Govs'!L70)</f>
        <v>7034353.76</v>
      </c>
      <c r="M70" s="5">
        <f>SUM('Half-Cent to County before'!M70+'Half-Cent to City Govs'!M70)</f>
        <v>6455609.669999999</v>
      </c>
      <c r="N70" s="5">
        <f t="shared" si="0"/>
        <v>72933234.50999999</v>
      </c>
    </row>
    <row r="71" spans="1:14" ht="12.75">
      <c r="A71" t="s">
        <v>64</v>
      </c>
      <c r="B71" s="5">
        <f>SUM('Half-Cent to County before'!B71+'Half-Cent to City Govs'!B71)</f>
        <v>3027947.78</v>
      </c>
      <c r="C71" s="5">
        <f>SUM('Half-Cent to County before'!C71+'Half-Cent to City Govs'!C71)</f>
        <v>2975004.3200000003</v>
      </c>
      <c r="D71" s="5">
        <f>SUM('Half-Cent to County before'!D71+'Half-Cent to City Govs'!D71)</f>
        <v>2899738.81</v>
      </c>
      <c r="E71" s="5">
        <f>SUM('Half-Cent to County before'!E71+'Half-Cent to City Govs'!E71)</f>
        <v>2989172.629999999</v>
      </c>
      <c r="F71" s="5">
        <f>SUM('Half-Cent to County before'!F71+'Half-Cent to City Govs'!F71)</f>
        <v>2957517.779999999</v>
      </c>
      <c r="G71" s="5">
        <f>SUM('Half-Cent to County before'!G71+'Half-Cent to City Govs'!G71)</f>
        <v>3013088.51</v>
      </c>
      <c r="H71" s="5">
        <f>SUM('Half-Cent to County before'!H71+'Half-Cent to City Govs'!H71)</f>
        <v>3187560.09</v>
      </c>
      <c r="I71" s="5">
        <f>SUM('Half-Cent to County before'!I71+'Half-Cent to City Govs'!I71)</f>
        <v>3556194.93</v>
      </c>
      <c r="J71" s="5">
        <f>SUM('Half-Cent to County before'!J71+'Half-Cent to City Govs'!J71)</f>
        <v>3303228.5100000002</v>
      </c>
      <c r="K71" s="5">
        <f>SUM('Half-Cent to County before'!K71+'Half-Cent to City Govs'!K71)</f>
        <v>3384736.7700000005</v>
      </c>
      <c r="L71" s="5">
        <f>SUM('Half-Cent to County before'!L71+'Half-Cent to City Govs'!L71)</f>
        <v>3667926.66</v>
      </c>
      <c r="M71" s="5">
        <f>SUM('Half-Cent to County before'!M71+'Half-Cent to City Govs'!M71)</f>
        <v>3421667.0299999993</v>
      </c>
      <c r="N71" s="5">
        <f t="shared" si="0"/>
        <v>38383783.82</v>
      </c>
    </row>
    <row r="72" spans="1:14" ht="12.75">
      <c r="A72" t="s">
        <v>65</v>
      </c>
      <c r="B72" s="5">
        <f>SUM('Half-Cent to County before'!B72+'Half-Cent to City Govs'!B72)</f>
        <v>231504.75000000003</v>
      </c>
      <c r="C72" s="5">
        <f>SUM('Half-Cent to County before'!C72+'Half-Cent to City Govs'!C72)</f>
        <v>232373.54</v>
      </c>
      <c r="D72" s="5">
        <f>SUM('Half-Cent to County before'!D72+'Half-Cent to City Govs'!D72)</f>
        <v>208747.88</v>
      </c>
      <c r="E72" s="5">
        <f>SUM('Half-Cent to County before'!E72+'Half-Cent to City Govs'!E72)</f>
        <v>221506.51</v>
      </c>
      <c r="F72" s="5">
        <f>SUM('Half-Cent to County before'!F72+'Half-Cent to City Govs'!F72)</f>
        <v>225427.35</v>
      </c>
      <c r="G72" s="5">
        <f>SUM('Half-Cent to County before'!G72+'Half-Cent to City Govs'!G72)</f>
        <v>222059.94</v>
      </c>
      <c r="H72" s="5">
        <f>SUM('Half-Cent to County before'!H72+'Half-Cent to City Govs'!H72)</f>
        <v>230787.21</v>
      </c>
      <c r="I72" s="5">
        <f>SUM('Half-Cent to County before'!I72+'Half-Cent to City Govs'!I72)</f>
        <v>248500.43</v>
      </c>
      <c r="J72" s="5">
        <f>SUM('Half-Cent to County before'!J72+'Half-Cent to City Govs'!J72)</f>
        <v>229638.99</v>
      </c>
      <c r="K72" s="5">
        <f>SUM('Half-Cent to County before'!K72+'Half-Cent to City Govs'!K72)</f>
        <v>241595.75</v>
      </c>
      <c r="L72" s="5">
        <f>SUM('Half-Cent to County before'!L72+'Half-Cent to City Govs'!L72)</f>
        <v>259370.98</v>
      </c>
      <c r="M72" s="5">
        <f>SUM('Half-Cent to County before'!M72+'Half-Cent to City Govs'!M72)</f>
        <v>258216.71</v>
      </c>
      <c r="N72" s="5">
        <f t="shared" si="0"/>
        <v>2809730.0399999996</v>
      </c>
    </row>
    <row r="73" spans="1:14" ht="12.75">
      <c r="A73" t="s">
        <v>66</v>
      </c>
      <c r="B73" s="5">
        <f>SUM('Half-Cent to County before'!B73+'Half-Cent to City Govs'!B73)</f>
        <v>1327983.14</v>
      </c>
      <c r="C73" s="5">
        <f>SUM('Half-Cent to County before'!C73+'Half-Cent to City Govs'!C73)</f>
        <v>1216720.6300000001</v>
      </c>
      <c r="D73" s="5">
        <f>SUM('Half-Cent to County before'!D73+'Half-Cent to City Govs'!D73)</f>
        <v>1220647.8599999999</v>
      </c>
      <c r="E73" s="5">
        <f>SUM('Half-Cent to County before'!E73+'Half-Cent to City Govs'!E73)</f>
        <v>1097861.8399999999</v>
      </c>
      <c r="F73" s="5">
        <f>SUM('Half-Cent to County before'!F73+'Half-Cent to City Govs'!F73)</f>
        <v>1095359.7</v>
      </c>
      <c r="G73" s="5">
        <f>SUM('Half-Cent to County before'!G73+'Half-Cent to City Govs'!G73)</f>
        <v>1059748.9600000002</v>
      </c>
      <c r="H73" s="5">
        <f>SUM('Half-Cent to County before'!H73+'Half-Cent to City Govs'!H73)</f>
        <v>1102105.73</v>
      </c>
      <c r="I73" s="5">
        <f>SUM('Half-Cent to County before'!I73+'Half-Cent to City Govs'!I73)</f>
        <v>1281874.8099999998</v>
      </c>
      <c r="J73" s="5">
        <f>SUM('Half-Cent to County before'!J73+'Half-Cent to City Govs'!J73)</f>
        <v>1101705.26</v>
      </c>
      <c r="K73" s="5">
        <f>SUM('Half-Cent to County before'!K73+'Half-Cent to City Govs'!K73)</f>
        <v>1176844.05</v>
      </c>
      <c r="L73" s="5">
        <f>SUM('Half-Cent to County before'!L73+'Half-Cent to City Govs'!L73)</f>
        <v>1445911.5899999999</v>
      </c>
      <c r="M73" s="5">
        <f>SUM('Half-Cent to County before'!M73+'Half-Cent to City Govs'!M73)</f>
        <v>1248412.52</v>
      </c>
      <c r="N73" s="5">
        <f t="shared" si="0"/>
        <v>14375176.09</v>
      </c>
    </row>
    <row r="74" spans="1:14" ht="12.75">
      <c r="A74" t="s">
        <v>67</v>
      </c>
      <c r="B74" s="5">
        <f>SUM('Half-Cent to County before'!B74+'Half-Cent to City Govs'!B74)</f>
        <v>1123856.8599999999</v>
      </c>
      <c r="C74" s="5">
        <f>SUM('Half-Cent to County before'!C74+'Half-Cent to City Govs'!C74)</f>
        <v>1093332.9400000002</v>
      </c>
      <c r="D74" s="5">
        <f>SUM('Half-Cent to County before'!D74+'Half-Cent to City Govs'!D74)</f>
        <v>1053519.3800000001</v>
      </c>
      <c r="E74" s="5">
        <f>SUM('Half-Cent to County before'!E74+'Half-Cent to City Govs'!E74)</f>
        <v>1043655.0900000001</v>
      </c>
      <c r="F74" s="5">
        <f>SUM('Half-Cent to County before'!F74+'Half-Cent to City Govs'!F74)</f>
        <v>1079150.66</v>
      </c>
      <c r="G74" s="5">
        <f>SUM('Half-Cent to County before'!G74+'Half-Cent to City Govs'!G74)</f>
        <v>1106899.77</v>
      </c>
      <c r="H74" s="5">
        <f>SUM('Half-Cent to County before'!H74+'Half-Cent to City Govs'!H74)</f>
        <v>1149452.03</v>
      </c>
      <c r="I74" s="5">
        <f>SUM('Half-Cent to County before'!I74+'Half-Cent to City Govs'!I74)</f>
        <v>1231768.69</v>
      </c>
      <c r="J74" s="5">
        <f>SUM('Half-Cent to County before'!J74+'Half-Cent to City Govs'!J74)</f>
        <v>1179808.7999999998</v>
      </c>
      <c r="K74" s="5">
        <f>SUM('Half-Cent to County before'!K74+'Half-Cent to City Govs'!K74)</f>
        <v>1186716.97</v>
      </c>
      <c r="L74" s="5">
        <f>SUM('Half-Cent to County before'!L74+'Half-Cent to City Govs'!L74)</f>
        <v>1307885.97</v>
      </c>
      <c r="M74" s="5">
        <f>SUM('Half-Cent to County before'!M74+'Half-Cent to City Govs'!M74)</f>
        <v>1171980.45</v>
      </c>
      <c r="N74" s="5">
        <f t="shared" si="0"/>
        <v>13728027.61</v>
      </c>
    </row>
    <row r="75" spans="1:14" ht="12.75">
      <c r="A75" t="s">
        <v>68</v>
      </c>
      <c r="B75" s="5">
        <f>SUM('Half-Cent to County before'!B75+'Half-Cent to City Govs'!B75)</f>
        <v>542768.85</v>
      </c>
      <c r="C75" s="5">
        <f>SUM('Half-Cent to County before'!C75+'Half-Cent to City Govs'!C75)</f>
        <v>601382.62</v>
      </c>
      <c r="D75" s="5">
        <f>SUM('Half-Cent to County before'!D75+'Half-Cent to City Govs'!D75)</f>
        <v>552862.44</v>
      </c>
      <c r="E75" s="5">
        <f>SUM('Half-Cent to County before'!E75+'Half-Cent to City Govs'!E75)</f>
        <v>530067.59</v>
      </c>
      <c r="F75" s="5">
        <f>SUM('Half-Cent to County before'!F75+'Half-Cent to City Govs'!F75)</f>
        <v>535284.9</v>
      </c>
      <c r="G75" s="5">
        <f>SUM('Half-Cent to County before'!G75+'Half-Cent to City Govs'!G75)</f>
        <v>516753.5</v>
      </c>
      <c r="H75" s="5">
        <f>SUM('Half-Cent to County before'!H75+'Half-Cent to City Govs'!H75)</f>
        <v>513012.28</v>
      </c>
      <c r="I75" s="5">
        <f>SUM('Half-Cent to County before'!I75+'Half-Cent to City Govs'!I75)</f>
        <v>549952.68</v>
      </c>
      <c r="J75" s="5">
        <f>SUM('Half-Cent to County before'!J75+'Half-Cent to City Govs'!J75)</f>
        <v>491894.42</v>
      </c>
      <c r="K75" s="5">
        <f>SUM('Half-Cent to County before'!K75+'Half-Cent to City Govs'!K75)</f>
        <v>500230.76999999996</v>
      </c>
      <c r="L75" s="5">
        <f>SUM('Half-Cent to County before'!L75+'Half-Cent to City Govs'!L75)</f>
        <v>593626.49</v>
      </c>
      <c r="M75" s="5">
        <f>SUM('Half-Cent to County before'!M75+'Half-Cent to City Govs'!M75)</f>
        <v>559139.87</v>
      </c>
      <c r="N75" s="5">
        <f t="shared" si="0"/>
        <v>6486976.409999999</v>
      </c>
    </row>
    <row r="76" spans="1:14" ht="12.75">
      <c r="A76" t="s">
        <v>69</v>
      </c>
      <c r="B76" s="5">
        <f>SUM('Half-Cent to County before'!B76+'Half-Cent to City Govs'!B76)</f>
        <v>2553502.25</v>
      </c>
      <c r="C76" s="5">
        <f>SUM('Half-Cent to County before'!C76+'Half-Cent to City Govs'!C76)</f>
        <v>2571044.25</v>
      </c>
      <c r="D76" s="5">
        <f>SUM('Half-Cent to County before'!D76+'Half-Cent to City Govs'!D76)</f>
        <v>2349371.96</v>
      </c>
      <c r="E76" s="5">
        <f>SUM('Half-Cent to County before'!E76+'Half-Cent to City Govs'!E76)</f>
        <v>2456172.0199999996</v>
      </c>
      <c r="F76" s="5">
        <f>SUM('Half-Cent to County before'!F76+'Half-Cent to City Govs'!F76)</f>
        <v>2484618.5599999996</v>
      </c>
      <c r="G76" s="5">
        <f>SUM('Half-Cent to County before'!G76+'Half-Cent to City Govs'!G76)</f>
        <v>2518105.55</v>
      </c>
      <c r="H76" s="5">
        <f>SUM('Half-Cent to County before'!H76+'Half-Cent to City Govs'!H76)</f>
        <v>2763814.7500000005</v>
      </c>
      <c r="I76" s="5">
        <f>SUM('Half-Cent to County before'!I76+'Half-Cent to City Govs'!I76)</f>
        <v>3146145.58</v>
      </c>
      <c r="J76" s="5">
        <f>SUM('Half-Cent to County before'!J76+'Half-Cent to City Govs'!J76)</f>
        <v>3069686.55</v>
      </c>
      <c r="K76" s="5">
        <f>SUM('Half-Cent to County before'!K76+'Half-Cent to City Govs'!K76)</f>
        <v>3060341.2199999997</v>
      </c>
      <c r="L76" s="5">
        <f>SUM('Half-Cent to County before'!L76+'Half-Cent to City Govs'!L76)</f>
        <v>3537272.1300000004</v>
      </c>
      <c r="M76" s="5">
        <f>SUM('Half-Cent to County before'!M76+'Half-Cent to City Govs'!M76)</f>
        <v>3070921.6100000003</v>
      </c>
      <c r="N76" s="5">
        <f t="shared" si="0"/>
        <v>33580996.43</v>
      </c>
    </row>
    <row r="77" spans="1:14" ht="12.75">
      <c r="A77" t="s">
        <v>70</v>
      </c>
      <c r="B77" s="5">
        <f>SUM('Half-Cent to County before'!B77+'Half-Cent to City Govs'!B77)</f>
        <v>2710475.0100000002</v>
      </c>
      <c r="C77" s="5">
        <f>SUM('Half-Cent to County before'!C77+'Half-Cent to City Govs'!C77)</f>
        <v>2785946.2399999998</v>
      </c>
      <c r="D77" s="5">
        <f>SUM('Half-Cent to County before'!D77+'Half-Cent to City Govs'!D77)</f>
        <v>2612353.95</v>
      </c>
      <c r="E77" s="5">
        <f>SUM('Half-Cent to County before'!E77+'Half-Cent to City Govs'!E77)</f>
        <v>2664846.47</v>
      </c>
      <c r="F77" s="5">
        <f>SUM('Half-Cent to County before'!F77+'Half-Cent to City Govs'!F77)</f>
        <v>2631984.79</v>
      </c>
      <c r="G77" s="5">
        <f>SUM('Half-Cent to County before'!G77+'Half-Cent to City Govs'!G77)</f>
        <v>2663300.7399999998</v>
      </c>
      <c r="H77" s="5">
        <f>SUM('Half-Cent to County before'!H77+'Half-Cent to City Govs'!H77)</f>
        <v>2776546.9699999993</v>
      </c>
      <c r="I77" s="5">
        <f>SUM('Half-Cent to County before'!I77+'Half-Cent to City Govs'!I77)</f>
        <v>3273786.6899999995</v>
      </c>
      <c r="J77" s="5">
        <f>SUM('Half-Cent to County before'!J77+'Half-Cent to City Govs'!J77)</f>
        <v>2754042.82</v>
      </c>
      <c r="K77" s="5">
        <f>SUM('Half-Cent to County before'!K77+'Half-Cent to City Govs'!K77)</f>
        <v>2721927.81</v>
      </c>
      <c r="L77" s="5">
        <f>SUM('Half-Cent to County before'!L77+'Half-Cent to City Govs'!L77)</f>
        <v>3060657.3199999994</v>
      </c>
      <c r="M77" s="5">
        <f>SUM('Half-Cent to County before'!M77+'Half-Cent to City Govs'!M77)</f>
        <v>2875750.3999999994</v>
      </c>
      <c r="N77" s="5">
        <f t="shared" si="0"/>
        <v>33531619.209999997</v>
      </c>
    </row>
    <row r="78" spans="1:14" ht="12.75">
      <c r="A78" t="s">
        <v>27</v>
      </c>
      <c r="B78" s="5">
        <f>SUM('Half-Cent to County before'!B78+'Half-Cent to City Govs'!B78)</f>
        <v>442837.76999999996</v>
      </c>
      <c r="C78" s="5">
        <f>SUM('Half-Cent to County before'!C78+'Half-Cent to City Govs'!C78)</f>
        <v>419105.13000000006</v>
      </c>
      <c r="D78" s="5">
        <f>SUM('Half-Cent to County before'!D78+'Half-Cent to City Govs'!D78)</f>
        <v>378074.43</v>
      </c>
      <c r="E78" s="5">
        <f>SUM('Half-Cent to County before'!E78+'Half-Cent to City Govs'!E78)</f>
        <v>390010.79</v>
      </c>
      <c r="F78" s="5">
        <f>SUM('Half-Cent to County before'!F78+'Half-Cent to City Govs'!F78)</f>
        <v>417458.23</v>
      </c>
      <c r="G78" s="5">
        <f>SUM('Half-Cent to County before'!G78+'Half-Cent to City Govs'!G78)</f>
        <v>447379.38</v>
      </c>
      <c r="H78" s="5">
        <f>SUM('Half-Cent to County before'!H78+'Half-Cent to City Govs'!H78)</f>
        <v>473993.38</v>
      </c>
      <c r="I78" s="5">
        <f>SUM('Half-Cent to County before'!I78+'Half-Cent to City Govs'!I78)</f>
        <v>469001.19000000006</v>
      </c>
      <c r="J78" s="5">
        <f>SUM('Half-Cent to County before'!J78+'Half-Cent to City Govs'!J78)</f>
        <v>517808.52</v>
      </c>
      <c r="K78" s="5">
        <f>SUM('Half-Cent to County before'!K78+'Half-Cent to City Govs'!K78)</f>
        <v>496239.2899999999</v>
      </c>
      <c r="L78" s="5">
        <f>SUM('Half-Cent to County before'!L78+'Half-Cent to City Govs'!L78)</f>
        <v>540027.27</v>
      </c>
      <c r="M78" s="5">
        <f>SUM('Half-Cent to County before'!M78+'Half-Cent to City Govs'!M78)</f>
        <v>500674.31999999995</v>
      </c>
      <c r="N78" s="5">
        <f t="shared" si="0"/>
        <v>5492609.699999999</v>
      </c>
    </row>
    <row r="79" spans="1:14" ht="12.75">
      <c r="A79" t="s">
        <v>71</v>
      </c>
      <c r="B79" s="5">
        <f>SUM('Half-Cent to County before'!B79+'Half-Cent to City Govs'!B79)</f>
        <v>129786.4</v>
      </c>
      <c r="C79" s="5">
        <f>SUM('Half-Cent to County before'!C79+'Half-Cent to City Govs'!C79)</f>
        <v>136043.48</v>
      </c>
      <c r="D79" s="5">
        <f>SUM('Half-Cent to County before'!D79+'Half-Cent to City Govs'!D79)</f>
        <v>130583.88</v>
      </c>
      <c r="E79" s="5">
        <f>SUM('Half-Cent to County before'!E79+'Half-Cent to City Govs'!E79)</f>
        <v>130304.94</v>
      </c>
      <c r="F79" s="5">
        <f>SUM('Half-Cent to County before'!F79+'Half-Cent to City Govs'!F79)</f>
        <v>130628.66</v>
      </c>
      <c r="G79" s="5">
        <f>SUM('Half-Cent to County before'!G79+'Half-Cent to City Govs'!G79)</f>
        <v>129330.46</v>
      </c>
      <c r="H79" s="5">
        <f>SUM('Half-Cent to County before'!H79+'Half-Cent to City Govs'!H79)</f>
        <v>127222.24</v>
      </c>
      <c r="I79" s="5">
        <f>SUM('Half-Cent to County before'!I79+'Half-Cent to City Govs'!I79)</f>
        <v>131762.46</v>
      </c>
      <c r="J79" s="5">
        <f>SUM('Half-Cent to County before'!J79+'Half-Cent to City Govs'!J79)</f>
        <v>119257.44</v>
      </c>
      <c r="K79" s="5">
        <f>SUM('Half-Cent to County before'!K79+'Half-Cent to City Govs'!K79)</f>
        <v>137590.76</v>
      </c>
      <c r="L79" s="5">
        <f>SUM('Half-Cent to County before'!L79+'Half-Cent to City Govs'!L79)</f>
        <v>147051.12</v>
      </c>
      <c r="M79" s="5">
        <f>SUM('Half-Cent to County before'!M79+'Half-Cent to City Govs'!M79)</f>
        <v>145446.31</v>
      </c>
      <c r="N79" s="5">
        <f t="shared" si="0"/>
        <v>1595008.15</v>
      </c>
    </row>
    <row r="80" spans="1:14" ht="12.75">
      <c r="A80" t="s">
        <v>28</v>
      </c>
      <c r="B80" s="5">
        <f>SUM('Half-Cent to County before'!B80+'Half-Cent to City Govs'!B80)</f>
        <v>108180.31999999999</v>
      </c>
      <c r="C80" s="5">
        <f>SUM('Half-Cent to County before'!C80+'Half-Cent to City Govs'!C80)</f>
        <v>118417.52</v>
      </c>
      <c r="D80" s="5">
        <f>SUM('Half-Cent to County before'!D80+'Half-Cent to City Govs'!D80)</f>
        <v>99465.78</v>
      </c>
      <c r="E80" s="5">
        <f>SUM('Half-Cent to County before'!E80+'Half-Cent to City Govs'!E80)</f>
        <v>120221.95999999999</v>
      </c>
      <c r="F80" s="5">
        <f>SUM('Half-Cent to County before'!F80+'Half-Cent to City Govs'!F80)</f>
        <v>94496.38</v>
      </c>
      <c r="G80" s="5">
        <f>SUM('Half-Cent to County before'!G80+'Half-Cent to City Govs'!G80)</f>
        <v>125596.12000000001</v>
      </c>
      <c r="H80" s="5">
        <f>SUM('Half-Cent to County before'!H80+'Half-Cent to City Govs'!H80)</f>
        <v>111418.59</v>
      </c>
      <c r="I80" s="5">
        <f>SUM('Half-Cent to County before'!I80+'Half-Cent to City Govs'!I80)</f>
        <v>91199.95</v>
      </c>
      <c r="J80" s="5">
        <f>SUM('Half-Cent to County before'!J80+'Half-Cent to City Govs'!J80)</f>
        <v>86492.9</v>
      </c>
      <c r="K80" s="5">
        <f>SUM('Half-Cent to County before'!K80+'Half-Cent to City Govs'!K80)</f>
        <v>91805.6</v>
      </c>
      <c r="L80" s="5">
        <f>SUM('Half-Cent to County before'!L80+'Half-Cent to City Govs'!L80)</f>
        <v>97760.47</v>
      </c>
      <c r="M80" s="5">
        <f>SUM('Half-Cent to County before'!M80+'Half-Cent to City Govs'!M80)</f>
        <v>106819.2</v>
      </c>
      <c r="N80" s="5">
        <f t="shared" si="0"/>
        <v>1251874.7899999998</v>
      </c>
    </row>
    <row r="81" spans="1:14" ht="12.75">
      <c r="A81" t="s">
        <v>29</v>
      </c>
      <c r="B81" s="5">
        <f>SUM('Half-Cent to County before'!B81+'Half-Cent to City Govs'!B81)</f>
        <v>18374.83</v>
      </c>
      <c r="C81" s="5">
        <f>SUM('Half-Cent to County before'!C81+'Half-Cent to City Govs'!C81)</f>
        <v>19854.66</v>
      </c>
      <c r="D81" s="5">
        <f>SUM('Half-Cent to County before'!D81+'Half-Cent to City Govs'!D81)</f>
        <v>18616.59</v>
      </c>
      <c r="E81" s="5">
        <f>SUM('Half-Cent to County before'!E81+'Half-Cent to City Govs'!E81)</f>
        <v>19712.030000000002</v>
      </c>
      <c r="F81" s="5">
        <f>SUM('Half-Cent to County before'!F81+'Half-Cent to City Govs'!F81)</f>
        <v>22395.01</v>
      </c>
      <c r="G81" s="5">
        <f>SUM('Half-Cent to County before'!G81+'Half-Cent to City Govs'!G81)</f>
        <v>19396.97</v>
      </c>
      <c r="H81" s="5">
        <f>SUM('Half-Cent to County before'!H81+'Half-Cent to City Govs'!H81)</f>
        <v>18783.66</v>
      </c>
      <c r="I81" s="5">
        <f>SUM('Half-Cent to County before'!I81+'Half-Cent to City Govs'!I81)</f>
        <v>20083.160000000003</v>
      </c>
      <c r="J81" s="5">
        <f>SUM('Half-Cent to County before'!J81+'Half-Cent to City Govs'!J81)</f>
        <v>18826.350000000002</v>
      </c>
      <c r="K81" s="5">
        <f>SUM('Half-Cent to County before'!K81+'Half-Cent to City Govs'!K81)</f>
        <v>20200.98</v>
      </c>
      <c r="L81" s="5">
        <f>SUM('Half-Cent to County before'!L81+'Half-Cent to City Govs'!L81)</f>
        <v>24380.289999999997</v>
      </c>
      <c r="M81" s="5">
        <f>SUM('Half-Cent to County before'!M81+'Half-Cent to City Govs'!M81)</f>
        <v>19923.38</v>
      </c>
      <c r="N81" s="5">
        <f t="shared" si="0"/>
        <v>240547.91000000003</v>
      </c>
    </row>
    <row r="82" spans="1:14" ht="12.75">
      <c r="A82" t="s">
        <v>72</v>
      </c>
      <c r="B82" s="5">
        <f>SUM('Half-Cent to County before'!B82+'Half-Cent to City Govs'!B82)</f>
        <v>2650965.9099999997</v>
      </c>
      <c r="C82" s="5">
        <f>SUM('Half-Cent to County before'!C82+'Half-Cent to City Govs'!C82)</f>
        <v>2743107.97</v>
      </c>
      <c r="D82" s="5">
        <f>SUM('Half-Cent to County before'!D82+'Half-Cent to City Govs'!D82)</f>
        <v>2694557.36</v>
      </c>
      <c r="E82" s="5">
        <f>SUM('Half-Cent to County before'!E82+'Half-Cent to City Govs'!E82)</f>
        <v>2555685.92</v>
      </c>
      <c r="F82" s="5">
        <f>SUM('Half-Cent to County before'!F82+'Half-Cent to City Govs'!F82)</f>
        <v>2619470.04</v>
      </c>
      <c r="G82" s="5">
        <f>SUM('Half-Cent to County before'!G82+'Half-Cent to City Govs'!G82)</f>
        <v>2554454.1599999997</v>
      </c>
      <c r="H82" s="5">
        <f>SUM('Half-Cent to County before'!H82+'Half-Cent to City Govs'!H82)</f>
        <v>2663848.07</v>
      </c>
      <c r="I82" s="5">
        <f>SUM('Half-Cent to County before'!I82+'Half-Cent to City Govs'!I82)</f>
        <v>2886769.43</v>
      </c>
      <c r="J82" s="5">
        <f>SUM('Half-Cent to County before'!J82+'Half-Cent to City Govs'!J82)</f>
        <v>2879880.4999999995</v>
      </c>
      <c r="K82" s="5">
        <f>SUM('Half-Cent to County before'!K82+'Half-Cent to City Govs'!K82)</f>
        <v>2972292.4599999995</v>
      </c>
      <c r="L82" s="5">
        <f>SUM('Half-Cent to County before'!L82+'Half-Cent to City Govs'!L82)</f>
        <v>3290345.9299999997</v>
      </c>
      <c r="M82" s="5">
        <f>SUM('Half-Cent to County before'!M82+'Half-Cent to City Govs'!M82)</f>
        <v>2895625.12</v>
      </c>
      <c r="N82" s="5">
        <f t="shared" si="0"/>
        <v>33407002.87</v>
      </c>
    </row>
    <row r="83" spans="1:14" ht="12.75">
      <c r="A83" t="s">
        <v>73</v>
      </c>
      <c r="B83" s="5">
        <f>SUM('Half-Cent to County before'!B83+'Half-Cent to City Govs'!B83)</f>
        <v>77590.03</v>
      </c>
      <c r="C83" s="5">
        <f>SUM('Half-Cent to County before'!C83+'Half-Cent to City Govs'!C83)</f>
        <v>76637</v>
      </c>
      <c r="D83" s="5">
        <f>SUM('Half-Cent to County before'!D83+'Half-Cent to City Govs'!D83)</f>
        <v>72453.06000000001</v>
      </c>
      <c r="E83" s="5">
        <f>SUM('Half-Cent to County before'!E83+'Half-Cent to City Govs'!E83)</f>
        <v>70437.76000000001</v>
      </c>
      <c r="F83" s="5">
        <f>SUM('Half-Cent to County before'!F83+'Half-Cent to City Govs'!F83)</f>
        <v>69524.59999999999</v>
      </c>
      <c r="G83" s="5">
        <f>SUM('Half-Cent to County before'!G83+'Half-Cent to City Govs'!G83)</f>
        <v>67730.11</v>
      </c>
      <c r="H83" s="5">
        <f>SUM('Half-Cent to County before'!H83+'Half-Cent to City Govs'!H83)</f>
        <v>74483.69</v>
      </c>
      <c r="I83" s="5">
        <f>SUM('Half-Cent to County before'!I83+'Half-Cent to City Govs'!I83)</f>
        <v>71668.56000000001</v>
      </c>
      <c r="J83" s="5">
        <f>SUM('Half-Cent to County before'!J83+'Half-Cent to City Govs'!J83)</f>
        <v>63213.64</v>
      </c>
      <c r="K83" s="5">
        <f>SUM('Half-Cent to County before'!K83+'Half-Cent to City Govs'!K83)</f>
        <v>69826.76</v>
      </c>
      <c r="L83" s="5">
        <f>SUM('Half-Cent to County before'!L83+'Half-Cent to City Govs'!L83)</f>
        <v>81538.4</v>
      </c>
      <c r="M83" s="5">
        <f>SUM('Half-Cent to County before'!M83+'Half-Cent to City Govs'!M83)</f>
        <v>80621.25</v>
      </c>
      <c r="N83" s="5">
        <f>SUM(B83:M83)</f>
        <v>875724.8600000001</v>
      </c>
    </row>
    <row r="84" spans="1:14" ht="12.75">
      <c r="A84" t="s">
        <v>74</v>
      </c>
      <c r="B84" s="5">
        <f>SUM('Half-Cent to County before'!B84+'Half-Cent to City Govs'!B84)</f>
        <v>802596.98</v>
      </c>
      <c r="C84" s="5">
        <f>SUM('Half-Cent to County before'!C84+'Half-Cent to City Govs'!C84)</f>
        <v>1112451.42</v>
      </c>
      <c r="D84" s="5">
        <f>SUM('Half-Cent to County before'!D84+'Half-Cent to City Govs'!D84)</f>
        <v>1009986.46</v>
      </c>
      <c r="E84" s="5">
        <f>SUM('Half-Cent to County before'!E84+'Half-Cent to City Govs'!E84)</f>
        <v>715355.6399999999</v>
      </c>
      <c r="F84" s="5">
        <f>SUM('Half-Cent to County before'!F84+'Half-Cent to City Govs'!F84)</f>
        <v>578430.3400000001</v>
      </c>
      <c r="G84" s="5">
        <f>SUM('Half-Cent to County before'!G84+'Half-Cent to City Govs'!G84)</f>
        <v>532206.9</v>
      </c>
      <c r="H84" s="5">
        <f>SUM('Half-Cent to County before'!H84+'Half-Cent to City Govs'!H84)</f>
        <v>477601.87000000005</v>
      </c>
      <c r="I84" s="5">
        <f>SUM('Half-Cent to County before'!I84+'Half-Cent to City Govs'!I84)</f>
        <v>493003.01</v>
      </c>
      <c r="J84" s="5">
        <f>SUM('Half-Cent to County before'!J84+'Half-Cent to City Govs'!J84)</f>
        <v>444403.6599999999</v>
      </c>
      <c r="K84" s="5">
        <f>SUM('Half-Cent to County before'!K84+'Half-Cent to City Govs'!K84)</f>
        <v>497790.50000000006</v>
      </c>
      <c r="L84" s="5">
        <f>SUM('Half-Cent to County before'!L84+'Half-Cent to City Govs'!L84)</f>
        <v>834458.69</v>
      </c>
      <c r="M84" s="5">
        <f>SUM('Half-Cent to County before'!M84+'Half-Cent to City Govs'!M84)</f>
        <v>742708.1000000001</v>
      </c>
      <c r="N84" s="5">
        <f>SUM(B84:M84)</f>
        <v>8240993.57</v>
      </c>
    </row>
    <row r="85" spans="1:14" ht="12.75">
      <c r="A85" t="s">
        <v>30</v>
      </c>
      <c r="B85" s="5">
        <f>SUM('Half-Cent to County before'!B85+'Half-Cent to City Govs'!B85)</f>
        <v>64026.81999999999</v>
      </c>
      <c r="C85" s="5">
        <f>SUM('Half-Cent to County before'!C85+'Half-Cent to City Govs'!C85)</f>
        <v>72134.54</v>
      </c>
      <c r="D85" s="5">
        <f>SUM('Half-Cent to County before'!D85+'Half-Cent to City Govs'!D85)</f>
        <v>66854.38</v>
      </c>
      <c r="E85" s="5">
        <f>SUM('Half-Cent to County before'!E85+'Half-Cent to City Govs'!E85)</f>
        <v>78057.38</v>
      </c>
      <c r="F85" s="5">
        <f>SUM('Half-Cent to County before'!F85+'Half-Cent to City Govs'!F85)</f>
        <v>71548.04</v>
      </c>
      <c r="G85" s="5">
        <f>SUM('Half-Cent to County before'!G85+'Half-Cent to City Govs'!G85)</f>
        <v>61241.259999999995</v>
      </c>
      <c r="H85" s="5">
        <f>SUM('Half-Cent to County before'!H85+'Half-Cent to City Govs'!H85)</f>
        <v>66812.32</v>
      </c>
      <c r="I85" s="5">
        <f>SUM('Half-Cent to County before'!I85+'Half-Cent to City Govs'!I85)</f>
        <v>64314.69</v>
      </c>
      <c r="J85" s="5">
        <f>SUM('Half-Cent to County before'!J85+'Half-Cent to City Govs'!J85)</f>
        <v>58059.66000000001</v>
      </c>
      <c r="K85" s="5">
        <f>SUM('Half-Cent to County before'!K85+'Half-Cent to City Govs'!K85)</f>
        <v>62661.97</v>
      </c>
      <c r="L85" s="5">
        <f>SUM('Half-Cent to County before'!L85+'Half-Cent to City Govs'!L85)</f>
        <v>65277.35999999999</v>
      </c>
      <c r="M85" s="5">
        <f>SUM('Half-Cent to County before'!M85+'Half-Cent to City Govs'!M85)</f>
        <v>60404.87000000001</v>
      </c>
      <c r="N85" s="5">
        <f>SUM(B85:M85)</f>
        <v>791393.2899999999</v>
      </c>
    </row>
    <row r="86" ht="12.75">
      <c r="A86" t="s">
        <v>1</v>
      </c>
    </row>
    <row r="87" spans="1:14" ht="12.75">
      <c r="A87" t="s">
        <v>31</v>
      </c>
      <c r="B87" s="5">
        <f>SUM(B19:B85)</f>
        <v>127886991.73999998</v>
      </c>
      <c r="C87" s="5">
        <f aca="true" t="shared" si="1" ref="C87:M87">SUM(C19:C85)</f>
        <v>131573653.88999999</v>
      </c>
      <c r="D87" s="5">
        <f t="shared" si="1"/>
        <v>124674593.52999999</v>
      </c>
      <c r="E87" s="5">
        <f t="shared" si="1"/>
        <v>124085454.40000002</v>
      </c>
      <c r="F87" s="5">
        <f t="shared" si="1"/>
        <v>124384148.05000004</v>
      </c>
      <c r="G87" s="5">
        <f t="shared" si="1"/>
        <v>126022866.36</v>
      </c>
      <c r="H87" s="5">
        <f t="shared" si="1"/>
        <v>135172603.51</v>
      </c>
      <c r="I87" s="5">
        <f t="shared" si="1"/>
        <v>152290460.3</v>
      </c>
      <c r="J87" s="5">
        <f t="shared" si="1"/>
        <v>137569486.81999993</v>
      </c>
      <c r="K87" s="5">
        <f t="shared" si="1"/>
        <v>136884433.11</v>
      </c>
      <c r="L87" s="5">
        <f t="shared" si="1"/>
        <v>156680663.65</v>
      </c>
      <c r="M87" s="5">
        <f t="shared" si="1"/>
        <v>140333595.38</v>
      </c>
      <c r="N87" s="5">
        <f>SUM(B87:M87)</f>
        <v>1617558950.7400002</v>
      </c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Yen Chen</cp:lastModifiedBy>
  <cp:lastPrinted>2012-09-27T18:41:04Z</cp:lastPrinted>
  <dcterms:created xsi:type="dcterms:W3CDTF">2005-12-06T18:39:52Z</dcterms:created>
  <dcterms:modified xsi:type="dcterms:W3CDTF">2013-08-19T14:29:22Z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2013</vt:lpwstr>
  </property>
  <property fmtid="{D5CDD505-2E9C-101B-9397-08002B2CF9AE}" pid="7" name="my">
    <vt:lpwstr>Tax Distributions From July 2003 to Current</vt:lpwstr>
  </property>
</Properties>
</file>