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052" windowHeight="10248" tabRatio="873" firstSheet="1" activeTab="3"/>
  </bookViews>
  <sheets>
    <sheet name="SFY 12-13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<sst xmlns="http://schemas.openxmlformats.org/spreadsheetml/2006/main" count="648" uniqueCount="99">
  <si>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</si>
  <si>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</si>
  <si>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</si>
  <si>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</si>
  <si>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</si>
  <si>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</si>
  <si>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</si>
  <si>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</si>
  <si>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</si>
  <si>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</si>
  <si>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</si>
  <si>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</si>
  <si>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</si>
  <si>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</si>
  <si>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</si>
  <si>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</si>
  <si>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</si>
  <si>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</si>
  <si>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</si>
  <si>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</si>
  <si>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</si>
  <si>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</si>
  <si>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</si>
  <si>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</si>
  <si>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</si>
  <si>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</si>
  <si>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</si>
  <si>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</si>
  <si>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</si>
  <si>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</si>
  <si>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</si>
  <si>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</si>
  <si>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</si>
  <si>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</si>
  <si>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</si>
  <si>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</si>
  <si>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</si>
  <si>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</si>
  <si>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</si>
  <si>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</si>
  <si>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</si>
  <si>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</si>
  <si>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</si>
  <si>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</si>
  <si>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</si>
  <si>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</si>
  <si>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</si>
  <si>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</si>
  <si>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</si>
  <si>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</si>
  <si>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</si>
  <si>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</si>
  <si>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</si>
  <si>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</si>
  <si>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</si>
  <si>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</si>
  <si>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</si>
  <si>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</si>
  <si>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</si>
  <si>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</si>
  <si>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</si>
  <si>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</si>
  <si>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</si>
  <si>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</si>
  <si>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</si>
  <si>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</si>
  <si>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</si>
  <si>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</si>
  <si>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</si>
  <si>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</si>
  <si>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</si>
  <si>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</si>
  <si>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</si>
  <si>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</si>
  <si>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</si>
  <si>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</si>
  <si>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</si>
  <si>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</si>
  <si>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</si>
  <si>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</si>
  <si>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</si>
  <si>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</si>
  <si>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</si>
  <si>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</si>
  <si>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</si>
  <si>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</si>
  <si>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</si>
  <si>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</si>
  <si>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</si>
  <si>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</si>
  <si>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</si>
  <si>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</si>
  <si>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</si>
  <si>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</si>
  <si>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</si>
  <si>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</si>
  <si>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</si>
  <si>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>VALIDATED TAX RECEIPTS DATA FOR: JULY, 2012 thru June, 2013</t>
  </si>
  <si>
    <t>SFY12-13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</si>
</sst>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0.000"/>
    <numFmt numFmtId="168" formatCode="0.0000"/>
    <numFmt numFmtId="169" formatCode="0.00000"/>
    <numFmt numFmtId="170" formatCode="#,##0.0000_);\(#,##0.0000\)"/>
    <numFmt numFmtId="171" formatCode="#,##0.0000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4" fillId="33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44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44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57" applyNumberFormat="1" applyFont="1" applyBorder="1" applyAlignment="1">
      <alignment horizontal="right" vertical="top" wrapText="1"/>
      <protection/>
    </xf>
    <xf numFmtId="3" fontId="2" fillId="0" borderId="0" xfId="57" applyNumberFormat="1" applyFont="1" applyFill="1" applyBorder="1" applyAlignment="1">
      <alignment horizontal="right" vertical="top" wrapText="1"/>
      <protection/>
    </xf>
    <xf numFmtId="41" fontId="0" fillId="0" borderId="0" xfId="42" applyNumberFormat="1" applyFill="1" applyBorder="1" applyAlignment="1">
      <alignment/>
    </xf>
    <xf numFmtId="37" fontId="0" fillId="0" borderId="0" xfId="42" applyNumberFormat="1" applyFill="1" applyBorder="1" applyAlignment="1">
      <alignment/>
    </xf>
    <xf numFmtId="41" fontId="0" fillId="0" borderId="0" xfId="42" applyNumberFormat="1" applyAlignment="1">
      <alignment/>
    </xf>
    <xf numFmtId="41" fontId="0" fillId="0" borderId="0" xfId="42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3" fontId="0" fillId="34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44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Tourist Development Tax" xfId="57"/>
    <cellStyle name="Note" xfId="58"/>
    <cellStyle name="Output" xfId="59"/>
    <cellStyle name="Percent" xfId="60"/>
    <cellStyle name="SEM-BPS-dat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zoomScalePageLayoutView="0" workbookViewId="0" topLeftCell="A1">
      <selection activeCell="C18" sqref="C18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97</v>
      </c>
      <c r="H1" t="s">
        <v>90</v>
      </c>
    </row>
    <row r="2" ht="12.75">
      <c r="A2" t="s">
        <v>96</v>
      </c>
    </row>
    <row r="3" spans="4:7" ht="12.75">
      <c r="D3" s="46" t="s">
        <v>45</v>
      </c>
      <c r="E3" s="46"/>
      <c r="F3" s="46"/>
      <c r="G3" s="46"/>
    </row>
    <row r="4" spans="4:7" ht="12.75">
      <c r="D4" s="46" t="s">
        <v>46</v>
      </c>
      <c r="E4" s="46"/>
      <c r="F4" s="46"/>
      <c r="G4" s="46"/>
    </row>
    <row r="5" spans="4:7" ht="12.75">
      <c r="D5" s="46" t="s">
        <v>47</v>
      </c>
      <c r="E5" s="46"/>
      <c r="F5" s="46"/>
      <c r="G5" s="46"/>
    </row>
    <row r="6" spans="4:7" ht="12.75">
      <c r="D6" s="46" t="s">
        <v>48</v>
      </c>
      <c r="E6" s="46"/>
      <c r="F6" s="46"/>
      <c r="G6" s="46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0</v>
      </c>
      <c r="C12" s="4">
        <f>SUM('Tourist Development Tax'!B12:M12)</f>
        <v>0</v>
      </c>
      <c r="D12" s="4">
        <f>SUM('Addition L. O. Gas'!B12:M12)</f>
        <v>4747752.07</v>
      </c>
      <c r="E12" s="4">
        <f>SUM('Voted 1-Cent Local Option Fuel'!B12:M12)</f>
        <v>1170177.0499999998</v>
      </c>
      <c r="F12" s="4">
        <f>SUM('County Non-Voted L. O. Fuel '!B12:M12)</f>
        <v>3390633.63</v>
      </c>
      <c r="G12" s="4">
        <f>SUM('Municipal Non-Voted L. O. Fuel'!B12:M12)</f>
        <v>3111060.8400000003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1795685.1199999999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188332.42000000004</v>
      </c>
      <c r="F13" s="4">
        <f>SUM('County Non-Voted L. O. Fuel '!B13:M13)</f>
        <v>899881.6</v>
      </c>
      <c r="G13" s="4">
        <f>SUM('Municipal Non-Voted L. O. Fuel'!B13:M13)</f>
        <v>146492.33000000002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16513356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1007701.9500000001</v>
      </c>
      <c r="F14" s="4">
        <f>SUM('County Non-Voted L. O. Fuel '!B14:M14)</f>
        <v>3319047.1099999994</v>
      </c>
      <c r="G14" s="4">
        <f>SUM('Municipal Non-Voted L. O. Fuel'!B14:M14)</f>
        <v>2353512.7300000004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2252483.4299999997</v>
      </c>
      <c r="C15" s="4">
        <f>SUM('Tourist Development Tax'!B15:M15)</f>
        <v>80865.21</v>
      </c>
      <c r="D15" s="4">
        <f>SUM('Addition L. O. Gas'!B15:M15)</f>
        <v>0</v>
      </c>
      <c r="E15" s="4">
        <f>SUM('Voted 1-Cent Local Option Fuel'!B15:M15)</f>
        <v>26549.27</v>
      </c>
      <c r="F15" s="4">
        <f>SUM('County Non-Voted L. O. Fuel '!B15:M15)</f>
        <v>596669.95</v>
      </c>
      <c r="G15" s="4">
        <f>SUM('Municipal Non-Voted L. O. Fuel'!B15:M15)</f>
        <v>255715.66000000003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1161021.55</v>
      </c>
      <c r="F16" s="4">
        <f>SUM('County Non-Voted L. O. Fuel '!B16:M16)</f>
        <v>9043350.39</v>
      </c>
      <c r="G16" s="4">
        <f>SUM('Municipal Non-Voted L. O. Fuel'!B16:M16)</f>
        <v>10140659.280000001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34527317.65</v>
      </c>
      <c r="E17" s="4">
        <f>SUM('Voted 1-Cent Local Option Fuel'!B17:M17)</f>
        <v>8271734.779999999</v>
      </c>
      <c r="F17" s="4">
        <f>SUM('County Non-Voted L. O. Fuel '!B17:M17)</f>
        <v>28714420.919999998</v>
      </c>
      <c r="G17" s="4">
        <f>SUM('Municipal Non-Voted L. O. Fuel'!B17:M17)</f>
        <v>17228652.52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1136155.42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21162.670000000006</v>
      </c>
      <c r="F18" s="4">
        <f>SUM('County Non-Voted L. O. Fuel '!B18:M18)</f>
        <v>257927.57000000004</v>
      </c>
      <c r="G18" s="4">
        <f>SUM('Municipal Non-Voted L. O. Fuel'!B18:M18)</f>
        <v>64925.81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20652742.5</v>
      </c>
      <c r="C19" s="4">
        <f>SUM('Tourist Development Tax'!B19:M19)</f>
        <v>0</v>
      </c>
      <c r="D19" s="4">
        <f>SUM('Addition L. O. Gas'!B19:M19)</f>
        <v>3608726.0799999996</v>
      </c>
      <c r="E19" s="4">
        <f>SUM('Voted 1-Cent Local Option Fuel'!B19:M19)</f>
        <v>918647.8800000001</v>
      </c>
      <c r="F19" s="4">
        <f>SUM('County Non-Voted L. O. Fuel '!B19:M19)</f>
        <v>4576176.58</v>
      </c>
      <c r="G19" s="4">
        <f>SUM('Municipal Non-Voted L. O. Fuel'!B19:M19)</f>
        <v>527745.55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574250.7200000001</v>
      </c>
      <c r="D20" s="4">
        <f>SUM('Addition L. O. Gas'!B20:M20)</f>
        <v>2215644</v>
      </c>
      <c r="E20" s="4">
        <f>SUM('Voted 1-Cent Local Option Fuel'!B20:M20)</f>
        <v>543140.73</v>
      </c>
      <c r="F20" s="4">
        <f>SUM('County Non-Voted L. O. Fuel '!B20:M20)</f>
        <v>2743974.34</v>
      </c>
      <c r="G20" s="4">
        <f>SUM('Municipal Non-Voted L. O. Fuel'!B20:M20)</f>
        <v>273039.75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18459472.18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813985.6799999999</v>
      </c>
      <c r="F21" s="4">
        <f>SUM('County Non-Voted L. O. Fuel '!B21:M21)</f>
        <v>3885662.7599999993</v>
      </c>
      <c r="G21" s="4">
        <f>SUM('Municipal Non-Voted L. O. Fuel'!B21:M21)</f>
        <v>637809.5900000001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5634016.94</v>
      </c>
      <c r="E22" s="4">
        <f>SUM('Voted 1-Cent Local Option Fuel'!B22:M22)</f>
        <v>1340561.3399999999</v>
      </c>
      <c r="F22" s="4">
        <f>SUM('County Non-Voted L. O. Fuel '!B22:M22)</f>
        <v>6301951.440000001</v>
      </c>
      <c r="G22" s="4">
        <f>SUM('Municipal Non-Voted L. O. Fuel'!B22:M22)</f>
        <v>1141884.37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7044957.92</v>
      </c>
      <c r="C23" s="4">
        <f>SUM('Tourist Development Tax'!B23:M23)</f>
        <v>648973.23</v>
      </c>
      <c r="D23" s="4">
        <f>SUM('Addition L. O. Gas'!B23:M23)</f>
        <v>0</v>
      </c>
      <c r="E23" s="4">
        <f>SUM('Voted 1-Cent Local Option Fuel'!B23:M23)</f>
        <v>559355.6000000001</v>
      </c>
      <c r="F23" s="4">
        <f>SUM('County Non-Voted L. O. Fuel '!B23:M23)</f>
        <v>2216438.68</v>
      </c>
      <c r="G23" s="4">
        <f>SUM('Municipal Non-Voted L. O. Fuel'!B23:M23)</f>
        <v>888252.02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421847081.16999996</v>
      </c>
      <c r="C24" s="4">
        <f>SUM('Tourist Development Tax'!B24:M24)</f>
        <v>0</v>
      </c>
      <c r="D24" s="4">
        <f>SUM('Addition L. O. Gas'!B24:M24)</f>
        <v>26368081</v>
      </c>
      <c r="E24" s="4">
        <f>SUM('Voted 1-Cent Local Option Fuel'!B24:M24)</f>
        <v>10812140.4</v>
      </c>
      <c r="F24" s="4">
        <f>SUM('County Non-Voted L. O. Fuel '!B24:M24)</f>
        <v>42255804.71</v>
      </c>
      <c r="G24" s="4">
        <f>SUM('Municipal Non-Voted L. O. Fuel'!B24:M24)</f>
        <v>17767707.9</v>
      </c>
      <c r="H24" s="5">
        <f>SUM('Local Documentry Surtax'!B24:M24)</f>
        <v>28629531.95</v>
      </c>
    </row>
    <row r="25" spans="1:8" ht="12.75">
      <c r="A25" t="s">
        <v>5</v>
      </c>
      <c r="B25" s="4">
        <f>SUM('Local Option Sales Tax Dist'!B25:M25)</f>
        <v>2189112.33</v>
      </c>
      <c r="C25" s="4">
        <f>SUM('Tourist Development Tax'!B25:M25)</f>
        <v>31191.440000000002</v>
      </c>
      <c r="D25" s="4">
        <f>SUM('Addition L. O. Gas'!B25:M25)</f>
        <v>487100.3</v>
      </c>
      <c r="E25" s="4">
        <f>SUM('Voted 1-Cent Local Option Fuel'!B25:M25)</f>
        <v>137803.78</v>
      </c>
      <c r="F25" s="4">
        <f>SUM('County Non-Voted L. O. Fuel '!B25:M25)</f>
        <v>603638.27</v>
      </c>
      <c r="G25" s="4">
        <f>SUM('Municipal Non-Voted L. O. Fuel'!B25:M25)</f>
        <v>170256.96999999997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790109.2500000001</v>
      </c>
      <c r="C26" s="4">
        <f>SUM('Tourist Development Tax'!B26:M26)</f>
        <v>23348.96</v>
      </c>
      <c r="D26" s="4">
        <f>SUM('Addition L. O. Gas'!B26:M26)</f>
        <v>0</v>
      </c>
      <c r="E26" s="4">
        <f>SUM('Voted 1-Cent Local Option Fuel'!B26:M26)</f>
        <v>30919.359999999997</v>
      </c>
      <c r="F26" s="4">
        <f>SUM('County Non-Voted L. O. Fuel '!B26:M26)</f>
        <v>357990.82</v>
      </c>
      <c r="G26" s="4">
        <f>SUM('Municipal Non-Voted L. O. Fuel'!B26:M26)</f>
        <v>82613.27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137577988.87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995327.71</v>
      </c>
      <c r="F27" s="4">
        <f>SUM('County Non-Voted L. O. Fuel '!B27:M27)</f>
        <v>27285394.310000002</v>
      </c>
      <c r="G27" s="4">
        <f>SUM('Municipal Non-Voted L. O. Fuel'!B27:M27)</f>
        <v>1412403.01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62834001.78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1526040.85</v>
      </c>
      <c r="F28" s="4">
        <f>SUM('County Non-Voted L. O. Fuel '!B28:M28)</f>
        <v>6875627.100000001</v>
      </c>
      <c r="G28" s="4">
        <f>SUM('Municipal Non-Voted L. O. Fuel'!B28:M28)</f>
        <v>1597111.17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8758915.85</v>
      </c>
      <c r="C29" s="4">
        <f>SUM('Tourist Development Tax'!B29:M29)</f>
        <v>1583707.44</v>
      </c>
      <c r="D29" s="4">
        <f>SUM('Addition L. O. Gas'!B29:M29)</f>
        <v>0</v>
      </c>
      <c r="E29" s="4">
        <f>SUM('Voted 1-Cent Local Option Fuel'!B29:M29)</f>
        <v>405493.5900000001</v>
      </c>
      <c r="F29" s="4">
        <f>SUM('County Non-Voted L. O. Fuel '!B29:M29)</f>
        <v>437217.26</v>
      </c>
      <c r="G29" s="4">
        <f>SUM('Municipal Non-Voted L. O. Fuel'!B29:M29)</f>
        <v>1817113.8200000003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1583181.8900000001</v>
      </c>
      <c r="C30" s="4">
        <f>SUM('Tourist Development Tax'!B30:M30)</f>
        <v>950493.19</v>
      </c>
      <c r="D30" s="4">
        <f>SUM('Addition L. O. Gas'!B30:M30)</f>
        <v>0</v>
      </c>
      <c r="E30" s="4">
        <f>SUM('Voted 1-Cent Local Option Fuel'!B30:M30)</f>
        <v>12212.18</v>
      </c>
      <c r="F30" s="4">
        <f>SUM('County Non-Voted L. O. Fuel '!B30:M30)</f>
        <v>229429.22999999998</v>
      </c>
      <c r="G30" s="4">
        <f>SUM('Municipal Non-Voted L. O. Fuel'!B30:M30)</f>
        <v>76150.45999999999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4327107.220000001</v>
      </c>
      <c r="C31" s="4">
        <f>SUM('Tourist Development Tax'!B31:M31)</f>
        <v>102176.66</v>
      </c>
      <c r="D31" s="4">
        <f>SUM('Addition L. O. Gas'!B31:M31)</f>
        <v>0</v>
      </c>
      <c r="E31" s="4">
        <f>SUM('Voted 1-Cent Local Option Fuel'!B31:M31)</f>
        <v>195873.57</v>
      </c>
      <c r="F31" s="4">
        <f>SUM('County Non-Voted L. O. Fuel '!B31:M31)</f>
        <v>1888544.1399999997</v>
      </c>
      <c r="G31" s="4">
        <f>SUM('Municipal Non-Voted L. O. Fuel'!B31:M31)</f>
        <v>586612.03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719340.7799999999</v>
      </c>
      <c r="C32" s="4">
        <f>SUM('Tourist Development Tax'!B32:M32)</f>
        <v>23249.920000000002</v>
      </c>
      <c r="D32" s="4">
        <f>SUM('Addition L. O. Gas'!B32:M32)</f>
        <v>0</v>
      </c>
      <c r="E32" s="4">
        <f>SUM('Voted 1-Cent Local Option Fuel'!B32:M32)</f>
        <v>62956.850000000006</v>
      </c>
      <c r="F32" s="4">
        <f>SUM('County Non-Voted L. O. Fuel '!B32:M32)</f>
        <v>299094.9</v>
      </c>
      <c r="G32" s="4">
        <f>SUM('Municipal Non-Voted L. O. Fuel'!B32:M32)</f>
        <v>50437.48999999999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416760.37</v>
      </c>
      <c r="C33" s="4">
        <f>SUM('Tourist Development Tax'!B33:M33)</f>
        <v>12166.86</v>
      </c>
      <c r="D33" s="4">
        <f>SUM('Addition L. O. Gas'!B33:M33)</f>
        <v>0</v>
      </c>
      <c r="E33" s="4">
        <f>SUM('Voted 1-Cent Local Option Fuel'!B33:M33)</f>
        <v>43342.079999999994</v>
      </c>
      <c r="F33" s="4">
        <f>SUM('County Non-Voted L. O. Fuel '!B33:M33)</f>
        <v>190943.95</v>
      </c>
      <c r="G33" s="4">
        <f>SUM('Municipal Non-Voted L. O. Fuel'!B33:M33)</f>
        <v>47735.97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1287128.1500000001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58012.579999999994</v>
      </c>
      <c r="F34" s="4">
        <f>SUM('County Non-Voted L. O. Fuel '!B34:M34)</f>
        <v>320109.1500000001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828506.2700000001</v>
      </c>
      <c r="C35" s="4">
        <f>SUM('Tourist Development Tax'!B35:M35)</f>
        <v>27417.079999999998</v>
      </c>
      <c r="D35" s="4">
        <f>SUM('Addition L. O. Gas'!B35:M35)</f>
        <v>0</v>
      </c>
      <c r="E35" s="4">
        <f>SUM('Voted 1-Cent Local Option Fuel'!B35:M35)</f>
        <v>72664.26999999999</v>
      </c>
      <c r="F35" s="4">
        <f>SUM('County Non-Voted L. O. Fuel '!B35:M35)</f>
        <v>727732.1699999999</v>
      </c>
      <c r="G35" s="4">
        <f>SUM('Municipal Non-Voted L. O. Fuel'!B35:M35)</f>
        <v>159746.12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1705668.47</v>
      </c>
      <c r="C36" s="4">
        <f>SUM('Tourist Development Tax'!B36:M36)</f>
        <v>0</v>
      </c>
      <c r="D36" s="4">
        <f>SUM('Addition L. O. Gas'!B36:M36)</f>
        <v>481429.49999999994</v>
      </c>
      <c r="E36" s="4">
        <f>SUM('Voted 1-Cent Local Option Fuel'!B36:M36)</f>
        <v>143026.94</v>
      </c>
      <c r="F36" s="4">
        <f>SUM('County Non-Voted L. O. Fuel '!B36:M36)</f>
        <v>675791.3099999999</v>
      </c>
      <c r="G36" s="4">
        <f>SUM('Municipal Non-Voted L. O. Fuel'!B36:M36)</f>
        <v>116646.93000000001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2803685.0600000005</v>
      </c>
      <c r="C37" s="4">
        <f>SUM('Tourist Development Tax'!B37:M37)</f>
        <v>164936.89</v>
      </c>
      <c r="D37" s="4">
        <f>SUM('Addition L. O. Gas'!B37:M37)</f>
        <v>273082.01</v>
      </c>
      <c r="E37" s="4">
        <f>SUM('Voted 1-Cent Local Option Fuel'!B37:M37)</f>
        <v>235462.94000000003</v>
      </c>
      <c r="F37" s="4">
        <f>SUM('County Non-Voted L. O. Fuel '!B37:M37)</f>
        <v>845959.95</v>
      </c>
      <c r="G37" s="4">
        <f>SUM('Municipal Non-Voted L. O. Fuel'!B37:M37)</f>
        <v>455516.92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8183468.539999999</v>
      </c>
      <c r="C38" s="4">
        <f>SUM('Tourist Development Tax'!B38:M38)</f>
        <v>0</v>
      </c>
      <c r="D38" s="4">
        <f>SUM('Addition L. O. Gas'!B38:M38)</f>
        <v>1214318.45</v>
      </c>
      <c r="E38" s="4">
        <f>SUM('Voted 1-Cent Local Option Fuel'!B38:M38)</f>
        <v>789264.3099999999</v>
      </c>
      <c r="F38" s="4">
        <f>SUM('County Non-Voted L. O. Fuel '!B38:M38)</f>
        <v>4188658.19</v>
      </c>
      <c r="G38" s="4">
        <f>SUM('Municipal Non-Voted L. O. Fuel'!B38:M38)</f>
        <v>195993.96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9331969.62</v>
      </c>
      <c r="C39" s="4">
        <f>SUM('Tourist Development Tax'!B39:M39)</f>
        <v>317239.96</v>
      </c>
      <c r="D39" s="4">
        <f>SUM('Addition L. O. Gas'!B39:M39)</f>
        <v>1908646.9100000001</v>
      </c>
      <c r="E39" s="4">
        <f>SUM('Voted 1-Cent Local Option Fuel'!B39:M39)</f>
        <v>540201.8400000001</v>
      </c>
      <c r="F39" s="4">
        <f>SUM('County Non-Voted L. O. Fuel '!B39:M39)</f>
        <v>2543269.87</v>
      </c>
      <c r="G39" s="4">
        <f>SUM('Municipal Non-Voted L. O. Fuel'!B39:M39)</f>
        <v>454690.82999999996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196546069.73999998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6322333.83</v>
      </c>
      <c r="F40" s="4">
        <f>SUM('County Non-Voted L. O. Fuel '!B40:M40)</f>
        <v>23863874.05</v>
      </c>
      <c r="G40" s="4">
        <f>SUM('Municipal Non-Voted L. O. Fuel'!B40:M40)</f>
        <v>11250550.38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951488.1299999999</v>
      </c>
      <c r="C41" s="4">
        <f>SUM('Tourist Development Tax'!B41:M41)</f>
        <v>24542.81</v>
      </c>
      <c r="D41" s="4">
        <f>SUM('Addition L. O. Gas'!B41:M41)</f>
        <v>0</v>
      </c>
      <c r="E41" s="4">
        <f>SUM('Voted 1-Cent Local Option Fuel'!B41:M41)</f>
        <v>110895.88999999998</v>
      </c>
      <c r="F41" s="4">
        <f>SUM('County Non-Voted L. O. Fuel '!B41:M41)</f>
        <v>525983.39</v>
      </c>
      <c r="G41" s="4">
        <f>SUM('Municipal Non-Voted L. O. Fuel'!B41:M41)</f>
        <v>85625.21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19553074.84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158364.27000000002</v>
      </c>
      <c r="F42" s="4">
        <f>SUM('County Non-Voted L. O. Fuel '!B42:M42)</f>
        <v>3141111.71</v>
      </c>
      <c r="G42" s="4">
        <f>SUM('Municipal Non-Voted L. O. Fuel'!B42:M42)</f>
        <v>1187772.9500000002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6297427.6899999995</v>
      </c>
      <c r="C43" s="4">
        <f>SUM('Tourist Development Tax'!B43:M43)</f>
        <v>282025.83999999997</v>
      </c>
      <c r="D43" s="4">
        <f>SUM('Addition L. O. Gas'!B43:M43)</f>
        <v>0</v>
      </c>
      <c r="E43" s="4">
        <f>SUM('Voted 1-Cent Local Option Fuel'!B43:M43)</f>
        <v>489669.4600000001</v>
      </c>
      <c r="F43" s="4">
        <f>SUM('County Non-Voted L. O. Fuel '!B43:M43)</f>
        <v>2033274.96</v>
      </c>
      <c r="G43" s="4">
        <f>SUM('Municipal Non-Voted L. O. Fuel'!B43:M43)</f>
        <v>676313.1699999999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838791.5599999999</v>
      </c>
      <c r="C44" s="4">
        <f>SUM('Tourist Development Tax'!B44:M44)</f>
        <v>24038.16</v>
      </c>
      <c r="D44" s="4">
        <f>SUM('Addition L. O. Gas'!B44:M44)</f>
        <v>0</v>
      </c>
      <c r="E44" s="4">
        <f>SUM('Voted 1-Cent Local Option Fuel'!B44:M44)</f>
        <v>116587.93000000002</v>
      </c>
      <c r="F44" s="4">
        <f>SUM('County Non-Voted L. O. Fuel '!B44:M44)</f>
        <v>568790.7199999999</v>
      </c>
      <c r="G44" s="4">
        <f>SUM('Municipal Non-Voted L. O. Fuel'!B44:M44)</f>
        <v>74856.13000000002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316593.25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11620.86</v>
      </c>
      <c r="F45" s="4">
        <f>SUM('County Non-Voted L. O. Fuel '!B45:M45)</f>
        <v>191115.44999999998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33800278.11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1403126.39</v>
      </c>
      <c r="F46" s="4">
        <f>SUM('County Non-Voted L. O. Fuel '!B46:M46)</f>
        <v>5164466.31</v>
      </c>
      <c r="G46" s="4">
        <f>SUM('Municipal Non-Voted L. O. Fuel'!B46:M46)</f>
        <v>2615781.5599999996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12237416.710000003</v>
      </c>
      <c r="E47" s="4">
        <f>SUM('Voted 1-Cent Local Option Fuel'!B47:M47)</f>
        <v>2990691.5300000003</v>
      </c>
      <c r="F47" s="4">
        <f>SUM('County Non-Voted L. O. Fuel '!B47:M47)</f>
        <v>8386050.58</v>
      </c>
      <c r="G47" s="4">
        <f>SUM('Municipal Non-Voted L. O. Fuel'!B47:M47)</f>
        <v>8223279.2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54020502.86000001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1361791.83</v>
      </c>
      <c r="F48" s="4">
        <f>SUM('County Non-Voted L. O. Fuel '!B48:M48)</f>
        <v>3529135.72</v>
      </c>
      <c r="G48" s="4">
        <f>SUM('Municipal Non-Voted L. O. Fuel'!B48:M48)</f>
        <v>4032757.8200000003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3126594.55</v>
      </c>
      <c r="C49" s="4">
        <f>SUM('Tourist Development Tax'!B49:M49)</f>
        <v>163931.53</v>
      </c>
      <c r="D49" s="4">
        <f>SUM('Addition L. O. Gas'!B49:M49)</f>
        <v>0</v>
      </c>
      <c r="E49" s="4">
        <f>SUM('Voted 1-Cent Local Option Fuel'!B49:M49)</f>
        <v>45018.19</v>
      </c>
      <c r="F49" s="4">
        <f>SUM('County Non-Voted L. O. Fuel '!B49:M49)</f>
        <v>1127053.1900000002</v>
      </c>
      <c r="G49" s="4">
        <f>SUM('Municipal Non-Voted L. O. Fuel'!B49:M49)</f>
        <v>136034.56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480977.6000000001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45540.55999999999</v>
      </c>
      <c r="F50" s="4">
        <f>SUM('County Non-Voted L. O. Fuel '!B50:M50)</f>
        <v>226822.41999999998</v>
      </c>
      <c r="G50" s="4">
        <f>SUM('Municipal Non-Voted L. O. Fuel'!B50:M50)</f>
        <v>25202.499999999996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1584477.0599999998</v>
      </c>
      <c r="C51" s="4">
        <f>SUM('Tourist Development Tax'!B51:M51)</f>
        <v>86301.95</v>
      </c>
      <c r="D51" s="4">
        <f>SUM('Addition L. O. Gas'!B51:M51)</f>
        <v>0</v>
      </c>
      <c r="E51" s="4">
        <f>SUM('Voted 1-Cent Local Option Fuel'!B51:M51)</f>
        <v>174929.71</v>
      </c>
      <c r="F51" s="4">
        <f>SUM('County Non-Voted L. O. Fuel '!B51:M51)</f>
        <v>1127069.7</v>
      </c>
      <c r="G51" s="4">
        <f>SUM('Municipal Non-Voted L. O. Fuel'!B51:M51)</f>
        <v>479129.11000000004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24204648.840000004</v>
      </c>
      <c r="C52" s="4">
        <f>SUM('Tourist Development Tax'!B52:M52)</f>
        <v>0</v>
      </c>
      <c r="D52" s="4">
        <f>SUM('Addition L. O. Gas'!B52:M52)</f>
        <v>6307043.319999998</v>
      </c>
      <c r="E52" s="4">
        <f>SUM('Voted 1-Cent Local Option Fuel'!B52:M52)</f>
        <v>1548890.8800000001</v>
      </c>
      <c r="F52" s="4">
        <f>SUM('County Non-Voted L. O. Fuel '!B52:M52)</f>
        <v>8603776.129999999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7052380.91</v>
      </c>
      <c r="E53" s="4">
        <f>SUM('Voted 1-Cent Local Option Fuel'!B53:M53)</f>
        <v>1961374.3499999999</v>
      </c>
      <c r="F53" s="4">
        <f>SUM('County Non-Voted L. O. Fuel '!B53:M53)</f>
        <v>7627390.71</v>
      </c>
      <c r="G53" s="4">
        <f>SUM('Municipal Non-Voted L. O. Fuel'!B53:M53)</f>
        <v>3253337.8099999996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3234246.4000000004</v>
      </c>
      <c r="E54" s="4">
        <f>SUM('Voted 1-Cent Local Option Fuel'!B54:M54)</f>
        <v>788995.75</v>
      </c>
      <c r="F54" s="4">
        <f>SUM('County Non-Voted L. O. Fuel '!B54:M54)</f>
        <v>3806460.32</v>
      </c>
      <c r="G54" s="4">
        <f>SUM('Municipal Non-Voted L. O. Fuel'!B54:M54)</f>
        <v>577347.51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42162591.61</v>
      </c>
      <c r="C55" s="4">
        <f>SUM('Tourist Development Tax'!B55:M55)</f>
        <v>0</v>
      </c>
      <c r="D55" s="4">
        <f>SUM('Addition L. O. Gas'!B55:M55)</f>
        <v>1211607.2000000002</v>
      </c>
      <c r="E55" s="4">
        <f>SUM('Voted 1-Cent Local Option Fuel'!B55:M55)</f>
        <v>481485.64</v>
      </c>
      <c r="F55" s="4">
        <f>SUM('County Non-Voted L. O. Fuel '!B55:M55)</f>
        <v>1048426.1599999999</v>
      </c>
      <c r="G55" s="4">
        <f>SUM('Municipal Non-Voted L. O. Fuel'!B55:M55)</f>
        <v>1623738.5399999998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8734427.25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401029.37999999995</v>
      </c>
      <c r="F56" s="4">
        <f>SUM('County Non-Voted L. O. Fuel '!B56:M56)</f>
        <v>1905943.5</v>
      </c>
      <c r="G56" s="4">
        <f>SUM('Municipal Non-Voted L. O. Fuel'!B56:M56)</f>
        <v>320456.95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1082902.36</v>
      </c>
      <c r="F57" s="4">
        <f>SUM('County Non-Voted L. O. Fuel '!B57:M57)</f>
        <v>3613476.96</v>
      </c>
      <c r="G57" s="4">
        <f>SUM('Municipal Non-Voted L. O. Fuel'!B57:M57)</f>
        <v>2408984.74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3976217.6500000004</v>
      </c>
      <c r="C58" s="4">
        <f>SUM('Tourist Development Tax'!B58:M58)</f>
        <v>190386.18</v>
      </c>
      <c r="D58" s="4">
        <f>SUM('Addition L. O. Gas'!B58:M58)</f>
        <v>1079662.06</v>
      </c>
      <c r="E58" s="4">
        <f>SUM('Voted 1-Cent Local Option Fuel'!B58:M58)</f>
        <v>306685.49999999994</v>
      </c>
      <c r="F58" s="4">
        <f>SUM('County Non-Voted L. O. Fuel '!B58:M58)</f>
        <v>1371992.03</v>
      </c>
      <c r="G58" s="4">
        <f>SUM('Municipal Non-Voted L. O. Fuel'!B58:M58)</f>
        <v>328965.08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180256618.84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1028216.5700000001</v>
      </c>
      <c r="F59" s="4">
        <f>SUM('County Non-Voted L. O. Fuel '!B59:M59)</f>
        <v>23722468.499999996</v>
      </c>
      <c r="G59" s="4">
        <f>SUM('Municipal Non-Voted L. O. Fuel'!B59:M59)</f>
        <v>13274424.650000002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41509344.559999995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1789544.09</v>
      </c>
      <c r="F60" s="4">
        <f>SUM('County Non-Voted L. O. Fuel '!B60:M60)</f>
        <v>6223250.67</v>
      </c>
      <c r="G60" s="4">
        <f>SUM('Municipal Non-Voted L. O. Fuel'!B60:M60)</f>
        <v>3733950.4300000006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0</v>
      </c>
      <c r="C61" s="4">
        <f>SUM('Tourist Development Tax'!B61:M61)</f>
        <v>0</v>
      </c>
      <c r="D61" s="4">
        <f>SUM('Addition L. O. Gas'!B61:M61)</f>
        <v>23254484.970000003</v>
      </c>
      <c r="E61" s="4">
        <f>SUM('Voted 1-Cent Local Option Fuel'!B61:M61)</f>
        <v>5683722.13</v>
      </c>
      <c r="F61" s="4">
        <f>SUM('County Non-Voted L. O. Fuel '!B61:M61)</f>
        <v>21015691.479999997</v>
      </c>
      <c r="G61" s="4">
        <f>SUM('Municipal Non-Voted L. O. Fuel'!B61:M61)</f>
        <v>10555992.42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46333646.53</v>
      </c>
      <c r="C62" s="4">
        <f>SUM('Tourist Development Tax'!B62:M62)</f>
        <v>781563.0399999999</v>
      </c>
      <c r="D62" s="4">
        <f>SUM('Addition L. O. Gas'!B62:M62)</f>
        <v>0</v>
      </c>
      <c r="E62" s="4">
        <f>SUM('Voted 1-Cent Local Option Fuel'!B62:M62)</f>
        <v>2125933.1999999997</v>
      </c>
      <c r="F62" s="4">
        <f>SUM('County Non-Voted L. O. Fuel '!B62:M62)</f>
        <v>10385720.349999998</v>
      </c>
      <c r="G62" s="4">
        <f>SUM('Municipal Non-Voted L. O. Fuel'!B62:M62)</f>
        <v>1431866.66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131199961.15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3802500.44</v>
      </c>
      <c r="F63" s="4">
        <f>SUM('County Non-Voted L. O. Fuel '!B63:M63)</f>
        <v>21121286.46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67245162.64</v>
      </c>
      <c r="C64" s="4">
        <f>SUM('Tourist Development Tax'!B64:M64)</f>
        <v>0</v>
      </c>
      <c r="D64" s="4">
        <f>SUM('Addition L. O. Gas'!B64:M64)</f>
        <v>9992927.73</v>
      </c>
      <c r="E64" s="4">
        <f>SUM('Voted 1-Cent Local Option Fuel'!B64:M64)</f>
        <v>2898283.47</v>
      </c>
      <c r="F64" s="4">
        <f>SUM('County Non-Voted L. O. Fuel '!B64:M64)</f>
        <v>10453922.380000003</v>
      </c>
      <c r="G64" s="4">
        <f>SUM('Municipal Non-Voted L. O. Fuel'!B64:M64)</f>
        <v>5615698.880000001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5460670.47</v>
      </c>
      <c r="C65" s="4">
        <f>SUM('Tourist Development Tax'!B65:M65)</f>
        <v>0</v>
      </c>
      <c r="D65" s="4">
        <f>SUM('Addition L. O. Gas'!B65:M65)</f>
        <v>1205167.4000000001</v>
      </c>
      <c r="E65" s="4">
        <f>SUM('Voted 1-Cent Local Option Fuel'!B65:M65)</f>
        <v>324777.5</v>
      </c>
      <c r="F65" s="4">
        <f>SUM('County Non-Voted L. O. Fuel '!B65:M65)</f>
        <v>1428434.98</v>
      </c>
      <c r="G65" s="4">
        <f>SUM('Municipal Non-Voted L. O. Fuel'!B65:M65)</f>
        <v>372532.93000000005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192451.69</v>
      </c>
      <c r="F66" s="4">
        <f>SUM('County Non-Voted L. O. Fuel '!B66:M66)</f>
        <v>5893715.99</v>
      </c>
      <c r="G66" s="4">
        <f>SUM('Municipal Non-Voted L. O. Fuel'!B66:M66)</f>
        <v>735885.7599999999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12827423.85</v>
      </c>
      <c r="C67" s="4">
        <f>SUM('Tourist Development Tax'!B67:M67)</f>
        <v>0</v>
      </c>
      <c r="D67" s="4">
        <f>SUM('Addition L. O. Gas'!B67:M67)</f>
        <v>5140163.550000001</v>
      </c>
      <c r="E67" s="4">
        <f>SUM('Voted 1-Cent Local Option Fuel'!B67:M67)</f>
        <v>1327845.04</v>
      </c>
      <c r="F67" s="4">
        <f>SUM('County Non-Voted L. O. Fuel '!B67:M67)</f>
        <v>1456743.7599999998</v>
      </c>
      <c r="G67" s="4">
        <f>SUM('Municipal Non-Voted L. O. Fuel'!B67:M67)</f>
        <v>5921271.25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6602493.8100000005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94029.48999999999</v>
      </c>
      <c r="F68" s="4">
        <f>SUM('County Non-Voted L. O. Fuel '!B68:M68)</f>
        <v>3720802.49</v>
      </c>
      <c r="G68" s="4">
        <f>SUM('Municipal Non-Voted L. O. Fuel'!B68:M68)</f>
        <v>391490.23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57827869.31</v>
      </c>
      <c r="C69" s="4">
        <f>SUM('Tourist Development Tax'!B69:M69)</f>
        <v>0</v>
      </c>
      <c r="D69" s="4">
        <f>SUM('Addition L. O. Gas'!B69:M69)</f>
        <v>6486650.73</v>
      </c>
      <c r="E69" s="4">
        <f>SUM('Voted 1-Cent Local Option Fuel'!B69:M69)</f>
        <v>1552760.0999999999</v>
      </c>
      <c r="F69" s="4">
        <f>SUM('County Non-Voted L. O. Fuel '!B69:M69)</f>
        <v>5549930.55</v>
      </c>
      <c r="G69" s="4">
        <f>SUM('Municipal Non-Voted L. O. Fuel'!B69:M69)</f>
        <v>3069600.6799999997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0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1960393.61</v>
      </c>
      <c r="F70" s="4">
        <f>SUM('County Non-Voted L. O. Fuel '!B70:M70)</f>
        <v>6929412.45</v>
      </c>
      <c r="G70" s="4">
        <f>SUM('Municipal Non-Voted L. O. Fuel'!B70:M70)</f>
        <v>3965890.1799999997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9838308.680000002</v>
      </c>
      <c r="C71" s="4">
        <f>SUM('Tourist Development Tax'!B71:M71)</f>
        <v>417692.6</v>
      </c>
      <c r="D71" s="4">
        <f>SUM('Addition L. O. Gas'!B71:M71)</f>
        <v>0</v>
      </c>
      <c r="E71" s="4">
        <f>SUM('Voted 1-Cent Local Option Fuel'!B71:M71)</f>
        <v>795652.95</v>
      </c>
      <c r="F71" s="4">
        <f>SUM('County Non-Voted L. O. Fuel '!B71:M71)</f>
        <v>3874493.1200000006</v>
      </c>
      <c r="G71" s="4">
        <f>SUM('Municipal Non-Voted L. O. Fuel'!B71:M71)</f>
        <v>535398.09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3182333.9200000004</v>
      </c>
      <c r="C72" s="4">
        <f>SUM('Tourist Development Tax'!B72:M72)</f>
        <v>0</v>
      </c>
      <c r="D72" s="4">
        <f>SUM('Addition L. O. Gas'!B72:M72)</f>
        <v>920452.8500000001</v>
      </c>
      <c r="E72" s="4">
        <f>SUM('Voted 1-Cent Local Option Fuel'!B72:M72)</f>
        <v>270638.36</v>
      </c>
      <c r="F72" s="4">
        <f>SUM('County Non-Voted L. O. Fuel '!B72:M72)</f>
        <v>1224917.0199999998</v>
      </c>
      <c r="G72" s="4">
        <f>SUM('Municipal Non-Voted L. O. Fuel'!B72:M72)</f>
        <v>276758.86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1996070.8400000003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62925.82000000001</v>
      </c>
      <c r="F73" s="4">
        <f>SUM('County Non-Voted L. O. Fuel '!B73:M73)</f>
        <v>657329.0099999999</v>
      </c>
      <c r="G73" s="4">
        <f>SUM('Municipal Non-Voted L. O. Fuel'!B73:M73)</f>
        <v>281712.42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522141.04999999993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63885.30999999999</v>
      </c>
      <c r="F74" s="4">
        <f>SUM('County Non-Voted L. O. Fuel '!B74:M74)</f>
        <v>292757.75</v>
      </c>
      <c r="G74" s="4">
        <f>SUM('Municipal Non-Voted L. O. Fuel'!B74:M74)</f>
        <v>60686.369999999995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30712407.58</v>
      </c>
      <c r="C75" s="4">
        <f>SUM('Tourist Development Tax'!B75:M75)</f>
        <v>0</v>
      </c>
      <c r="D75" s="4">
        <f>SUM('Addition L. O. Gas'!B75:M75)</f>
        <v>9296340.48</v>
      </c>
      <c r="E75" s="4">
        <f>SUM('Voted 1-Cent Local Option Fuel'!B75:M75)</f>
        <v>2256830.7</v>
      </c>
      <c r="F75" s="4">
        <f>SUM('County Non-Voted L. O. Fuel '!B75:M75)</f>
        <v>7176273.630000001</v>
      </c>
      <c r="G75" s="4">
        <f>SUM('Municipal Non-Voted L. O. Fuel'!B75:M75)</f>
        <v>5361111.169999999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1810471.88</v>
      </c>
      <c r="C76" s="4">
        <f>SUM('Tourist Development Tax'!B76:M76)</f>
        <v>100406.12000000001</v>
      </c>
      <c r="D76" s="4">
        <f>SUM('Addition L. O. Gas'!B76:M76)</f>
        <v>0</v>
      </c>
      <c r="E76" s="4">
        <f>SUM('Voted 1-Cent Local Option Fuel'!B76:M76)</f>
        <v>113618.70999999999</v>
      </c>
      <c r="F76" s="4">
        <f>SUM('County Non-Voted L. O. Fuel '!B76:M76)</f>
        <v>630233.62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17553294.22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330130.49999999994</v>
      </c>
      <c r="F77" s="4">
        <f>SUM('County Non-Voted L. O. Fuel '!B77:M77)</f>
        <v>1570040.99</v>
      </c>
      <c r="G77" s="4">
        <f>SUM('Municipal Non-Voted L. O. Fuel'!B77:M77)</f>
        <v>260697.08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1547759.27</v>
      </c>
      <c r="C78" s="4">
        <f>SUM('Tourist Development Tax'!B78:M78)</f>
        <v>67979.91999999998</v>
      </c>
      <c r="D78" s="4">
        <f>SUM('Addition L. O. Gas'!B78:M78)</f>
        <v>0</v>
      </c>
      <c r="E78" s="4">
        <f>SUM('Voted 1-Cent Local Option Fuel'!B78:M78)</f>
        <v>118106.82</v>
      </c>
      <c r="F78" s="4">
        <f>SUM('County Non-Voted L. O. Fuel '!B78:M78)</f>
        <v>562315.77</v>
      </c>
      <c r="G78" s="4">
        <f>SUM('Municipal Non-Voted L. O. Fuel'!B78:M78)</f>
        <v>93369.57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1746059017.5299997</v>
      </c>
      <c r="C80" s="4">
        <f t="shared" si="0"/>
        <v>6678885.709999999</v>
      </c>
      <c r="D80" s="4">
        <f t="shared" si="0"/>
        <v>168884659.22</v>
      </c>
      <c r="E80" s="4">
        <f t="shared" si="0"/>
        <v>78677294.98</v>
      </c>
      <c r="F80" s="4">
        <f t="shared" si="0"/>
        <v>367423295.2799999</v>
      </c>
      <c r="G80" s="4">
        <f t="shared" si="0"/>
        <v>154998958.15000004</v>
      </c>
      <c r="H80" s="4">
        <f t="shared" si="0"/>
        <v>28629531.95</v>
      </c>
    </row>
    <row r="82" ht="12.75">
      <c r="A82" s="3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zoomScalePageLayoutView="0" workbookViewId="0" topLeftCell="A1">
      <pane xSplit="1" ySplit="11" topLeftCell="I5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4" sqref="K74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43">
        <v>41091</v>
      </c>
      <c r="C9" s="43">
        <v>41122</v>
      </c>
      <c r="D9" s="43">
        <v>41153</v>
      </c>
      <c r="E9" s="43">
        <v>41183</v>
      </c>
      <c r="F9" s="43">
        <v>41214</v>
      </c>
      <c r="G9" s="43">
        <v>41244</v>
      </c>
      <c r="H9" s="43">
        <v>41275</v>
      </c>
      <c r="I9" s="43">
        <v>41306</v>
      </c>
      <c r="J9" s="43">
        <v>41334</v>
      </c>
      <c r="K9" s="43">
        <v>41365</v>
      </c>
      <c r="L9" s="43">
        <v>41395</v>
      </c>
      <c r="M9" s="43">
        <v>41426</v>
      </c>
      <c r="N9" s="2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/>
      <c r="C12" s="5"/>
      <c r="D12" s="5"/>
      <c r="E12" s="5"/>
      <c r="F12" s="5"/>
      <c r="G12" s="5"/>
      <c r="H12" s="5"/>
      <c r="I12" s="4"/>
      <c r="J12" s="5"/>
      <c r="K12" s="5"/>
      <c r="L12" s="40"/>
      <c r="M12" s="5"/>
      <c r="N12" s="5">
        <f aca="true" t="shared" si="0" ref="N12:N43">SUM(B12:M12)</f>
        <v>0</v>
      </c>
    </row>
    <row r="13" spans="1:14" ht="12.75">
      <c r="A13" t="s">
        <v>54</v>
      </c>
      <c r="B13" s="5">
        <v>119265.21</v>
      </c>
      <c r="C13" s="5">
        <v>208877.21000000002</v>
      </c>
      <c r="D13" s="5">
        <v>129072.19999999998</v>
      </c>
      <c r="E13" s="5">
        <v>112954.31</v>
      </c>
      <c r="F13" s="5">
        <v>197844.4</v>
      </c>
      <c r="G13" s="5">
        <v>123279.82</v>
      </c>
      <c r="H13" s="5">
        <v>117167.01</v>
      </c>
      <c r="I13" s="4">
        <v>209915.98</v>
      </c>
      <c r="J13" s="5">
        <v>112029.55</v>
      </c>
      <c r="K13" s="5">
        <v>119726.43</v>
      </c>
      <c r="L13" s="41">
        <v>223433.22</v>
      </c>
      <c r="M13" s="5">
        <v>122119.78</v>
      </c>
      <c r="N13" s="5">
        <f t="shared" si="0"/>
        <v>1795685.1199999999</v>
      </c>
    </row>
    <row r="14" spans="1:14" ht="12.75">
      <c r="A14" t="s">
        <v>55</v>
      </c>
      <c r="B14" s="5">
        <v>1364812.46</v>
      </c>
      <c r="C14" s="5">
        <v>1959374.26</v>
      </c>
      <c r="D14" s="5">
        <v>1711715.21</v>
      </c>
      <c r="E14" s="5">
        <v>1275501.55</v>
      </c>
      <c r="F14" s="5">
        <v>1407591.7200000002</v>
      </c>
      <c r="G14" s="5">
        <v>1103993.22</v>
      </c>
      <c r="H14" s="5">
        <v>1008359.91</v>
      </c>
      <c r="I14" s="4">
        <v>1361851.01</v>
      </c>
      <c r="J14" s="5">
        <v>1001272.91</v>
      </c>
      <c r="K14" s="5">
        <v>1083066.5</v>
      </c>
      <c r="L14" s="5">
        <v>1905862.33</v>
      </c>
      <c r="M14" s="5">
        <v>1329954.92</v>
      </c>
      <c r="N14" s="5">
        <f t="shared" si="0"/>
        <v>16513356</v>
      </c>
    </row>
    <row r="15" spans="1:14" ht="12.75">
      <c r="A15" t="s">
        <v>2</v>
      </c>
      <c r="B15" s="5">
        <v>155000.56</v>
      </c>
      <c r="C15" s="5">
        <v>243577.74</v>
      </c>
      <c r="D15" s="5">
        <v>153799.63999999998</v>
      </c>
      <c r="E15" s="5">
        <v>159515.5</v>
      </c>
      <c r="F15" s="5">
        <v>237384.5</v>
      </c>
      <c r="G15" s="5">
        <v>171130.78999999998</v>
      </c>
      <c r="H15" s="5">
        <v>157614.81</v>
      </c>
      <c r="I15" s="4">
        <v>248584.98</v>
      </c>
      <c r="J15" s="5">
        <v>149423.86</v>
      </c>
      <c r="K15" s="5">
        <v>157541.93</v>
      </c>
      <c r="L15" s="41">
        <v>256706.91999999998</v>
      </c>
      <c r="M15" s="5">
        <v>162202.2</v>
      </c>
      <c r="N15" s="5">
        <f t="shared" si="0"/>
        <v>2252483.4299999997</v>
      </c>
    </row>
    <row r="16" spans="1:14" ht="12.75">
      <c r="A16" t="s">
        <v>56</v>
      </c>
      <c r="B16" s="5"/>
      <c r="C16" s="5"/>
      <c r="D16" s="5"/>
      <c r="E16" s="5"/>
      <c r="F16" s="5">
        <v>0</v>
      </c>
      <c r="G16" s="5"/>
      <c r="H16" s="5"/>
      <c r="I16" s="4"/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>
        <v>0</v>
      </c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75670.81999999999</v>
      </c>
      <c r="C18" s="5">
        <v>136584.41999999998</v>
      </c>
      <c r="D18" s="5">
        <v>69177.26</v>
      </c>
      <c r="E18" s="5">
        <v>69511.72</v>
      </c>
      <c r="F18" s="5">
        <v>135506.01</v>
      </c>
      <c r="G18" s="5">
        <v>71040.43</v>
      </c>
      <c r="H18" s="5">
        <v>70710.61</v>
      </c>
      <c r="I18" s="4">
        <v>143322.01</v>
      </c>
      <c r="J18" s="5">
        <v>63660.100000000006</v>
      </c>
      <c r="K18" s="5">
        <v>74034.28</v>
      </c>
      <c r="L18" s="41">
        <v>147240.28</v>
      </c>
      <c r="M18" s="5">
        <v>79697.48</v>
      </c>
      <c r="N18" s="5">
        <f t="shared" si="0"/>
        <v>1136155.42</v>
      </c>
    </row>
    <row r="19" spans="1:14" ht="12.75">
      <c r="A19" t="s">
        <v>58</v>
      </c>
      <c r="B19" s="5">
        <v>1361006.11</v>
      </c>
      <c r="C19" s="5">
        <v>1881824.0899999999</v>
      </c>
      <c r="D19" s="5">
        <v>1285611.59</v>
      </c>
      <c r="E19" s="5">
        <v>1253815.8399999999</v>
      </c>
      <c r="F19" s="5">
        <v>1777056.6199999999</v>
      </c>
      <c r="G19" s="5">
        <v>1427389.1700000002</v>
      </c>
      <c r="H19" s="5">
        <v>1634569.66</v>
      </c>
      <c r="I19" s="4">
        <v>2303944.84</v>
      </c>
      <c r="J19" s="5">
        <v>1744953.05</v>
      </c>
      <c r="K19" s="5">
        <v>1773960.02</v>
      </c>
      <c r="L19" s="41">
        <v>2564193.27</v>
      </c>
      <c r="M19" s="5">
        <v>1644418.24</v>
      </c>
      <c r="N19" s="5">
        <f t="shared" si="0"/>
        <v>20652742.5</v>
      </c>
    </row>
    <row r="20" spans="1:14" ht="12.75">
      <c r="A20" t="s">
        <v>59</v>
      </c>
      <c r="B20" s="5"/>
      <c r="C20" s="5"/>
      <c r="D20" s="5"/>
      <c r="E20" s="5"/>
      <c r="F20" s="5">
        <v>0</v>
      </c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1301805.33</v>
      </c>
      <c r="C21" s="5">
        <v>1948873.04</v>
      </c>
      <c r="D21" s="5">
        <v>1259203.4400000002</v>
      </c>
      <c r="E21" s="5">
        <v>1268336.1900000002</v>
      </c>
      <c r="F21" s="5">
        <v>1860475.66</v>
      </c>
      <c r="G21" s="5">
        <v>1261853.77</v>
      </c>
      <c r="H21" s="5">
        <v>1352436.8199999998</v>
      </c>
      <c r="I21" s="4">
        <v>2163742.83</v>
      </c>
      <c r="J21" s="5">
        <v>1265147.39</v>
      </c>
      <c r="K21" s="5">
        <v>1293769.09</v>
      </c>
      <c r="L21" s="5">
        <v>2128668.79</v>
      </c>
      <c r="M21" s="5">
        <v>1355159.83</v>
      </c>
      <c r="N21" s="5">
        <f t="shared" si="0"/>
        <v>18459472.18</v>
      </c>
    </row>
    <row r="22" spans="1:14" ht="12.75">
      <c r="A22" t="s">
        <v>61</v>
      </c>
      <c r="B22" s="5"/>
      <c r="C22" s="5"/>
      <c r="D22" s="5"/>
      <c r="E22" s="5"/>
      <c r="F22" s="5">
        <v>0</v>
      </c>
      <c r="G22" s="5"/>
      <c r="H22" s="5"/>
      <c r="I22" s="4"/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514420.66</v>
      </c>
      <c r="C23" s="5">
        <v>717894.42</v>
      </c>
      <c r="D23" s="5">
        <v>519280.19</v>
      </c>
      <c r="E23" s="5">
        <v>509392.89999999997</v>
      </c>
      <c r="F23" s="5">
        <v>688088.51</v>
      </c>
      <c r="G23" s="5">
        <v>497561.75999999995</v>
      </c>
      <c r="H23" s="5">
        <v>504732.84</v>
      </c>
      <c r="I23" s="4">
        <v>769822.61</v>
      </c>
      <c r="J23" s="5">
        <v>493808.51</v>
      </c>
      <c r="K23" s="5">
        <v>514588.79000000004</v>
      </c>
      <c r="L23" s="5">
        <v>798398.9800000001</v>
      </c>
      <c r="M23" s="5">
        <v>516967.75</v>
      </c>
      <c r="N23" s="5">
        <f t="shared" si="0"/>
        <v>7044957.92</v>
      </c>
    </row>
    <row r="24" spans="1:14" ht="12.75">
      <c r="A24" t="s">
        <v>91</v>
      </c>
      <c r="B24" s="5">
        <v>30119988.21</v>
      </c>
      <c r="C24" s="5">
        <v>38510310.15</v>
      </c>
      <c r="D24" s="5">
        <v>29847428.53</v>
      </c>
      <c r="E24" s="5">
        <v>29300868.84</v>
      </c>
      <c r="F24" s="5">
        <v>37029200.51</v>
      </c>
      <c r="G24" s="5">
        <v>30684690.29</v>
      </c>
      <c r="H24" s="5">
        <v>33677498.83</v>
      </c>
      <c r="I24" s="4">
        <v>46819388.2</v>
      </c>
      <c r="J24" s="5">
        <v>34116247.519999996</v>
      </c>
      <c r="K24" s="5">
        <v>32602799.93</v>
      </c>
      <c r="L24" s="5">
        <v>45830946.690000005</v>
      </c>
      <c r="M24" s="5">
        <v>33307713.47</v>
      </c>
      <c r="N24" s="5">
        <f t="shared" si="0"/>
        <v>421847081.16999996</v>
      </c>
    </row>
    <row r="25" spans="1:14" ht="12.75">
      <c r="A25" t="s">
        <v>5</v>
      </c>
      <c r="B25" s="5">
        <v>138528.6</v>
      </c>
      <c r="C25" s="5">
        <v>243255.40000000002</v>
      </c>
      <c r="D25" s="5">
        <v>131593.03999999998</v>
      </c>
      <c r="E25" s="5">
        <v>117506.81</v>
      </c>
      <c r="F25" s="5">
        <v>233445.94999999998</v>
      </c>
      <c r="G25" s="5">
        <v>142147.12</v>
      </c>
      <c r="H25" s="5">
        <v>148588.73</v>
      </c>
      <c r="I25" s="4">
        <v>263977.62</v>
      </c>
      <c r="J25" s="5">
        <v>155950.01</v>
      </c>
      <c r="K25" s="5">
        <v>175543.7</v>
      </c>
      <c r="L25" s="5">
        <v>289770.03</v>
      </c>
      <c r="M25" s="5">
        <v>148805.32</v>
      </c>
      <c r="N25" s="5">
        <f t="shared" si="0"/>
        <v>2189112.33</v>
      </c>
    </row>
    <row r="26" spans="1:14" ht="12.75">
      <c r="A26" t="s">
        <v>6</v>
      </c>
      <c r="B26" s="5">
        <v>48940</v>
      </c>
      <c r="C26" s="5">
        <v>98250.59</v>
      </c>
      <c r="D26" s="5">
        <v>50408.86</v>
      </c>
      <c r="E26" s="5">
        <v>48266.63</v>
      </c>
      <c r="F26" s="5">
        <v>91361.51</v>
      </c>
      <c r="G26" s="5">
        <v>50733.420000000006</v>
      </c>
      <c r="H26" s="5">
        <v>43628.780000000006</v>
      </c>
      <c r="I26" s="4">
        <v>97283.32</v>
      </c>
      <c r="J26" s="5">
        <v>46984.96</v>
      </c>
      <c r="K26" s="5">
        <v>45295.64000000001</v>
      </c>
      <c r="L26" s="5">
        <v>112296.49</v>
      </c>
      <c r="M26" s="5">
        <v>56659.05</v>
      </c>
      <c r="N26" s="5">
        <f t="shared" si="0"/>
        <v>790109.2500000001</v>
      </c>
    </row>
    <row r="27" spans="1:14" ht="12.75">
      <c r="A27" t="s">
        <v>62</v>
      </c>
      <c r="B27" s="5">
        <v>10085978.51</v>
      </c>
      <c r="C27" s="5">
        <v>13312052.469999999</v>
      </c>
      <c r="D27" s="5">
        <v>10055801.8</v>
      </c>
      <c r="E27" s="5">
        <v>9918813.46</v>
      </c>
      <c r="F27" s="5">
        <v>12921485.3</v>
      </c>
      <c r="G27" s="5">
        <v>10181765.209999999</v>
      </c>
      <c r="H27" s="5">
        <v>10725753.379999999</v>
      </c>
      <c r="I27" s="4">
        <v>14893910.54</v>
      </c>
      <c r="J27" s="5">
        <v>10115159.98</v>
      </c>
      <c r="K27" s="5">
        <v>10301737.780000001</v>
      </c>
      <c r="L27" s="5">
        <v>14303399.17</v>
      </c>
      <c r="M27" s="5">
        <v>10762131.27</v>
      </c>
      <c r="N27" s="5">
        <f t="shared" si="0"/>
        <v>137577988.87</v>
      </c>
    </row>
    <row r="28" spans="1:14" ht="12.75">
      <c r="A28" t="s">
        <v>63</v>
      </c>
      <c r="B28" s="5">
        <v>4753473.05</v>
      </c>
      <c r="C28" s="5">
        <v>6664069.61</v>
      </c>
      <c r="D28" s="5">
        <v>4990961.5200000005</v>
      </c>
      <c r="E28" s="5">
        <v>4632465.95</v>
      </c>
      <c r="F28" s="5">
        <v>5933508.6899999995</v>
      </c>
      <c r="G28" s="5">
        <v>4449377.4</v>
      </c>
      <c r="H28" s="5">
        <v>4589063.390000001</v>
      </c>
      <c r="I28" s="4">
        <v>6555276.46</v>
      </c>
      <c r="J28" s="5">
        <v>4222524.43</v>
      </c>
      <c r="K28" s="5">
        <v>4444631.92</v>
      </c>
      <c r="L28" s="5">
        <v>6741761.080000001</v>
      </c>
      <c r="M28" s="5">
        <v>4856888.28</v>
      </c>
      <c r="N28" s="5">
        <f t="shared" si="0"/>
        <v>62834001.78</v>
      </c>
    </row>
    <row r="29" spans="1:14" ht="12.75">
      <c r="A29" t="s">
        <v>7</v>
      </c>
      <c r="B29" s="5">
        <v>596164.0499999999</v>
      </c>
      <c r="C29" s="5">
        <v>937358.56</v>
      </c>
      <c r="D29" s="5">
        <v>615985.8300000001</v>
      </c>
      <c r="E29" s="5">
        <v>567445.8200000001</v>
      </c>
      <c r="F29" s="5">
        <v>863381.35</v>
      </c>
      <c r="G29" s="5">
        <v>592689.99</v>
      </c>
      <c r="H29" s="5">
        <v>651445.8700000001</v>
      </c>
      <c r="I29" s="4">
        <v>957566.12</v>
      </c>
      <c r="J29" s="5">
        <v>614991.4199999999</v>
      </c>
      <c r="K29" s="5">
        <v>617527.6399999999</v>
      </c>
      <c r="L29" s="5">
        <v>1077323.75</v>
      </c>
      <c r="M29" s="5">
        <v>667035.45</v>
      </c>
      <c r="N29" s="5">
        <f t="shared" si="0"/>
        <v>8758915.85</v>
      </c>
    </row>
    <row r="30" spans="1:14" ht="12.75">
      <c r="A30" t="s">
        <v>8</v>
      </c>
      <c r="B30" s="5">
        <v>167164.48</v>
      </c>
      <c r="C30" s="5">
        <v>205199.06</v>
      </c>
      <c r="D30" s="5">
        <v>180512.5</v>
      </c>
      <c r="E30" s="5">
        <v>132415.67</v>
      </c>
      <c r="F30" s="5">
        <v>135066.61</v>
      </c>
      <c r="G30" s="5">
        <v>101254.55</v>
      </c>
      <c r="H30" s="5">
        <v>86614.2</v>
      </c>
      <c r="I30" s="4">
        <v>112873.19</v>
      </c>
      <c r="J30" s="5">
        <v>77011.53</v>
      </c>
      <c r="K30" s="5">
        <v>89974.65</v>
      </c>
      <c r="L30" s="5">
        <v>167821.34</v>
      </c>
      <c r="M30" s="5">
        <v>127274.11</v>
      </c>
      <c r="N30" s="5">
        <f t="shared" si="0"/>
        <v>1583181.8900000001</v>
      </c>
    </row>
    <row r="31" spans="1:14" ht="12.75">
      <c r="A31" t="s">
        <v>9</v>
      </c>
      <c r="B31" s="5">
        <v>268587.83999999997</v>
      </c>
      <c r="C31" s="5">
        <v>505142.71</v>
      </c>
      <c r="D31" s="5">
        <v>287397.75999999995</v>
      </c>
      <c r="E31" s="5">
        <v>262693.24</v>
      </c>
      <c r="F31" s="5">
        <v>514969.92000000004</v>
      </c>
      <c r="G31" s="5">
        <v>292041.72000000003</v>
      </c>
      <c r="H31" s="5">
        <v>284316.28</v>
      </c>
      <c r="I31" s="4">
        <v>516903.1</v>
      </c>
      <c r="J31" s="5">
        <v>267972.41</v>
      </c>
      <c r="K31" s="5">
        <v>282221.94</v>
      </c>
      <c r="L31" s="5">
        <v>556837.8999999999</v>
      </c>
      <c r="M31" s="5">
        <v>288022.4</v>
      </c>
      <c r="N31" s="5">
        <f t="shared" si="0"/>
        <v>4327107.220000001</v>
      </c>
    </row>
    <row r="32" spans="1:14" ht="12.75">
      <c r="A32" t="s">
        <v>10</v>
      </c>
      <c r="B32" s="5">
        <v>44263.100000000006</v>
      </c>
      <c r="C32" s="5">
        <v>101288.81</v>
      </c>
      <c r="D32" s="5">
        <v>36401.229999999996</v>
      </c>
      <c r="E32" s="5">
        <v>45199.6</v>
      </c>
      <c r="F32" s="5">
        <v>91473.84</v>
      </c>
      <c r="G32" s="5">
        <v>43533.799999999996</v>
      </c>
      <c r="H32" s="5">
        <v>37517.87</v>
      </c>
      <c r="I32" s="4">
        <v>93404.20999999999</v>
      </c>
      <c r="J32" s="5">
        <v>39211.630000000005</v>
      </c>
      <c r="K32" s="5">
        <v>39138.96</v>
      </c>
      <c r="L32" s="5">
        <v>103558.23</v>
      </c>
      <c r="M32" s="5">
        <v>44349.49999999999</v>
      </c>
      <c r="N32" s="5">
        <f t="shared" si="0"/>
        <v>719340.7799999999</v>
      </c>
    </row>
    <row r="33" spans="1:14" ht="12.75">
      <c r="A33" t="s">
        <v>11</v>
      </c>
      <c r="B33" s="5">
        <v>19088.71</v>
      </c>
      <c r="C33" s="5">
        <v>57413.49</v>
      </c>
      <c r="D33" s="5">
        <v>20793.920000000002</v>
      </c>
      <c r="E33" s="5">
        <v>19383.06</v>
      </c>
      <c r="F33" s="5">
        <v>59530.9</v>
      </c>
      <c r="G33" s="5">
        <v>18561.52</v>
      </c>
      <c r="H33" s="5">
        <v>27927.46</v>
      </c>
      <c r="I33" s="4">
        <v>60479.42999999999</v>
      </c>
      <c r="J33" s="5">
        <v>25099.239999999998</v>
      </c>
      <c r="K33" s="5">
        <v>25263.34</v>
      </c>
      <c r="L33" s="5">
        <v>64827.270000000004</v>
      </c>
      <c r="M33" s="5">
        <v>18392.03</v>
      </c>
      <c r="N33" s="5">
        <f t="shared" si="0"/>
        <v>416760.37</v>
      </c>
    </row>
    <row r="34" spans="1:14" ht="12.75">
      <c r="A34" t="s">
        <v>64</v>
      </c>
      <c r="B34" s="5">
        <v>97833.87</v>
      </c>
      <c r="C34" s="5">
        <v>178791.9</v>
      </c>
      <c r="D34" s="5">
        <v>141945.83000000002</v>
      </c>
      <c r="E34" s="5">
        <v>99044.52</v>
      </c>
      <c r="F34" s="5">
        <v>125370.90000000001</v>
      </c>
      <c r="G34" s="5">
        <v>73639.64</v>
      </c>
      <c r="H34" s="5">
        <v>66217.43</v>
      </c>
      <c r="I34" s="4">
        <v>114722.63999999998</v>
      </c>
      <c r="J34" s="5">
        <v>68212.3</v>
      </c>
      <c r="K34" s="5">
        <v>79150.23999999999</v>
      </c>
      <c r="L34" s="5">
        <v>149105.13</v>
      </c>
      <c r="M34" s="5">
        <v>93093.75</v>
      </c>
      <c r="N34" s="5">
        <f t="shared" si="0"/>
        <v>1287128.1500000001</v>
      </c>
    </row>
    <row r="35" spans="1:14" ht="12.75">
      <c r="A35" t="s">
        <v>12</v>
      </c>
      <c r="B35" s="5">
        <v>41442.4</v>
      </c>
      <c r="C35" s="5">
        <v>81187.14000000001</v>
      </c>
      <c r="D35" s="5">
        <v>51780.28</v>
      </c>
      <c r="E35" s="5">
        <v>54172.030000000006</v>
      </c>
      <c r="F35" s="5">
        <v>122416.23</v>
      </c>
      <c r="G35" s="5">
        <v>57348.97</v>
      </c>
      <c r="H35" s="5">
        <v>57424.75</v>
      </c>
      <c r="I35" s="4">
        <v>90265.82</v>
      </c>
      <c r="J35" s="5">
        <v>68116.6</v>
      </c>
      <c r="K35" s="5">
        <v>39397.10999999999</v>
      </c>
      <c r="L35" s="5">
        <v>95088.03</v>
      </c>
      <c r="M35" s="5">
        <v>69866.91</v>
      </c>
      <c r="N35" s="5">
        <f t="shared" si="0"/>
        <v>828506.2700000001</v>
      </c>
    </row>
    <row r="36" spans="1:14" ht="12.75">
      <c r="A36" t="s">
        <v>13</v>
      </c>
      <c r="B36" s="5">
        <v>113335.77000000002</v>
      </c>
      <c r="C36" s="5">
        <v>197802.93</v>
      </c>
      <c r="D36" s="5">
        <v>96431.34</v>
      </c>
      <c r="E36" s="5">
        <v>99343.70000000001</v>
      </c>
      <c r="F36" s="5">
        <v>185060.93</v>
      </c>
      <c r="G36" s="5">
        <v>102188.34</v>
      </c>
      <c r="H36" s="5">
        <v>112396.4</v>
      </c>
      <c r="I36" s="4">
        <v>205843.64</v>
      </c>
      <c r="J36" s="5">
        <v>123427.37999999999</v>
      </c>
      <c r="K36" s="5">
        <v>129760.73</v>
      </c>
      <c r="L36" s="5">
        <v>222954.69</v>
      </c>
      <c r="M36" s="5">
        <v>117122.62000000001</v>
      </c>
      <c r="N36" s="5">
        <f t="shared" si="0"/>
        <v>1705668.47</v>
      </c>
    </row>
    <row r="37" spans="1:14" ht="12.75">
      <c r="A37" t="s">
        <v>14</v>
      </c>
      <c r="B37" s="5">
        <v>191503.52000000002</v>
      </c>
      <c r="C37" s="5">
        <v>308620.23</v>
      </c>
      <c r="D37" s="5">
        <v>160960.29</v>
      </c>
      <c r="E37" s="5">
        <v>163942.84000000003</v>
      </c>
      <c r="F37" s="5">
        <v>303625.4</v>
      </c>
      <c r="G37" s="5">
        <v>178777.69</v>
      </c>
      <c r="H37" s="5">
        <v>215038.03</v>
      </c>
      <c r="I37" s="4">
        <v>316532.76</v>
      </c>
      <c r="J37" s="5">
        <v>203570.54</v>
      </c>
      <c r="K37" s="5">
        <v>209908.43</v>
      </c>
      <c r="L37" s="5">
        <v>348558.67000000004</v>
      </c>
      <c r="M37" s="44">
        <v>202646.66</v>
      </c>
      <c r="N37" s="5">
        <f t="shared" si="0"/>
        <v>2803685.0600000005</v>
      </c>
    </row>
    <row r="38" spans="1:14" ht="12.75">
      <c r="A38" t="s">
        <v>65</v>
      </c>
      <c r="B38" s="5">
        <v>566687.87</v>
      </c>
      <c r="C38" s="5">
        <v>847798.01</v>
      </c>
      <c r="D38" s="5">
        <v>541747.73</v>
      </c>
      <c r="E38" s="5">
        <v>527729.13</v>
      </c>
      <c r="F38" s="5">
        <v>831643.7</v>
      </c>
      <c r="G38" s="5">
        <v>546400.96</v>
      </c>
      <c r="H38" s="5">
        <v>605787.38</v>
      </c>
      <c r="I38" s="4">
        <v>940275.05</v>
      </c>
      <c r="J38" s="5">
        <v>594253.07</v>
      </c>
      <c r="K38" s="5">
        <v>595200.75</v>
      </c>
      <c r="L38" s="5">
        <v>957620.22</v>
      </c>
      <c r="M38" s="5">
        <v>628324.67</v>
      </c>
      <c r="N38" s="5">
        <f t="shared" si="0"/>
        <v>8183468.539999999</v>
      </c>
    </row>
    <row r="39" spans="1:14" ht="12.75">
      <c r="A39" t="s">
        <v>15</v>
      </c>
      <c r="B39" s="5">
        <v>607181.0599999999</v>
      </c>
      <c r="C39" s="5">
        <v>927463.7</v>
      </c>
      <c r="D39" s="5">
        <v>555533.18</v>
      </c>
      <c r="E39" s="5">
        <v>546901.9</v>
      </c>
      <c r="F39" s="5">
        <v>898949.51</v>
      </c>
      <c r="G39" s="5">
        <v>638474.53</v>
      </c>
      <c r="H39" s="5">
        <v>674961.6799999999</v>
      </c>
      <c r="I39" s="4">
        <v>1117319.87</v>
      </c>
      <c r="J39" s="5">
        <v>734130.38</v>
      </c>
      <c r="K39" s="5">
        <v>754825.4600000001</v>
      </c>
      <c r="L39" s="5">
        <v>1182229.52</v>
      </c>
      <c r="M39" s="5">
        <v>693998.83</v>
      </c>
      <c r="N39" s="5">
        <f t="shared" si="0"/>
        <v>9331969.62</v>
      </c>
    </row>
    <row r="40" spans="1:14" ht="12.75">
      <c r="A40" t="s">
        <v>66</v>
      </c>
      <c r="B40" s="5">
        <v>14422206.379999999</v>
      </c>
      <c r="C40" s="5">
        <v>18731330.18</v>
      </c>
      <c r="D40" s="5">
        <v>14118583.34</v>
      </c>
      <c r="E40" s="5">
        <v>14451208.59</v>
      </c>
      <c r="F40" s="5">
        <v>18196301.62</v>
      </c>
      <c r="G40" s="5">
        <v>14453320.05</v>
      </c>
      <c r="H40" s="5">
        <v>15099329.96</v>
      </c>
      <c r="I40" s="4">
        <v>21139836.82</v>
      </c>
      <c r="J40" s="5">
        <v>14746823.46</v>
      </c>
      <c r="K40" s="5">
        <v>14777367.6</v>
      </c>
      <c r="L40" s="5">
        <v>20842446.07</v>
      </c>
      <c r="M40" s="5">
        <v>15567315.67</v>
      </c>
      <c r="N40" s="5">
        <f t="shared" si="0"/>
        <v>196546069.73999998</v>
      </c>
    </row>
    <row r="41" spans="1:14" ht="12.75">
      <c r="A41" t="s">
        <v>16</v>
      </c>
      <c r="B41" s="5">
        <v>53865.62</v>
      </c>
      <c r="C41" s="5">
        <v>120717.9</v>
      </c>
      <c r="D41" s="5">
        <v>58136.43</v>
      </c>
      <c r="E41" s="5">
        <v>55985.829999999994</v>
      </c>
      <c r="F41" s="5">
        <v>116422.69</v>
      </c>
      <c r="G41" s="5">
        <v>54675.11999999999</v>
      </c>
      <c r="H41" s="5">
        <v>51683.630000000005</v>
      </c>
      <c r="I41" s="4">
        <v>121564.94</v>
      </c>
      <c r="J41" s="5">
        <v>54400.899999999994</v>
      </c>
      <c r="K41" s="5">
        <v>62687.33</v>
      </c>
      <c r="L41" s="5">
        <v>135705.36</v>
      </c>
      <c r="M41" s="5">
        <v>65642.37999999999</v>
      </c>
      <c r="N41" s="5">
        <f t="shared" si="0"/>
        <v>951488.1299999999</v>
      </c>
    </row>
    <row r="42" spans="1:14" ht="12.75">
      <c r="A42" t="s">
        <v>67</v>
      </c>
      <c r="B42" s="5">
        <v>1301911.0399999998</v>
      </c>
      <c r="C42" s="5">
        <v>1754509.4899999998</v>
      </c>
      <c r="D42" s="5">
        <v>1218136.94</v>
      </c>
      <c r="E42" s="5">
        <v>1265673.3</v>
      </c>
      <c r="F42" s="5">
        <v>1800495.47</v>
      </c>
      <c r="G42" s="5">
        <v>1366298.32</v>
      </c>
      <c r="H42" s="5">
        <v>1590188.9600000002</v>
      </c>
      <c r="I42" s="4">
        <v>2348332.4699999997</v>
      </c>
      <c r="J42" s="5">
        <v>1545354.91</v>
      </c>
      <c r="K42" s="5">
        <v>1576480.4000000001</v>
      </c>
      <c r="L42" s="5">
        <v>2261687.68</v>
      </c>
      <c r="M42" s="5">
        <v>1524005.86</v>
      </c>
      <c r="N42" s="5">
        <f t="shared" si="0"/>
        <v>19553074.84</v>
      </c>
    </row>
    <row r="43" spans="1:14" ht="12.75">
      <c r="A43" t="s">
        <v>17</v>
      </c>
      <c r="B43" s="5">
        <v>448854.60000000003</v>
      </c>
      <c r="C43" s="5">
        <v>673874.48</v>
      </c>
      <c r="D43" s="5">
        <v>455020.3400000001</v>
      </c>
      <c r="E43" s="5">
        <v>453500.32999999996</v>
      </c>
      <c r="F43" s="5">
        <v>638610.54</v>
      </c>
      <c r="G43" s="5">
        <v>449319.87</v>
      </c>
      <c r="H43" s="5">
        <v>433165.23</v>
      </c>
      <c r="I43" s="4">
        <v>696179.13</v>
      </c>
      <c r="J43" s="5">
        <v>401031.80000000005</v>
      </c>
      <c r="K43" s="5">
        <v>453104.60000000003</v>
      </c>
      <c r="L43" s="5">
        <v>726610.1799999999</v>
      </c>
      <c r="M43" s="5">
        <v>468156.59</v>
      </c>
      <c r="N43" s="5">
        <f t="shared" si="0"/>
        <v>6297427.6899999995</v>
      </c>
    </row>
    <row r="44" spans="1:14" ht="12.75">
      <c r="A44" t="s">
        <v>18</v>
      </c>
      <c r="B44" s="5">
        <v>53547.95</v>
      </c>
      <c r="C44" s="5">
        <v>99993.1</v>
      </c>
      <c r="D44" s="5">
        <v>55528.009999999995</v>
      </c>
      <c r="E44" s="5">
        <v>48867.560000000005</v>
      </c>
      <c r="F44" s="5">
        <v>97176.79000000001</v>
      </c>
      <c r="G44" s="5">
        <v>49924.35</v>
      </c>
      <c r="H44" s="5">
        <v>57033.89</v>
      </c>
      <c r="I44" s="4">
        <v>93731.95999999999</v>
      </c>
      <c r="J44" s="5">
        <v>63368.7</v>
      </c>
      <c r="K44" s="5">
        <v>62880.35</v>
      </c>
      <c r="L44" s="5">
        <v>101046.76000000001</v>
      </c>
      <c r="M44" s="5">
        <v>55692.14</v>
      </c>
      <c r="N44" s="5">
        <f aca="true" t="shared" si="1" ref="N44:N75">SUM(B44:M44)</f>
        <v>838791.5599999999</v>
      </c>
    </row>
    <row r="45" spans="1:14" ht="12.75">
      <c r="A45" t="s">
        <v>19</v>
      </c>
      <c r="B45" s="5">
        <v>17810.44</v>
      </c>
      <c r="C45" s="5">
        <v>41398.59</v>
      </c>
      <c r="D45" s="5">
        <v>18081.36</v>
      </c>
      <c r="E45" s="5">
        <v>19121.51</v>
      </c>
      <c r="F45" s="5">
        <v>42455.490000000005</v>
      </c>
      <c r="G45" s="5">
        <v>18300.4</v>
      </c>
      <c r="H45" s="5">
        <v>17249.14</v>
      </c>
      <c r="I45" s="4">
        <v>41676.35</v>
      </c>
      <c r="J45" s="5">
        <v>17373</v>
      </c>
      <c r="K45" s="5">
        <v>18716.68</v>
      </c>
      <c r="L45" s="5">
        <v>44160.73</v>
      </c>
      <c r="M45" s="5">
        <v>20249.56</v>
      </c>
      <c r="N45" s="5">
        <f t="shared" si="1"/>
        <v>316593.25</v>
      </c>
    </row>
    <row r="46" spans="1:14" ht="12.75">
      <c r="A46" t="s">
        <v>68</v>
      </c>
      <c r="B46" s="5">
        <v>2252320.6399999997</v>
      </c>
      <c r="C46" s="5">
        <v>3325560.73</v>
      </c>
      <c r="D46" s="5">
        <v>2225933.1499999994</v>
      </c>
      <c r="E46" s="5">
        <v>2247841.29</v>
      </c>
      <c r="F46" s="5">
        <v>3221551.62</v>
      </c>
      <c r="G46" s="5">
        <v>2431965.3</v>
      </c>
      <c r="H46" s="5">
        <v>2608243.5</v>
      </c>
      <c r="I46" s="4">
        <v>3771436.83</v>
      </c>
      <c r="J46" s="5">
        <v>2542921.08</v>
      </c>
      <c r="K46" s="5">
        <v>2611481.8200000003</v>
      </c>
      <c r="L46" s="5">
        <v>3908663.24</v>
      </c>
      <c r="M46" s="5">
        <v>2652358.91</v>
      </c>
      <c r="N46" s="5">
        <f t="shared" si="1"/>
        <v>33800278.11</v>
      </c>
    </row>
    <row r="47" spans="1:14" ht="12.75">
      <c r="A47" t="s">
        <v>69</v>
      </c>
      <c r="B47" s="5"/>
      <c r="C47" s="5"/>
      <c r="D47" s="5"/>
      <c r="E47" s="5"/>
      <c r="F47" s="5">
        <v>0</v>
      </c>
      <c r="G47" s="5"/>
      <c r="H47" s="5"/>
      <c r="I47" s="4"/>
      <c r="J47" s="5"/>
      <c r="K47" s="5"/>
      <c r="L47" s="5"/>
      <c r="M47" s="5"/>
      <c r="N47" s="5">
        <f t="shared" si="1"/>
        <v>0</v>
      </c>
    </row>
    <row r="48" spans="1:14" ht="12.75">
      <c r="A48" t="s">
        <v>70</v>
      </c>
      <c r="B48" s="5">
        <v>3723967.15</v>
      </c>
      <c r="C48" s="5">
        <v>5179641.03</v>
      </c>
      <c r="D48" s="5">
        <v>3773246.05</v>
      </c>
      <c r="E48" s="5">
        <v>3941862.67</v>
      </c>
      <c r="F48" s="5">
        <v>5326430.62</v>
      </c>
      <c r="G48" s="5">
        <v>3993238.2</v>
      </c>
      <c r="H48" s="5">
        <v>4168435.34</v>
      </c>
      <c r="I48" s="4">
        <v>5962916.63</v>
      </c>
      <c r="J48" s="5">
        <v>4064709.2</v>
      </c>
      <c r="K48" s="5">
        <v>3938932.34</v>
      </c>
      <c r="L48" s="5">
        <v>5748383.140000001</v>
      </c>
      <c r="M48" s="5">
        <v>4198740.49</v>
      </c>
      <c r="N48" s="5">
        <f t="shared" si="1"/>
        <v>54020502.86000001</v>
      </c>
    </row>
    <row r="49" spans="1:14" ht="12.75">
      <c r="A49" t="s">
        <v>20</v>
      </c>
      <c r="B49" s="5">
        <v>208210.53000000006</v>
      </c>
      <c r="C49" s="5">
        <v>352896.24</v>
      </c>
      <c r="D49" s="5">
        <v>197499.58</v>
      </c>
      <c r="E49" s="5">
        <v>205069.9</v>
      </c>
      <c r="F49" s="5">
        <v>338028.96</v>
      </c>
      <c r="G49" s="5">
        <v>221959.43</v>
      </c>
      <c r="H49" s="5">
        <v>213431.6</v>
      </c>
      <c r="I49" s="4">
        <v>361910.03</v>
      </c>
      <c r="J49" s="5">
        <v>206280.02</v>
      </c>
      <c r="K49" s="5">
        <v>214520.65000000002</v>
      </c>
      <c r="L49" s="5">
        <v>379445.74</v>
      </c>
      <c r="M49" s="5">
        <v>227341.87000000002</v>
      </c>
      <c r="N49" s="5">
        <f t="shared" si="1"/>
        <v>3126594.55</v>
      </c>
    </row>
    <row r="50" spans="1:14" ht="12.75">
      <c r="A50" t="s">
        <v>21</v>
      </c>
      <c r="B50" s="5">
        <v>35833.14</v>
      </c>
      <c r="C50" s="5">
        <v>62811.100000000006</v>
      </c>
      <c r="D50" s="5">
        <v>29646.230000000003</v>
      </c>
      <c r="E50" s="5">
        <v>34549.23</v>
      </c>
      <c r="F50" s="5">
        <v>56870.68000000001</v>
      </c>
      <c r="G50" s="5">
        <v>24550.52</v>
      </c>
      <c r="H50" s="5">
        <v>26700.62</v>
      </c>
      <c r="I50" s="4">
        <v>64998.28</v>
      </c>
      <c r="J50" s="5">
        <v>25643.53</v>
      </c>
      <c r="K50" s="5">
        <v>30942.5</v>
      </c>
      <c r="L50" s="5">
        <v>64077.71</v>
      </c>
      <c r="M50" s="5">
        <v>24354.059999999998</v>
      </c>
      <c r="N50" s="5">
        <f t="shared" si="1"/>
        <v>480977.6000000001</v>
      </c>
    </row>
    <row r="51" spans="1:14" ht="12.75">
      <c r="A51" t="s">
        <v>22</v>
      </c>
      <c r="B51" s="5">
        <v>99005.76999999999</v>
      </c>
      <c r="C51" s="5">
        <v>193922.11000000002</v>
      </c>
      <c r="D51" s="5">
        <v>102349.85</v>
      </c>
      <c r="E51" s="5">
        <v>96851.59</v>
      </c>
      <c r="F51" s="5">
        <v>188171.57</v>
      </c>
      <c r="G51" s="5">
        <v>97062.95999999999</v>
      </c>
      <c r="H51" s="5">
        <v>97824.05</v>
      </c>
      <c r="I51" s="4">
        <v>193801.76</v>
      </c>
      <c r="J51" s="5">
        <v>91604.64</v>
      </c>
      <c r="K51" s="5">
        <v>103564.70999999999</v>
      </c>
      <c r="L51" s="5">
        <v>200970.02000000002</v>
      </c>
      <c r="M51" s="5">
        <v>119348.03</v>
      </c>
      <c r="N51" s="5">
        <f t="shared" si="1"/>
        <v>1584477.0599999998</v>
      </c>
    </row>
    <row r="52" spans="1:14" ht="12.75">
      <c r="A52" t="s">
        <v>71</v>
      </c>
      <c r="B52" s="5">
        <v>1703041.39</v>
      </c>
      <c r="C52" s="5">
        <v>2219533.6</v>
      </c>
      <c r="D52" s="5">
        <v>1631905.28</v>
      </c>
      <c r="E52" s="5">
        <v>1638751.97</v>
      </c>
      <c r="F52" s="5">
        <v>2132648.9699999997</v>
      </c>
      <c r="G52" s="5">
        <v>1720834.85</v>
      </c>
      <c r="H52" s="5">
        <v>1888246.29</v>
      </c>
      <c r="I52" s="4">
        <v>2658168.6399999997</v>
      </c>
      <c r="J52" s="5">
        <v>1922311.41</v>
      </c>
      <c r="K52" s="5">
        <v>1951349.88</v>
      </c>
      <c r="L52" s="5">
        <v>2788818.8</v>
      </c>
      <c r="M52" s="5">
        <v>1949037.76</v>
      </c>
      <c r="N52" s="5">
        <f t="shared" si="1"/>
        <v>24204648.840000004</v>
      </c>
    </row>
    <row r="53" spans="1:14" ht="12.75">
      <c r="A53" t="s">
        <v>23</v>
      </c>
      <c r="B53" s="5"/>
      <c r="C53" s="5"/>
      <c r="D53" s="5"/>
      <c r="E53" s="5"/>
      <c r="F53" s="5">
        <v>0</v>
      </c>
      <c r="G53" s="5"/>
      <c r="H53" s="5"/>
      <c r="I53" s="4"/>
      <c r="K53" s="5"/>
      <c r="L53" s="5"/>
      <c r="M53" s="5"/>
      <c r="N53" s="5">
        <f t="shared" si="1"/>
        <v>0</v>
      </c>
    </row>
    <row r="54" spans="1:14" ht="12.75">
      <c r="A54" t="s">
        <v>24</v>
      </c>
      <c r="B54" s="5"/>
      <c r="C54" s="5"/>
      <c r="D54" s="5"/>
      <c r="E54" s="5"/>
      <c r="F54" s="5">
        <v>0</v>
      </c>
      <c r="G54" s="5"/>
      <c r="H54" s="5"/>
      <c r="I54" s="4"/>
      <c r="J54" s="5"/>
      <c r="K54" s="5"/>
      <c r="L54" s="5"/>
      <c r="M54" s="5"/>
      <c r="N54" s="5">
        <f t="shared" si="1"/>
        <v>0</v>
      </c>
    </row>
    <row r="55" spans="1:14" ht="12.75">
      <c r="A55" t="s">
        <v>72</v>
      </c>
      <c r="B55" s="5">
        <v>3313071.39</v>
      </c>
      <c r="C55" s="5">
        <v>3648674.32</v>
      </c>
      <c r="D55" s="5">
        <v>3419409.08</v>
      </c>
      <c r="E55" s="5">
        <v>2743287.91</v>
      </c>
      <c r="F55" s="5">
        <v>2726158.8800000004</v>
      </c>
      <c r="G55" s="5">
        <v>3147180.49</v>
      </c>
      <c r="H55" s="5">
        <v>2916758.91</v>
      </c>
      <c r="I55" s="4">
        <v>3768495.0499999993</v>
      </c>
      <c r="J55" s="5">
        <v>3835279.79</v>
      </c>
      <c r="K55" s="5">
        <v>3891111</v>
      </c>
      <c r="L55" s="5">
        <v>4974615.87</v>
      </c>
      <c r="M55" s="5">
        <v>3778548.92</v>
      </c>
      <c r="N55" s="5">
        <f t="shared" si="1"/>
        <v>42162591.61</v>
      </c>
    </row>
    <row r="56" spans="1:14" ht="12.75">
      <c r="A56" t="s">
        <v>73</v>
      </c>
      <c r="B56" s="5">
        <v>665781.1500000001</v>
      </c>
      <c r="C56" s="5">
        <v>941709.96</v>
      </c>
      <c r="D56" s="5">
        <v>687243.19</v>
      </c>
      <c r="E56" s="5">
        <v>608789.71</v>
      </c>
      <c r="F56" s="5">
        <v>841771.41</v>
      </c>
      <c r="G56" s="5">
        <v>625933.8400000001</v>
      </c>
      <c r="H56" s="5">
        <v>555972.28</v>
      </c>
      <c r="I56" s="4">
        <v>824154.78</v>
      </c>
      <c r="J56" s="5">
        <v>554316.84</v>
      </c>
      <c r="K56" s="5">
        <v>624320.1599999999</v>
      </c>
      <c r="L56" s="5">
        <v>1051810.75</v>
      </c>
      <c r="M56" s="5">
        <v>752623.1799999999</v>
      </c>
      <c r="N56" s="5">
        <f t="shared" si="1"/>
        <v>8734427.25</v>
      </c>
    </row>
    <row r="57" spans="1:14" ht="12.75">
      <c r="A57" t="s">
        <v>74</v>
      </c>
      <c r="B57" s="5"/>
      <c r="C57" s="5"/>
      <c r="D57" s="5"/>
      <c r="E57" s="5"/>
      <c r="F57" s="5">
        <v>0</v>
      </c>
      <c r="G57" s="5"/>
      <c r="H57" s="5"/>
      <c r="I57" s="4"/>
      <c r="J57" s="5"/>
      <c r="K57" s="5"/>
      <c r="L57" s="5"/>
      <c r="M57" s="5"/>
      <c r="N57" s="5">
        <f t="shared" si="1"/>
        <v>0</v>
      </c>
    </row>
    <row r="58" spans="1:14" ht="12.75">
      <c r="A58" t="s">
        <v>25</v>
      </c>
      <c r="B58" s="5">
        <v>266929.02</v>
      </c>
      <c r="C58" s="5">
        <v>391052.39</v>
      </c>
      <c r="D58" s="5">
        <v>247580.71</v>
      </c>
      <c r="E58" s="5">
        <v>265171.51</v>
      </c>
      <c r="F58" s="5">
        <v>371332.39</v>
      </c>
      <c r="G58" s="5">
        <v>273721.91000000003</v>
      </c>
      <c r="H58" s="5">
        <v>298476.54</v>
      </c>
      <c r="I58" s="4">
        <v>442490.79</v>
      </c>
      <c r="J58" s="5">
        <v>312992.07999999996</v>
      </c>
      <c r="K58" s="5">
        <v>328407.36</v>
      </c>
      <c r="L58" s="5">
        <v>477517.25</v>
      </c>
      <c r="M58" s="5">
        <v>300545.7</v>
      </c>
      <c r="N58" s="5">
        <f t="shared" si="1"/>
        <v>3976217.6500000004</v>
      </c>
    </row>
    <row r="59" spans="1:17" ht="12.75">
      <c r="A59" t="s">
        <v>75</v>
      </c>
      <c r="B59" s="5">
        <v>13054944.93</v>
      </c>
      <c r="C59" s="5">
        <v>16578305.479999999</v>
      </c>
      <c r="D59" s="5">
        <v>14130869.55</v>
      </c>
      <c r="E59" s="5">
        <v>13040502.31</v>
      </c>
      <c r="F59" s="5">
        <v>15060717.33</v>
      </c>
      <c r="G59" s="5">
        <v>13567322.3</v>
      </c>
      <c r="H59" s="5">
        <v>14519950.63</v>
      </c>
      <c r="I59" s="4">
        <v>17756030.580000002</v>
      </c>
      <c r="J59" s="5">
        <v>14765730.98</v>
      </c>
      <c r="K59" s="5">
        <v>14203700.34</v>
      </c>
      <c r="L59" s="5">
        <v>19211591.39</v>
      </c>
      <c r="M59" s="5">
        <v>14366953.02</v>
      </c>
      <c r="N59" s="5">
        <f t="shared" si="1"/>
        <v>180256618.84</v>
      </c>
      <c r="Q59" s="9"/>
    </row>
    <row r="60" spans="1:17" ht="12.75">
      <c r="A60" t="s">
        <v>76</v>
      </c>
      <c r="B60" s="5">
        <v>2833892.92</v>
      </c>
      <c r="C60" s="5">
        <v>4082353.69</v>
      </c>
      <c r="D60" s="5">
        <v>3230641.38</v>
      </c>
      <c r="E60" s="5">
        <v>2928840.6300000004</v>
      </c>
      <c r="F60" s="5">
        <v>3599389.28</v>
      </c>
      <c r="G60" s="5">
        <v>2815321.05</v>
      </c>
      <c r="H60" s="5">
        <v>3028375.84</v>
      </c>
      <c r="I60" s="4">
        <v>4346736.26</v>
      </c>
      <c r="J60" s="5">
        <v>3214655.24</v>
      </c>
      <c r="K60" s="5">
        <v>3248092.48</v>
      </c>
      <c r="L60" s="5">
        <v>4854108.89</v>
      </c>
      <c r="M60" s="5">
        <v>3326936.9000000004</v>
      </c>
      <c r="N60" s="5">
        <f t="shared" si="1"/>
        <v>41509344.559999995</v>
      </c>
      <c r="Q60" s="9"/>
    </row>
    <row r="61" spans="1:14" ht="12.75">
      <c r="A61" t="s">
        <v>77</v>
      </c>
      <c r="B61" s="5"/>
      <c r="C61" s="5"/>
      <c r="D61" s="5"/>
      <c r="E61" s="5"/>
      <c r="F61" s="5">
        <v>0</v>
      </c>
      <c r="G61" s="5"/>
      <c r="H61" s="5"/>
      <c r="I61" s="4"/>
      <c r="J61" s="5"/>
      <c r="K61" s="5"/>
      <c r="L61" s="5"/>
      <c r="M61" s="5"/>
      <c r="N61" s="5">
        <f t="shared" si="1"/>
        <v>0</v>
      </c>
    </row>
    <row r="62" spans="1:14" ht="12.75">
      <c r="A62" t="s">
        <v>26</v>
      </c>
      <c r="B62" s="5">
        <v>3108165.37</v>
      </c>
      <c r="C62" s="5">
        <v>4681577.92</v>
      </c>
      <c r="D62" s="5">
        <v>3028110.95</v>
      </c>
      <c r="E62" s="5">
        <v>3037804.58</v>
      </c>
      <c r="F62" s="5">
        <v>4588478.91</v>
      </c>
      <c r="G62" s="5">
        <v>3151195.4400000004</v>
      </c>
      <c r="H62" s="5">
        <v>3485956.2399999998</v>
      </c>
      <c r="I62" s="4">
        <v>5462310.45</v>
      </c>
      <c r="J62" s="5">
        <v>3441039.7399999993</v>
      </c>
      <c r="K62" s="5">
        <v>3437556.9599999995</v>
      </c>
      <c r="L62" s="5">
        <v>5408963.87</v>
      </c>
      <c r="M62" s="5">
        <v>3502486.1000000006</v>
      </c>
      <c r="N62" s="5">
        <f t="shared" si="1"/>
        <v>46333646.53</v>
      </c>
    </row>
    <row r="63" spans="1:14" ht="12.75">
      <c r="A63" t="s">
        <v>78</v>
      </c>
      <c r="B63" s="5">
        <v>9584618.41</v>
      </c>
      <c r="C63" s="5">
        <v>12692182.77</v>
      </c>
      <c r="D63" s="5">
        <v>9567542.25</v>
      </c>
      <c r="E63" s="5">
        <v>9091997.2</v>
      </c>
      <c r="F63" s="5">
        <v>12067505.620000001</v>
      </c>
      <c r="G63" s="5">
        <v>9426333.35</v>
      </c>
      <c r="H63" s="5">
        <v>9617378.65</v>
      </c>
      <c r="I63" s="4">
        <v>14144424.01</v>
      </c>
      <c r="J63" s="5">
        <v>9567410.12</v>
      </c>
      <c r="K63" s="5">
        <v>10014348.43</v>
      </c>
      <c r="L63" s="5">
        <v>14788075.549999999</v>
      </c>
      <c r="M63" s="5">
        <v>10638144.79</v>
      </c>
      <c r="N63" s="5">
        <f t="shared" si="1"/>
        <v>131199961.15</v>
      </c>
    </row>
    <row r="64" spans="1:14" ht="12.75">
      <c r="A64" t="s">
        <v>79</v>
      </c>
      <c r="B64" s="5">
        <v>4577373.2</v>
      </c>
      <c r="C64" s="5">
        <v>6649271.19</v>
      </c>
      <c r="D64" s="5">
        <v>4570154.9399999995</v>
      </c>
      <c r="E64" s="5">
        <v>4618585.77</v>
      </c>
      <c r="F64" s="5">
        <v>6461045.42</v>
      </c>
      <c r="G64" s="5">
        <v>4652149.109999999</v>
      </c>
      <c r="H64" s="5">
        <v>4953558.07</v>
      </c>
      <c r="I64" s="4">
        <v>7519927.08</v>
      </c>
      <c r="J64" s="5">
        <v>5059389.18</v>
      </c>
      <c r="K64" s="5">
        <v>5215879.29</v>
      </c>
      <c r="L64" s="5">
        <v>7767386.43</v>
      </c>
      <c r="M64" s="5">
        <v>5200442.96</v>
      </c>
      <c r="N64" s="5">
        <f t="shared" si="1"/>
        <v>67245162.64</v>
      </c>
    </row>
    <row r="65" spans="1:17" ht="12.75">
      <c r="A65" t="s">
        <v>80</v>
      </c>
      <c r="B65" s="5">
        <v>371651.88</v>
      </c>
      <c r="C65" s="5">
        <v>615217.6299999999</v>
      </c>
      <c r="D65" s="5">
        <v>345968.48999999993</v>
      </c>
      <c r="E65" s="5">
        <v>350202.54000000004</v>
      </c>
      <c r="F65" s="5">
        <v>585630.08</v>
      </c>
      <c r="G65" s="5">
        <v>360068.2100000001</v>
      </c>
      <c r="H65" s="5">
        <v>367198.72</v>
      </c>
      <c r="I65" s="4">
        <v>633980.4199999999</v>
      </c>
      <c r="J65" s="5">
        <v>370917.91000000003</v>
      </c>
      <c r="K65" s="5">
        <v>390811.96</v>
      </c>
      <c r="L65" s="5">
        <v>671876.79</v>
      </c>
      <c r="M65" s="5">
        <v>397145.83999999997</v>
      </c>
      <c r="N65" s="5">
        <f t="shared" si="1"/>
        <v>5460670.47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1"/>
        <v>0</v>
      </c>
      <c r="Q66" s="5"/>
    </row>
    <row r="67" spans="1:14" ht="12.75">
      <c r="A67" t="s">
        <v>82</v>
      </c>
      <c r="B67" s="5">
        <v>898482.95</v>
      </c>
      <c r="C67" s="5">
        <v>1358221.88</v>
      </c>
      <c r="D67" s="5">
        <v>856996.3</v>
      </c>
      <c r="E67" s="5">
        <v>855645</v>
      </c>
      <c r="F67" s="5">
        <v>901547.16</v>
      </c>
      <c r="G67" s="5">
        <v>974009.28</v>
      </c>
      <c r="H67" s="5">
        <v>972050.53</v>
      </c>
      <c r="I67" s="4">
        <v>1497897.51</v>
      </c>
      <c r="J67" s="5">
        <v>985061.78</v>
      </c>
      <c r="K67" s="5">
        <v>992122.53</v>
      </c>
      <c r="L67" s="5">
        <v>1573217.4200000002</v>
      </c>
      <c r="M67" s="5">
        <v>962171.51</v>
      </c>
      <c r="N67" s="5">
        <f t="shared" si="1"/>
        <v>12827423.85</v>
      </c>
    </row>
    <row r="68" spans="1:14" ht="12.75">
      <c r="A68" t="s">
        <v>83</v>
      </c>
      <c r="B68" s="5">
        <v>492275.39</v>
      </c>
      <c r="C68" s="5">
        <v>781547.76</v>
      </c>
      <c r="D68" s="5">
        <v>507513.64</v>
      </c>
      <c r="E68" s="5">
        <v>472143.93</v>
      </c>
      <c r="F68" s="5">
        <v>478987.6</v>
      </c>
      <c r="G68" s="5">
        <v>472412.95</v>
      </c>
      <c r="H68" s="5">
        <v>462067.51</v>
      </c>
      <c r="I68" s="4">
        <v>749931.48</v>
      </c>
      <c r="J68" s="5">
        <v>437516.48</v>
      </c>
      <c r="K68" s="5">
        <v>441975.33</v>
      </c>
      <c r="L68" s="5">
        <v>799000.03</v>
      </c>
      <c r="M68" s="5">
        <v>507121.71</v>
      </c>
      <c r="N68" s="5">
        <f t="shared" si="1"/>
        <v>6602493.8100000005</v>
      </c>
    </row>
    <row r="69" spans="1:14" ht="12.75">
      <c r="A69" t="s">
        <v>84</v>
      </c>
      <c r="B69" s="5">
        <v>3998788.2</v>
      </c>
      <c r="C69" s="5">
        <v>5310013.07</v>
      </c>
      <c r="D69" s="5">
        <v>3891321.9400000004</v>
      </c>
      <c r="E69" s="5">
        <v>3862547.1900000004</v>
      </c>
      <c r="F69" s="5">
        <v>3959993.2999999993</v>
      </c>
      <c r="G69" s="5">
        <v>4114480.5999999996</v>
      </c>
      <c r="H69" s="5">
        <v>4450098.58</v>
      </c>
      <c r="I69" s="4">
        <v>6410478.24</v>
      </c>
      <c r="J69" s="5">
        <v>4897719.49</v>
      </c>
      <c r="K69" s="5">
        <v>4990736.19</v>
      </c>
      <c r="L69" s="5">
        <v>7050340.359999999</v>
      </c>
      <c r="M69" s="5">
        <v>4891352.15</v>
      </c>
      <c r="N69" s="5">
        <f t="shared" si="1"/>
        <v>57827869.31</v>
      </c>
    </row>
    <row r="70" spans="1:14" ht="12.75">
      <c r="A70" t="s">
        <v>85</v>
      </c>
      <c r="B70" s="5"/>
      <c r="C70" s="5"/>
      <c r="D70" s="5"/>
      <c r="E70" s="5"/>
      <c r="F70" s="5"/>
      <c r="G70" s="5"/>
      <c r="H70" s="5"/>
      <c r="I70" s="4"/>
      <c r="J70" s="5"/>
      <c r="K70" s="5"/>
      <c r="L70" s="5"/>
      <c r="M70" s="5"/>
      <c r="N70" s="5">
        <f t="shared" si="1"/>
        <v>0</v>
      </c>
    </row>
    <row r="71" spans="1:14" ht="12.75">
      <c r="A71" t="s">
        <v>27</v>
      </c>
      <c r="B71" s="5">
        <v>704918.2499999999</v>
      </c>
      <c r="C71" s="5">
        <v>956243.82</v>
      </c>
      <c r="D71" s="5">
        <v>623903.34</v>
      </c>
      <c r="E71" s="5">
        <v>625031.9600000001</v>
      </c>
      <c r="F71" s="5">
        <v>668080.39</v>
      </c>
      <c r="G71" s="5">
        <v>726865.6199999999</v>
      </c>
      <c r="H71" s="5">
        <v>773894.0999999999</v>
      </c>
      <c r="I71" s="4">
        <v>1092825.23</v>
      </c>
      <c r="J71" s="5">
        <v>821365.3200000001</v>
      </c>
      <c r="K71" s="5">
        <v>816611.2300000001</v>
      </c>
      <c r="L71" s="5">
        <v>1209837.54</v>
      </c>
      <c r="M71" s="5">
        <v>818731.88</v>
      </c>
      <c r="N71" s="5">
        <f t="shared" si="1"/>
        <v>9838308.680000002</v>
      </c>
    </row>
    <row r="72" spans="1:14" ht="12.75">
      <c r="A72" t="s">
        <v>86</v>
      </c>
      <c r="B72" s="5">
        <v>224130.66</v>
      </c>
      <c r="C72" s="5">
        <v>367550.82999999996</v>
      </c>
      <c r="D72" s="5">
        <v>226941.27000000002</v>
      </c>
      <c r="E72" s="5">
        <v>222292.75</v>
      </c>
      <c r="F72" s="5">
        <v>228302.29</v>
      </c>
      <c r="G72" s="5">
        <v>231132.91</v>
      </c>
      <c r="H72" s="5">
        <v>224291.72999999998</v>
      </c>
      <c r="I72" s="4">
        <v>369546.03</v>
      </c>
      <c r="J72" s="5">
        <v>207536.34000000003</v>
      </c>
      <c r="K72" s="5">
        <v>230922</v>
      </c>
      <c r="L72" s="5">
        <v>398027.89</v>
      </c>
      <c r="M72" s="5">
        <v>251659.22</v>
      </c>
      <c r="N72" s="5">
        <f t="shared" si="1"/>
        <v>3182333.9200000004</v>
      </c>
    </row>
    <row r="73" spans="1:14" ht="12.75">
      <c r="A73" t="s">
        <v>28</v>
      </c>
      <c r="B73" s="5">
        <v>141446.39</v>
      </c>
      <c r="C73" s="5">
        <v>212566.48</v>
      </c>
      <c r="D73" s="5">
        <v>163127.36</v>
      </c>
      <c r="E73" s="5">
        <v>155944.84</v>
      </c>
      <c r="F73" s="5">
        <v>140898.07</v>
      </c>
      <c r="G73" s="5">
        <v>168903.36</v>
      </c>
      <c r="H73" s="5">
        <v>136835.65</v>
      </c>
      <c r="I73" s="4">
        <v>205097.12</v>
      </c>
      <c r="J73" s="5">
        <v>134451.26</v>
      </c>
      <c r="K73" s="5">
        <v>150903.86</v>
      </c>
      <c r="L73" s="5">
        <v>222572.59999999998</v>
      </c>
      <c r="M73" s="5">
        <v>163323.85</v>
      </c>
      <c r="N73" s="5">
        <f t="shared" si="1"/>
        <v>1996070.8400000003</v>
      </c>
    </row>
    <row r="74" spans="1:14" ht="12.75">
      <c r="A74" t="s">
        <v>29</v>
      </c>
      <c r="B74" s="5">
        <v>32377.94</v>
      </c>
      <c r="C74" s="5">
        <v>69392.01</v>
      </c>
      <c r="D74" s="5">
        <v>33076.03</v>
      </c>
      <c r="E74" s="5">
        <v>31682.85</v>
      </c>
      <c r="F74" s="5">
        <v>35429.94</v>
      </c>
      <c r="G74" s="5">
        <v>35630.270000000004</v>
      </c>
      <c r="H74" s="5">
        <v>31862.8</v>
      </c>
      <c r="I74" s="4">
        <v>68942.16</v>
      </c>
      <c r="J74" s="5">
        <v>31971.54</v>
      </c>
      <c r="K74" s="5">
        <v>35564.91</v>
      </c>
      <c r="L74" s="5">
        <v>80185.76000000001</v>
      </c>
      <c r="M74" s="5">
        <v>36024.84</v>
      </c>
      <c r="N74" s="5">
        <f t="shared" si="1"/>
        <v>522141.04999999993</v>
      </c>
    </row>
    <row r="75" spans="1:14" ht="12.75">
      <c r="A75" t="s">
        <v>87</v>
      </c>
      <c r="B75" s="5">
        <v>2215210.66</v>
      </c>
      <c r="C75" s="5">
        <v>3129741.81</v>
      </c>
      <c r="D75" s="5">
        <v>2334716.83</v>
      </c>
      <c r="E75" s="5">
        <v>2128113.93</v>
      </c>
      <c r="F75" s="5">
        <v>2113220.08</v>
      </c>
      <c r="G75" s="5">
        <v>2219413.26</v>
      </c>
      <c r="H75" s="5">
        <v>2243444.13</v>
      </c>
      <c r="I75" s="4">
        <v>3244709.14</v>
      </c>
      <c r="J75" s="5">
        <v>2435408.18</v>
      </c>
      <c r="K75" s="5">
        <v>2543076.64</v>
      </c>
      <c r="L75" s="5">
        <v>3666812.3600000003</v>
      </c>
      <c r="M75" s="5">
        <v>2438540.56</v>
      </c>
      <c r="N75" s="5">
        <f t="shared" si="1"/>
        <v>30712407.58</v>
      </c>
    </row>
    <row r="76" spans="1:14" ht="12.75">
      <c r="A76" t="s">
        <v>88</v>
      </c>
      <c r="B76" s="5">
        <v>133033.12</v>
      </c>
      <c r="C76" s="5">
        <v>223933.98</v>
      </c>
      <c r="D76" s="5">
        <v>127455.03</v>
      </c>
      <c r="E76" s="5">
        <v>123269.97</v>
      </c>
      <c r="F76" s="5">
        <v>121505.62</v>
      </c>
      <c r="G76" s="5">
        <v>121952.93</v>
      </c>
      <c r="H76" s="5">
        <v>131498.89</v>
      </c>
      <c r="I76" s="4">
        <v>218240.66</v>
      </c>
      <c r="J76" s="5">
        <v>111696.56</v>
      </c>
      <c r="K76" s="5">
        <v>121967.37</v>
      </c>
      <c r="L76" s="5">
        <v>239541.67</v>
      </c>
      <c r="M76" s="5">
        <v>136376.08</v>
      </c>
      <c r="N76" s="5">
        <f>SUM(B76:M76)</f>
        <v>1810471.88</v>
      </c>
    </row>
    <row r="77" spans="1:14" ht="12.75">
      <c r="A77" t="s">
        <v>89</v>
      </c>
      <c r="B77" s="5">
        <v>1468043.5199999998</v>
      </c>
      <c r="C77" s="5">
        <v>2239144.51</v>
      </c>
      <c r="D77" s="5">
        <v>1881620.29</v>
      </c>
      <c r="E77" s="5">
        <v>1301383.22</v>
      </c>
      <c r="F77" s="5">
        <v>1056443.1400000001</v>
      </c>
      <c r="G77" s="5">
        <v>954825.22</v>
      </c>
      <c r="H77" s="5">
        <v>838530.53</v>
      </c>
      <c r="I77" s="4">
        <v>1010118.75</v>
      </c>
      <c r="J77" s="5">
        <v>1080774.3199999998</v>
      </c>
      <c r="K77" s="5">
        <v>1290394.41</v>
      </c>
      <c r="L77" s="5">
        <v>2470391.33</v>
      </c>
      <c r="M77" s="5">
        <v>1961624.98</v>
      </c>
      <c r="N77" s="5">
        <f>SUM(B77:M77)</f>
        <v>17553294.22</v>
      </c>
    </row>
    <row r="78" spans="1:14" ht="12.75">
      <c r="A78" t="s">
        <v>30</v>
      </c>
      <c r="B78" s="5">
        <v>106287.65999999999</v>
      </c>
      <c r="C78" s="5">
        <v>183392.29</v>
      </c>
      <c r="D78" s="5">
        <v>104175.48999999998</v>
      </c>
      <c r="E78" s="5">
        <v>121712.02000000002</v>
      </c>
      <c r="F78" s="5">
        <v>106646.57</v>
      </c>
      <c r="G78" s="5">
        <v>105781.62999999999</v>
      </c>
      <c r="H78" s="5">
        <v>112593.32999999999</v>
      </c>
      <c r="I78" s="4">
        <v>188364.14999999997</v>
      </c>
      <c r="J78" s="5">
        <v>102544.33000000002</v>
      </c>
      <c r="K78" s="5">
        <v>112655.79999999999</v>
      </c>
      <c r="L78" s="5">
        <v>193456.3</v>
      </c>
      <c r="M78" s="5">
        <v>110149.70000000001</v>
      </c>
      <c r="N78" s="5">
        <f>SUM(B78:M78)</f>
        <v>1547759.27</v>
      </c>
    </row>
    <row r="79" ht="12.75">
      <c r="A79" t="s">
        <v>1</v>
      </c>
    </row>
    <row r="80" spans="1:14" ht="12.75">
      <c r="A80" t="s">
        <v>31</v>
      </c>
      <c r="B80" s="5">
        <f aca="true" t="shared" si="2" ref="B80:M80">SUM(B12:B78)</f>
        <v>125264139.85000001</v>
      </c>
      <c r="C80" s="5">
        <f t="shared" si="2"/>
        <v>168141292.27999994</v>
      </c>
      <c r="D80" s="5">
        <f t="shared" si="2"/>
        <v>126755977.78999999</v>
      </c>
      <c r="E80" s="5">
        <f t="shared" si="2"/>
        <v>122229454.80000004</v>
      </c>
      <c r="F80" s="5">
        <f t="shared" si="2"/>
        <v>154912687.16999996</v>
      </c>
      <c r="G80" s="5">
        <f t="shared" si="2"/>
        <v>125835957.20999996</v>
      </c>
      <c r="H80" s="5">
        <f t="shared" si="2"/>
        <v>133222097.99000001</v>
      </c>
      <c r="I80" s="5">
        <f t="shared" si="2"/>
        <v>187766459.95999992</v>
      </c>
      <c r="J80" s="5">
        <f t="shared" si="2"/>
        <v>134352758.9</v>
      </c>
      <c r="K80" s="5">
        <f t="shared" si="2"/>
        <v>134332252.37</v>
      </c>
      <c r="L80" s="5">
        <f t="shared" si="2"/>
        <v>194539947.47999996</v>
      </c>
      <c r="M80" s="5">
        <f t="shared" si="2"/>
        <v>138705991.73</v>
      </c>
      <c r="N80" s="5">
        <f>SUM(B80:M80)</f>
        <v>1746059017.5299997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zoomScalePageLayoutView="0" workbookViewId="0" topLeftCell="A1">
      <pane xSplit="1" ySplit="11" topLeftCell="I7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79" sqref="L79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12-13'!A1</f>
        <v>VALIDATED TAX RECEIPTS DATA FOR: JULY, 2012 thru June, 2013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/>
      <c r="S3"/>
    </row>
    <row r="4" spans="1:19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R4"/>
      <c r="S4"/>
    </row>
    <row r="5" spans="1:19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/>
      <c r="S5"/>
    </row>
    <row r="6" spans="1:19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43">
        <f>'Local Option Sales Tax Dist'!B9</f>
        <v>41091</v>
      </c>
      <c r="C9" s="43">
        <f>'Local Option Sales Tax Dist'!C9</f>
        <v>41122</v>
      </c>
      <c r="D9" s="43">
        <f>'Local Option Sales Tax Dist'!D9</f>
        <v>41153</v>
      </c>
      <c r="E9" s="43">
        <f>'Local Option Sales Tax Dist'!E9</f>
        <v>41183</v>
      </c>
      <c r="F9" s="43">
        <f>'Local Option Sales Tax Dist'!F9</f>
        <v>41214</v>
      </c>
      <c r="G9" s="43">
        <f>'Local Option Sales Tax Dist'!G9</f>
        <v>41244</v>
      </c>
      <c r="H9" s="43">
        <f>'Local Option Sales Tax Dist'!H9</f>
        <v>41275</v>
      </c>
      <c r="I9" s="43">
        <f>'Local Option Sales Tax Dist'!I9</f>
        <v>41306</v>
      </c>
      <c r="J9" s="43">
        <f>'Local Option Sales Tax Dist'!J9</f>
        <v>41334</v>
      </c>
      <c r="K9" s="43">
        <f>'Local Option Sales Tax Dist'!K9</f>
        <v>41365</v>
      </c>
      <c r="L9" s="43">
        <f>'Local Option Sales Tax Dist'!L9</f>
        <v>41395</v>
      </c>
      <c r="M9" s="43">
        <f>'Local Option Sales Tax Dist'!M9</f>
        <v>41426</v>
      </c>
      <c r="N9" s="43" t="str">
        <f>'Local Option Sales Tax Dist'!N9</f>
        <v>SFY12-13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39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6423.78</v>
      </c>
      <c r="C15" s="29">
        <v>5930.01</v>
      </c>
      <c r="D15" s="29">
        <v>6540.16</v>
      </c>
      <c r="E15" s="12">
        <v>5597.89</v>
      </c>
      <c r="F15" s="12">
        <v>5492.78</v>
      </c>
      <c r="G15" s="29">
        <v>7404.02</v>
      </c>
      <c r="H15" s="29">
        <v>7179.83</v>
      </c>
      <c r="I15" s="29">
        <v>5930.23</v>
      </c>
      <c r="J15" s="29">
        <v>6256.77</v>
      </c>
      <c r="K15" s="29">
        <v>8318.43</v>
      </c>
      <c r="L15" s="29">
        <v>9091.6</v>
      </c>
      <c r="M15" s="12">
        <v>6699.71</v>
      </c>
      <c r="N15" s="5">
        <f>SUM(B15:M15)</f>
        <v>80865.21</v>
      </c>
    </row>
    <row r="16" spans="1:14" ht="12.75">
      <c r="A16" t="s">
        <v>56</v>
      </c>
      <c r="B16" s="4"/>
      <c r="D16" s="10"/>
      <c r="E16" s="10"/>
      <c r="F16" s="10"/>
      <c r="G16" s="4"/>
      <c r="H16" s="4"/>
      <c r="I16" s="2"/>
      <c r="J16" s="4"/>
      <c r="K16" s="4"/>
      <c r="L16" s="4"/>
      <c r="M16" s="4"/>
      <c r="N16" s="5">
        <f t="shared" si="0"/>
        <v>0</v>
      </c>
    </row>
    <row r="17" spans="1:14" ht="12.75">
      <c r="A17" t="s">
        <v>57</v>
      </c>
      <c r="B17" s="4"/>
      <c r="D17" s="10"/>
      <c r="E17" s="10"/>
      <c r="F17" s="10"/>
      <c r="G17" s="4"/>
      <c r="H17" s="4"/>
      <c r="I17" s="2"/>
      <c r="J17" s="4"/>
      <c r="K17" s="4"/>
      <c r="L17" s="4"/>
      <c r="M17" s="4"/>
      <c r="N17" s="5">
        <f t="shared" si="0"/>
        <v>0</v>
      </c>
    </row>
    <row r="18" spans="1:18" ht="12.75">
      <c r="A18" t="s">
        <v>3</v>
      </c>
      <c r="B18" s="4"/>
      <c r="D18" s="10"/>
      <c r="E18" s="10"/>
      <c r="F18" s="10"/>
      <c r="G18" s="4"/>
      <c r="H18" s="4"/>
      <c r="I18" s="2"/>
      <c r="J18" s="4"/>
      <c r="K18" s="4"/>
      <c r="L18" s="4"/>
      <c r="M18" s="4"/>
      <c r="N18" s="5">
        <f t="shared" si="0"/>
        <v>0</v>
      </c>
      <c r="R18" s="25"/>
    </row>
    <row r="19" spans="1:18" ht="12.75">
      <c r="A19" t="s">
        <v>58</v>
      </c>
      <c r="B19" s="4"/>
      <c r="D19" s="10"/>
      <c r="E19" s="10"/>
      <c r="F19" s="10"/>
      <c r="G19" s="4"/>
      <c r="H19" s="4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18" ht="12.75">
      <c r="A20" t="s">
        <v>59</v>
      </c>
      <c r="B20" s="29">
        <v>43414.9</v>
      </c>
      <c r="C20" s="29">
        <v>42877.15</v>
      </c>
      <c r="D20" s="29">
        <v>65804.27</v>
      </c>
      <c r="E20" s="12">
        <v>49175.58</v>
      </c>
      <c r="F20" s="12">
        <v>39042.32</v>
      </c>
      <c r="G20" s="29">
        <v>37010.8</v>
      </c>
      <c r="H20" s="29">
        <v>43753.57</v>
      </c>
      <c r="I20" s="29">
        <v>5930.23</v>
      </c>
      <c r="J20" s="29">
        <v>56024.57</v>
      </c>
      <c r="K20" s="29">
        <v>70893.17</v>
      </c>
      <c r="L20" s="29">
        <v>70814.23</v>
      </c>
      <c r="M20" s="12">
        <v>49509.93</v>
      </c>
      <c r="N20" s="5">
        <f>SUM(B20:M20)</f>
        <v>574250.7200000001</v>
      </c>
      <c r="Q20" s="20"/>
      <c r="R20" s="25"/>
    </row>
    <row r="21" spans="1:18" ht="12.75">
      <c r="A21" t="s">
        <v>60</v>
      </c>
      <c r="B21" s="4"/>
      <c r="D21" s="10"/>
      <c r="E21" s="10"/>
      <c r="F21" s="10"/>
      <c r="G21" s="4"/>
      <c r="H21" s="4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18" ht="12.75">
      <c r="A22" t="s">
        <v>61</v>
      </c>
      <c r="B22" s="4"/>
      <c r="D22" s="10"/>
      <c r="E22" s="10"/>
      <c r="F22" s="10"/>
      <c r="G22" s="4"/>
      <c r="H22" s="4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18" ht="12.75">
      <c r="A23" t="s">
        <v>4</v>
      </c>
      <c r="B23" s="29">
        <v>55015.5</v>
      </c>
      <c r="C23" s="29">
        <v>56128.31</v>
      </c>
      <c r="D23" s="29">
        <v>50669.89</v>
      </c>
      <c r="E23" s="12">
        <v>42870.71</v>
      </c>
      <c r="F23" s="12">
        <v>40409.98</v>
      </c>
      <c r="G23" s="29">
        <v>55110.98</v>
      </c>
      <c r="H23" s="29">
        <v>52109.93</v>
      </c>
      <c r="I23" s="29">
        <v>48068.46</v>
      </c>
      <c r="J23" s="29">
        <v>53727.37</v>
      </c>
      <c r="K23" s="29">
        <v>56749.64</v>
      </c>
      <c r="L23" s="29">
        <v>69075.78</v>
      </c>
      <c r="M23" s="12">
        <v>69036.68</v>
      </c>
      <c r="N23" s="5">
        <f>SUM(B23:M23)</f>
        <v>648973.23</v>
      </c>
      <c r="Q23" s="20"/>
      <c r="R23" s="25"/>
    </row>
    <row r="24" spans="1:18" ht="12.75">
      <c r="A24" t="s">
        <v>91</v>
      </c>
      <c r="B24" s="4"/>
      <c r="D24" s="10"/>
      <c r="E24" s="10"/>
      <c r="F24" s="10"/>
      <c r="G24" s="4"/>
      <c r="H24" s="4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18" s="5" customFormat="1" ht="12.75">
      <c r="A25" s="5" t="s">
        <v>5</v>
      </c>
      <c r="B25" s="4">
        <v>2278.61</v>
      </c>
      <c r="C25" s="5">
        <v>2148.99</v>
      </c>
      <c r="D25" s="10">
        <v>1809.44</v>
      </c>
      <c r="E25" s="10">
        <v>1921.81</v>
      </c>
      <c r="F25" s="10">
        <v>1588.54</v>
      </c>
      <c r="G25" s="4">
        <v>2394.45</v>
      </c>
      <c r="H25" s="4">
        <v>2271.5</v>
      </c>
      <c r="I25" s="4">
        <v>2348.12</v>
      </c>
      <c r="J25" s="4">
        <v>3283.95</v>
      </c>
      <c r="K25" s="4">
        <v>3291.92</v>
      </c>
      <c r="L25" s="4">
        <v>5169.46</v>
      </c>
      <c r="M25" s="4">
        <v>2684.65</v>
      </c>
      <c r="N25" s="5">
        <f t="shared" si="0"/>
        <v>31191.440000000002</v>
      </c>
      <c r="Q25" s="20"/>
      <c r="R25" s="20"/>
    </row>
    <row r="26" spans="1:18" s="5" customFormat="1" ht="12.75">
      <c r="A26" s="5" t="s">
        <v>6</v>
      </c>
      <c r="B26" s="4">
        <v>2280.03</v>
      </c>
      <c r="C26" s="5">
        <v>1669.15</v>
      </c>
      <c r="D26" s="10">
        <v>5785.16</v>
      </c>
      <c r="E26" s="10">
        <v>2706.96</v>
      </c>
      <c r="F26" s="10">
        <v>1093.75</v>
      </c>
      <c r="G26" s="4">
        <v>1536.73</v>
      </c>
      <c r="H26" s="4">
        <v>1417.54</v>
      </c>
      <c r="I26" s="4">
        <v>1059.88</v>
      </c>
      <c r="J26" s="4">
        <v>1249.37</v>
      </c>
      <c r="K26" s="4">
        <v>1270.91</v>
      </c>
      <c r="L26" s="4">
        <v>1718.96</v>
      </c>
      <c r="M26" s="4">
        <v>1560.52</v>
      </c>
      <c r="N26" s="5">
        <f t="shared" si="0"/>
        <v>23348.96</v>
      </c>
      <c r="Q26" s="20"/>
      <c r="R26" s="20"/>
    </row>
    <row r="27" spans="1:20" ht="12.75">
      <c r="A27" t="s">
        <v>62</v>
      </c>
      <c r="B27" s="4"/>
      <c r="D27" s="10"/>
      <c r="E27" s="10"/>
      <c r="F27" s="10"/>
      <c r="G27" s="4"/>
      <c r="H27" s="4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/>
      <c r="D28" s="10"/>
      <c r="E28" s="10"/>
      <c r="F28" s="10"/>
      <c r="G28" s="4"/>
      <c r="H28" s="4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118227.84</v>
      </c>
      <c r="C29" s="29">
        <v>190555.11</v>
      </c>
      <c r="D29" s="29">
        <v>230128.12</v>
      </c>
      <c r="E29" s="12">
        <v>131752.74</v>
      </c>
      <c r="F29" s="12">
        <v>75602.23</v>
      </c>
      <c r="G29" s="29">
        <v>75705.02</v>
      </c>
      <c r="H29" s="29">
        <v>72825.96</v>
      </c>
      <c r="I29" s="29">
        <v>70090.99</v>
      </c>
      <c r="J29" s="29">
        <v>103053.5</v>
      </c>
      <c r="K29" s="29">
        <v>129850.17</v>
      </c>
      <c r="L29" s="29">
        <v>236513.89</v>
      </c>
      <c r="M29" s="35">
        <v>149401.87</v>
      </c>
      <c r="N29" s="5">
        <f>SUM(B29:M29)</f>
        <v>1583707.44</v>
      </c>
      <c r="Q29" s="20"/>
      <c r="R29" s="25"/>
      <c r="T29" s="22"/>
    </row>
    <row r="30" spans="1:20" ht="12.75">
      <c r="A30" t="s">
        <v>8</v>
      </c>
      <c r="B30" s="29">
        <v>140203.97</v>
      </c>
      <c r="C30" s="29">
        <v>143805.29</v>
      </c>
      <c r="D30" s="29">
        <v>140000.4</v>
      </c>
      <c r="E30" s="12">
        <v>93912.12</v>
      </c>
      <c r="F30" s="12">
        <v>63037.18</v>
      </c>
      <c r="G30" s="29">
        <v>53543.22</v>
      </c>
      <c r="H30" s="29">
        <v>40334.08</v>
      </c>
      <c r="I30" s="29">
        <v>21510.93</v>
      </c>
      <c r="J30" s="29">
        <v>33657.09</v>
      </c>
      <c r="K30" s="29">
        <v>49365.87</v>
      </c>
      <c r="L30" s="29">
        <v>80880.36</v>
      </c>
      <c r="M30" s="35">
        <v>90242.68</v>
      </c>
      <c r="N30" s="5">
        <f>SUM(B30:M30)</f>
        <v>950493.19</v>
      </c>
      <c r="Q30" s="20"/>
      <c r="R30" s="25"/>
      <c r="T30" s="22"/>
    </row>
    <row r="31" spans="1:20" ht="12.75">
      <c r="A31" t="s">
        <v>9</v>
      </c>
      <c r="B31" s="29">
        <v>7549.67</v>
      </c>
      <c r="C31" s="29">
        <v>8380.32</v>
      </c>
      <c r="D31" s="29">
        <v>7953.3</v>
      </c>
      <c r="E31" s="12">
        <v>7126.58</v>
      </c>
      <c r="F31" s="12">
        <v>7716.23</v>
      </c>
      <c r="G31" s="29">
        <v>9331.96</v>
      </c>
      <c r="H31" s="29">
        <v>9800.05</v>
      </c>
      <c r="I31" s="29">
        <v>7738.5</v>
      </c>
      <c r="J31" s="29">
        <v>7129.98</v>
      </c>
      <c r="K31" s="29">
        <v>8330.3</v>
      </c>
      <c r="L31" s="29">
        <v>11432.55</v>
      </c>
      <c r="M31" s="35">
        <v>9687.22</v>
      </c>
      <c r="N31" s="5">
        <f>SUM(B31:M31)</f>
        <v>102176.66</v>
      </c>
      <c r="Q31" s="20"/>
      <c r="R31" s="25"/>
      <c r="T31" s="22"/>
    </row>
    <row r="32" spans="1:20" ht="12.75">
      <c r="A32" t="s">
        <v>10</v>
      </c>
      <c r="B32" s="29">
        <v>4962.18</v>
      </c>
      <c r="C32" s="29">
        <v>3196.56</v>
      </c>
      <c r="D32" s="29">
        <v>1596.94</v>
      </c>
      <c r="E32" s="12">
        <v>2609.03</v>
      </c>
      <c r="F32" s="12">
        <v>1631.29</v>
      </c>
      <c r="G32" s="29">
        <v>1504.33</v>
      </c>
      <c r="H32" s="29">
        <v>1366.24</v>
      </c>
      <c r="I32" s="29">
        <v>446.61</v>
      </c>
      <c r="J32" s="29">
        <v>798.18</v>
      </c>
      <c r="K32" s="29">
        <v>766.61</v>
      </c>
      <c r="L32" s="29">
        <v>2049.76</v>
      </c>
      <c r="M32" s="35">
        <v>2322.19</v>
      </c>
      <c r="N32" s="5">
        <f>SUM(B32:M32)</f>
        <v>23249.920000000002</v>
      </c>
      <c r="Q32" s="20"/>
      <c r="R32" s="25"/>
      <c r="T32" s="22"/>
    </row>
    <row r="33" spans="1:20" ht="12.75">
      <c r="A33" t="s">
        <v>11</v>
      </c>
      <c r="B33" s="4">
        <v>398.51</v>
      </c>
      <c r="C33" s="21">
        <v>240.93</v>
      </c>
      <c r="D33" s="10">
        <v>115.35</v>
      </c>
      <c r="E33" s="10">
        <v>184.19</v>
      </c>
      <c r="F33" s="10">
        <v>261.75</v>
      </c>
      <c r="G33" s="4">
        <v>578.47</v>
      </c>
      <c r="H33" s="4">
        <v>974.02</v>
      </c>
      <c r="I33" s="30">
        <v>1081.8</v>
      </c>
      <c r="J33" s="4">
        <v>2723.89</v>
      </c>
      <c r="K33" s="4">
        <v>3202.63</v>
      </c>
      <c r="L33" s="30">
        <v>1712.1</v>
      </c>
      <c r="M33" s="4">
        <v>693.22</v>
      </c>
      <c r="N33" s="5">
        <f t="shared" si="0"/>
        <v>12166.86</v>
      </c>
      <c r="Q33" s="20"/>
      <c r="R33" s="25"/>
      <c r="T33" s="22"/>
    </row>
    <row r="34" spans="1:20" ht="12.75">
      <c r="A34" t="s">
        <v>64</v>
      </c>
      <c r="B34" s="4"/>
      <c r="C34" s="21"/>
      <c r="D34" s="10"/>
      <c r="E34" s="10"/>
      <c r="F34" s="10"/>
      <c r="G34" s="4"/>
      <c r="H34" s="4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1923.17</v>
      </c>
      <c r="C35" s="29">
        <v>2180.01</v>
      </c>
      <c r="D35" s="29">
        <v>1749.93</v>
      </c>
      <c r="E35" s="12">
        <v>1310.23</v>
      </c>
      <c r="F35" s="12">
        <v>1354.98</v>
      </c>
      <c r="G35" s="29">
        <v>2494.72</v>
      </c>
      <c r="H35" s="29">
        <v>1913.14</v>
      </c>
      <c r="I35" s="29">
        <v>1706.82</v>
      </c>
      <c r="J35" s="29">
        <v>2908.67</v>
      </c>
      <c r="K35" s="29">
        <v>2716.82</v>
      </c>
      <c r="L35" s="29">
        <v>4180.43</v>
      </c>
      <c r="M35" s="35">
        <v>2978.16</v>
      </c>
      <c r="N35" s="5">
        <f>SUM(B35:M35)</f>
        <v>27417.079999999998</v>
      </c>
      <c r="Q35" s="20"/>
      <c r="R35" s="25"/>
      <c r="T35" s="19"/>
    </row>
    <row r="36" spans="1:20" ht="12.75">
      <c r="A36" t="s">
        <v>13</v>
      </c>
      <c r="B36" s="30"/>
      <c r="C36" s="30"/>
      <c r="D36" s="30"/>
      <c r="E36" s="10"/>
      <c r="F36" s="10"/>
      <c r="G36" s="30"/>
      <c r="H36" s="30"/>
      <c r="I36" s="30"/>
      <c r="J36" s="30"/>
      <c r="K36" s="30"/>
      <c r="L36" s="30"/>
      <c r="M36" s="30"/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9923.02</v>
      </c>
      <c r="C37" s="29">
        <v>13328.04</v>
      </c>
      <c r="D37" s="29">
        <v>6412.48</v>
      </c>
      <c r="E37" s="12">
        <v>9745.15</v>
      </c>
      <c r="F37" s="12">
        <v>8239.95</v>
      </c>
      <c r="G37" s="29">
        <v>12417.05</v>
      </c>
      <c r="H37" s="29">
        <v>11335.56</v>
      </c>
      <c r="I37" s="29">
        <v>10643.75</v>
      </c>
      <c r="J37" s="29">
        <v>18861.61</v>
      </c>
      <c r="K37" s="29">
        <v>28830.99</v>
      </c>
      <c r="L37" s="29">
        <v>19966.23</v>
      </c>
      <c r="M37" s="35">
        <v>15233.06</v>
      </c>
      <c r="N37" s="5">
        <f>SUM(B37:M37)</f>
        <v>164936.89</v>
      </c>
      <c r="Q37" s="20"/>
      <c r="R37" s="25"/>
      <c r="T37" s="19"/>
    </row>
    <row r="38" spans="1:20" ht="12.75">
      <c r="A38" t="s">
        <v>65</v>
      </c>
      <c r="E38" s="10"/>
      <c r="F38" s="10"/>
      <c r="I38" s="30"/>
      <c r="L38" s="30"/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19077.03</v>
      </c>
      <c r="C39" s="29">
        <v>16720.66</v>
      </c>
      <c r="D39" s="29">
        <v>15432.81</v>
      </c>
      <c r="E39" s="12">
        <v>11977.78</v>
      </c>
      <c r="F39" s="12">
        <v>16657.69</v>
      </c>
      <c r="G39" s="29">
        <v>21069.17</v>
      </c>
      <c r="H39" s="29">
        <v>16780.22</v>
      </c>
      <c r="I39" s="29">
        <v>19940.97</v>
      </c>
      <c r="J39" s="29">
        <v>36526.17</v>
      </c>
      <c r="K39" s="29">
        <v>47434.98</v>
      </c>
      <c r="L39" s="29">
        <v>73244.47</v>
      </c>
      <c r="M39" s="35">
        <v>22378.01</v>
      </c>
      <c r="N39" s="5">
        <f>SUM(B39:M39)</f>
        <v>317239.96</v>
      </c>
      <c r="Q39" s="25"/>
      <c r="S39" s="13"/>
      <c r="T39" s="19"/>
    </row>
    <row r="40" spans="1:20" ht="12.75">
      <c r="A40" t="s">
        <v>66</v>
      </c>
      <c r="B40" s="30"/>
      <c r="C40" s="30"/>
      <c r="D40" s="30"/>
      <c r="E40" s="10"/>
      <c r="F40" s="10"/>
      <c r="G40" s="30"/>
      <c r="H40" s="30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1107.95</v>
      </c>
      <c r="C41" s="29">
        <v>2589.26</v>
      </c>
      <c r="D41" s="29">
        <v>1350.01</v>
      </c>
      <c r="E41" s="12">
        <v>1122.82</v>
      </c>
      <c r="F41" s="12">
        <v>1218.34</v>
      </c>
      <c r="G41" s="29">
        <v>1027.42</v>
      </c>
      <c r="H41" s="29">
        <v>834.51</v>
      </c>
      <c r="I41" s="29">
        <v>785.05</v>
      </c>
      <c r="J41" s="29">
        <v>1033.16</v>
      </c>
      <c r="K41" s="29">
        <v>884.81</v>
      </c>
      <c r="L41" s="29">
        <v>10264.42</v>
      </c>
      <c r="M41" s="35">
        <v>2325.06</v>
      </c>
      <c r="N41" s="5">
        <f>SUM(B41:M41)</f>
        <v>24542.81</v>
      </c>
      <c r="Q41" s="25"/>
      <c r="S41" s="13"/>
      <c r="T41" s="19"/>
    </row>
    <row r="42" spans="1:20" ht="12.75">
      <c r="A42" t="s">
        <v>67</v>
      </c>
      <c r="B42" s="5"/>
      <c r="C42" s="21"/>
      <c r="D42" s="10"/>
      <c r="E42" s="10"/>
      <c r="F42" s="10"/>
      <c r="G42" s="30"/>
      <c r="H42" s="4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23953.17</v>
      </c>
      <c r="C43" s="29">
        <v>29344.31</v>
      </c>
      <c r="D43" s="29">
        <v>28788.1</v>
      </c>
      <c r="E43" s="12">
        <v>22152.85</v>
      </c>
      <c r="F43" s="12">
        <v>18859.33</v>
      </c>
      <c r="G43" s="29">
        <v>23482.66</v>
      </c>
      <c r="H43" s="29">
        <v>22706.57</v>
      </c>
      <c r="I43" s="29">
        <v>20293.35</v>
      </c>
      <c r="J43" s="29">
        <v>13430.25</v>
      </c>
      <c r="K43" s="29">
        <v>19845.25</v>
      </c>
      <c r="L43" s="29">
        <v>35089.4</v>
      </c>
      <c r="M43" s="35">
        <v>24080.6</v>
      </c>
      <c r="N43" s="5">
        <f>SUM(B43:M43)</f>
        <v>282025.83999999997</v>
      </c>
      <c r="Q43" s="25"/>
      <c r="S43" s="13"/>
      <c r="T43" s="19"/>
    </row>
    <row r="44" spans="1:20" ht="12.75">
      <c r="A44" t="s">
        <v>18</v>
      </c>
      <c r="B44" s="29">
        <v>1557.67</v>
      </c>
      <c r="C44" s="29">
        <v>1982.8</v>
      </c>
      <c r="D44" s="29">
        <v>1727.52</v>
      </c>
      <c r="E44" s="12">
        <v>1719.1</v>
      </c>
      <c r="F44" s="12">
        <v>2090.5</v>
      </c>
      <c r="G44" s="29">
        <v>2526.2</v>
      </c>
      <c r="H44" s="29">
        <v>2275.2</v>
      </c>
      <c r="I44" s="29">
        <v>1774.86</v>
      </c>
      <c r="J44" s="29">
        <v>1716.08</v>
      </c>
      <c r="K44" s="29">
        <v>1736.16</v>
      </c>
      <c r="L44" s="29">
        <v>2721.82</v>
      </c>
      <c r="M44" s="35">
        <v>2210.25</v>
      </c>
      <c r="N44" s="5">
        <f>SUM(B44:M44)</f>
        <v>24038.16</v>
      </c>
      <c r="Q44" s="25"/>
      <c r="S44" s="13"/>
      <c r="T44" s="19"/>
    </row>
    <row r="45" spans="1:20" ht="12.75">
      <c r="A45" t="s">
        <v>19</v>
      </c>
      <c r="B45" s="4"/>
      <c r="C45" s="21"/>
      <c r="D45" s="10"/>
      <c r="E45" s="10"/>
      <c r="F45" s="10"/>
      <c r="G45" s="4"/>
      <c r="H45" s="4"/>
      <c r="I45" s="30"/>
      <c r="J45" s="4"/>
      <c r="K45" s="30"/>
      <c r="L45" s="30"/>
      <c r="M45" s="30"/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/>
      <c r="C46" s="21"/>
      <c r="D46" s="10"/>
      <c r="E46" s="10"/>
      <c r="F46" s="10"/>
      <c r="G46" s="4"/>
      <c r="H46" s="4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/>
      <c r="C47" s="21"/>
      <c r="D47" s="10"/>
      <c r="E47" s="10"/>
      <c r="F47" s="10"/>
      <c r="G47" s="4"/>
      <c r="H47" s="4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/>
      <c r="C48" s="21"/>
      <c r="D48" s="10"/>
      <c r="E48" s="10"/>
      <c r="F48" s="10"/>
      <c r="G48" s="4"/>
      <c r="H48" s="4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14100.31</v>
      </c>
      <c r="C49" s="29">
        <v>12694.43</v>
      </c>
      <c r="D49" s="29">
        <v>13374.97</v>
      </c>
      <c r="E49" s="12">
        <v>10056.68</v>
      </c>
      <c r="F49" s="12">
        <v>9442.15</v>
      </c>
      <c r="G49" s="29">
        <v>13794.47</v>
      </c>
      <c r="H49" s="29">
        <v>10974.44</v>
      </c>
      <c r="I49" s="29">
        <v>10723.74</v>
      </c>
      <c r="J49" s="29">
        <v>14705.58</v>
      </c>
      <c r="K49" s="29">
        <v>17746.82</v>
      </c>
      <c r="L49" s="29">
        <v>21235.5</v>
      </c>
      <c r="M49" s="35">
        <v>15082.44</v>
      </c>
      <c r="N49" s="5">
        <f aca="true" t="shared" si="2" ref="N49:N54">SUM(B49:M49)</f>
        <v>163931.53</v>
      </c>
      <c r="R49" s="17"/>
      <c r="S49" s="13"/>
      <c r="T49" s="19"/>
    </row>
    <row r="50" spans="1:20" ht="12.75">
      <c r="A50" t="s">
        <v>21</v>
      </c>
      <c r="B50" s="4"/>
      <c r="C50" s="21"/>
      <c r="D50" s="10"/>
      <c r="E50" s="10"/>
      <c r="F50" s="10"/>
      <c r="G50" s="4"/>
      <c r="H50" s="4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7569.97</v>
      </c>
      <c r="C51" s="29">
        <v>10700.62</v>
      </c>
      <c r="D51" s="29">
        <v>8552.31</v>
      </c>
      <c r="E51" s="12">
        <v>6155.57</v>
      </c>
      <c r="F51" s="12">
        <v>3706.59</v>
      </c>
      <c r="G51" s="29">
        <v>9302.71</v>
      </c>
      <c r="H51" s="29">
        <v>7297.57</v>
      </c>
      <c r="I51" s="29">
        <v>4868.39</v>
      </c>
      <c r="J51" s="29">
        <v>5322.1</v>
      </c>
      <c r="K51" s="29">
        <v>6498.21</v>
      </c>
      <c r="L51" s="29">
        <v>9561.38</v>
      </c>
      <c r="M51" s="35">
        <v>6766.53</v>
      </c>
      <c r="N51" s="5">
        <f t="shared" si="2"/>
        <v>86301.95</v>
      </c>
      <c r="R51" s="17"/>
      <c r="S51" s="13"/>
      <c r="T51" s="19"/>
    </row>
    <row r="52" spans="1:20" ht="12.75">
      <c r="A52" t="s">
        <v>71</v>
      </c>
      <c r="B52" s="4"/>
      <c r="C52" s="21"/>
      <c r="D52" s="10"/>
      <c r="E52" s="10"/>
      <c r="F52" s="10"/>
      <c r="G52" s="4"/>
      <c r="H52" s="4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f t="shared" si="2"/>
        <v>0</v>
      </c>
      <c r="R53" s="13"/>
    </row>
    <row r="54" spans="1:18" ht="12.75">
      <c r="A54" t="s">
        <v>24</v>
      </c>
      <c r="B54" s="4"/>
      <c r="C54" s="21"/>
      <c r="D54" s="10"/>
      <c r="E54" s="10"/>
      <c r="F54" s="10"/>
      <c r="G54" s="4"/>
      <c r="H54" s="4"/>
      <c r="I54" s="30"/>
      <c r="J54" s="4"/>
      <c r="K54" s="4"/>
      <c r="L54" s="30"/>
      <c r="M54" s="30"/>
      <c r="N54" s="5">
        <f t="shared" si="2"/>
        <v>0</v>
      </c>
      <c r="R54" s="13"/>
    </row>
    <row r="55" spans="1:18" ht="12.75">
      <c r="A55" t="s">
        <v>72</v>
      </c>
      <c r="B55" s="4"/>
      <c r="C55" s="21"/>
      <c r="D55" s="30"/>
      <c r="E55" s="10"/>
      <c r="F55" s="10"/>
      <c r="G55" s="30"/>
      <c r="H55" s="30"/>
      <c r="I55" s="4"/>
      <c r="J55" s="4"/>
      <c r="K55" s="4"/>
      <c r="L55" s="30"/>
      <c r="M55" s="4"/>
      <c r="N55" s="5">
        <f t="shared" si="1"/>
        <v>0</v>
      </c>
      <c r="R55" s="13"/>
    </row>
    <row r="56" spans="1:18" ht="12.75">
      <c r="A56" t="s">
        <v>73</v>
      </c>
      <c r="B56" s="4"/>
      <c r="C56" s="21"/>
      <c r="E56" s="10"/>
      <c r="F56" s="10"/>
      <c r="G56" s="10"/>
      <c r="H56" s="10"/>
      <c r="I56" s="4"/>
      <c r="J56" s="4"/>
      <c r="K56" s="4"/>
      <c r="L56" s="30"/>
      <c r="M56" s="4"/>
      <c r="N56" s="5">
        <f t="shared" si="1"/>
        <v>0</v>
      </c>
      <c r="R56" s="13"/>
    </row>
    <row r="57" spans="1:18" ht="12.75">
      <c r="A57" t="s">
        <v>74</v>
      </c>
      <c r="B57" s="4"/>
      <c r="C57" s="21"/>
      <c r="E57" s="10"/>
      <c r="F57" s="10"/>
      <c r="G57" s="10"/>
      <c r="H57" s="10"/>
      <c r="I57" s="4"/>
      <c r="J57" s="4"/>
      <c r="K57" s="4"/>
      <c r="L57" s="30"/>
      <c r="M57" s="4"/>
      <c r="N57" s="5">
        <f t="shared" si="1"/>
        <v>0</v>
      </c>
      <c r="R57" s="13"/>
    </row>
    <row r="58" spans="1:18" ht="12.75">
      <c r="A58" t="s">
        <v>25</v>
      </c>
      <c r="B58" s="29">
        <v>9222.46</v>
      </c>
      <c r="C58" s="29">
        <v>10609.28</v>
      </c>
      <c r="D58" s="29">
        <v>8751.91</v>
      </c>
      <c r="E58" s="12">
        <v>10875.22</v>
      </c>
      <c r="F58" s="12">
        <v>9257.32</v>
      </c>
      <c r="G58" s="29">
        <v>13038.8</v>
      </c>
      <c r="H58" s="29">
        <v>17286.19</v>
      </c>
      <c r="I58" s="29">
        <v>22389.49</v>
      </c>
      <c r="J58" s="29">
        <v>28128.01</v>
      </c>
      <c r="K58" s="29">
        <v>25665.41</v>
      </c>
      <c r="L58" s="29">
        <v>22394.56</v>
      </c>
      <c r="M58" s="12">
        <v>12767.53</v>
      </c>
      <c r="N58" s="5">
        <f>SUM(B58:M58)</f>
        <v>190386.18</v>
      </c>
      <c r="R58" s="13"/>
    </row>
    <row r="59" spans="1:14" ht="12.75">
      <c r="A59" t="s">
        <v>75</v>
      </c>
      <c r="B59" s="4"/>
      <c r="C59" s="21"/>
      <c r="E59" s="10"/>
      <c r="F59" s="10"/>
      <c r="G59" s="10"/>
      <c r="H59" s="10"/>
      <c r="I59" s="4"/>
      <c r="J59" s="4"/>
      <c r="K59" s="4"/>
      <c r="L59" s="30"/>
      <c r="M59" s="4"/>
      <c r="N59" s="5">
        <f t="shared" si="1"/>
        <v>0</v>
      </c>
    </row>
    <row r="60" spans="1:14" ht="12.75">
      <c r="A60" t="s">
        <v>76</v>
      </c>
      <c r="B60" s="4"/>
      <c r="C60" s="21"/>
      <c r="E60" s="10"/>
      <c r="F60" s="10"/>
      <c r="G60" s="4"/>
      <c r="H60" s="10"/>
      <c r="I60" s="4"/>
      <c r="J60" s="4"/>
      <c r="K60" s="4"/>
      <c r="L60" s="30"/>
      <c r="M60" s="4"/>
      <c r="N60" s="5">
        <f t="shared" si="1"/>
        <v>0</v>
      </c>
    </row>
    <row r="61" spans="1:14" ht="12.75">
      <c r="A61" t="s">
        <v>77</v>
      </c>
      <c r="B61" s="4"/>
      <c r="C61" s="21"/>
      <c r="E61" s="10"/>
      <c r="F61" s="10"/>
      <c r="G61" s="4"/>
      <c r="H61" s="10"/>
      <c r="I61" s="4"/>
      <c r="J61" s="4"/>
      <c r="K61" s="4"/>
      <c r="L61" s="30"/>
      <c r="M61" s="4"/>
      <c r="N61" s="5">
        <f t="shared" si="1"/>
        <v>0</v>
      </c>
    </row>
    <row r="62" spans="1:14" ht="12.75">
      <c r="A62" t="s">
        <v>26</v>
      </c>
      <c r="B62" s="29">
        <v>57746.41</v>
      </c>
      <c r="C62" s="29">
        <v>53069.2</v>
      </c>
      <c r="D62" s="29">
        <v>50175.35</v>
      </c>
      <c r="E62" s="12">
        <v>64502.87</v>
      </c>
      <c r="F62" s="12">
        <v>43783.77</v>
      </c>
      <c r="G62" s="29">
        <v>56251.16</v>
      </c>
      <c r="H62" s="29">
        <v>55633.08</v>
      </c>
      <c r="I62" s="29">
        <v>59201.54</v>
      </c>
      <c r="J62" s="29">
        <v>66387.37</v>
      </c>
      <c r="K62" s="29">
        <v>97392.95</v>
      </c>
      <c r="L62" s="29">
        <v>109024.14</v>
      </c>
      <c r="M62" s="12">
        <v>68395.2</v>
      </c>
      <c r="N62" s="5">
        <f>SUM(B62:M62)</f>
        <v>781563.0399999999</v>
      </c>
    </row>
    <row r="63" spans="1:14" ht="12.75">
      <c r="A63" t="s">
        <v>78</v>
      </c>
      <c r="B63" s="4"/>
      <c r="C63" s="21"/>
      <c r="E63" s="10"/>
      <c r="F63" s="10"/>
      <c r="G63" s="4"/>
      <c r="H63" s="10"/>
      <c r="I63" s="4"/>
      <c r="J63" s="4"/>
      <c r="K63" s="4"/>
      <c r="L63" s="30"/>
      <c r="M63" s="4"/>
      <c r="N63" s="5">
        <f>SUM(B63:M63)</f>
        <v>0</v>
      </c>
    </row>
    <row r="64" spans="1:14" ht="12.75">
      <c r="A64" t="s">
        <v>79</v>
      </c>
      <c r="B64" s="4"/>
      <c r="C64" s="21"/>
      <c r="E64" s="10"/>
      <c r="F64" s="10"/>
      <c r="G64" s="4"/>
      <c r="H64" s="10"/>
      <c r="I64" s="4"/>
      <c r="J64" s="4"/>
      <c r="K64" s="4"/>
      <c r="L64" s="30"/>
      <c r="M64" s="4"/>
      <c r="N64" s="5">
        <f>SUM(B64:M64)</f>
        <v>0</v>
      </c>
    </row>
    <row r="65" spans="1:14" ht="12.75">
      <c r="A65" t="s">
        <v>80</v>
      </c>
      <c r="B65" s="4"/>
      <c r="C65" s="21"/>
      <c r="D65" s="10"/>
      <c r="E65" s="10"/>
      <c r="F65" s="10"/>
      <c r="G65" s="4"/>
      <c r="H65" s="4"/>
      <c r="I65" s="4"/>
      <c r="J65" s="4"/>
      <c r="K65" s="4"/>
      <c r="L65" s="4"/>
      <c r="M65" s="4"/>
      <c r="N65" s="5">
        <f t="shared" si="1"/>
        <v>0</v>
      </c>
    </row>
    <row r="66" spans="1:14" ht="12.75">
      <c r="A66" t="s">
        <v>81</v>
      </c>
      <c r="B66" s="4"/>
      <c r="C66" s="21"/>
      <c r="D66" s="10"/>
      <c r="E66" s="10"/>
      <c r="F66" s="10"/>
      <c r="G66" s="4"/>
      <c r="H66" s="4"/>
      <c r="I66" s="4"/>
      <c r="J66" s="4"/>
      <c r="K66" s="4"/>
      <c r="L66" s="4"/>
      <c r="M66" s="4"/>
      <c r="N66" s="5">
        <f t="shared" si="1"/>
        <v>0</v>
      </c>
    </row>
    <row r="67" spans="1:14" ht="12.75">
      <c r="A67" t="s">
        <v>82</v>
      </c>
      <c r="B67" s="4"/>
      <c r="C67" s="21"/>
      <c r="D67" s="10"/>
      <c r="E67" s="10"/>
      <c r="F67" s="10"/>
      <c r="G67" s="4"/>
      <c r="H67" s="4"/>
      <c r="I67" s="4"/>
      <c r="J67" s="4"/>
      <c r="K67" s="4"/>
      <c r="L67" s="4"/>
      <c r="M67" s="4"/>
      <c r="N67" s="5">
        <f t="shared" si="1"/>
        <v>0</v>
      </c>
    </row>
    <row r="68" spans="1:14" ht="12.75">
      <c r="A68" t="s">
        <v>83</v>
      </c>
      <c r="B68" s="4"/>
      <c r="C68" s="21"/>
      <c r="D68" s="10"/>
      <c r="E68" s="10"/>
      <c r="F68" s="10"/>
      <c r="G68" s="4"/>
      <c r="H68" s="4"/>
      <c r="I68" s="4"/>
      <c r="J68" s="4"/>
      <c r="K68" s="4"/>
      <c r="L68" s="4"/>
      <c r="M68" s="4"/>
      <c r="N68" s="5">
        <f t="shared" si="1"/>
        <v>0</v>
      </c>
    </row>
    <row r="69" spans="1:14" ht="12.75">
      <c r="A69" t="s">
        <v>84</v>
      </c>
      <c r="B69" s="4"/>
      <c r="C69" s="21"/>
      <c r="D69" s="10"/>
      <c r="E69" s="10"/>
      <c r="F69" s="10"/>
      <c r="G69" s="4"/>
      <c r="H69" s="4"/>
      <c r="I69" s="4"/>
      <c r="J69" s="4"/>
      <c r="K69" s="4"/>
      <c r="L69" s="4"/>
      <c r="M69" s="4"/>
      <c r="N69" s="5">
        <f t="shared" si="1"/>
        <v>0</v>
      </c>
    </row>
    <row r="70" spans="1:14" ht="12.75">
      <c r="A70" t="s">
        <v>85</v>
      </c>
      <c r="B70" s="4"/>
      <c r="C70" s="21"/>
      <c r="D70" s="10"/>
      <c r="E70" s="10"/>
      <c r="F70" s="10"/>
      <c r="G70" s="4"/>
      <c r="H70" s="4"/>
      <c r="I70" s="4"/>
      <c r="J70" s="4"/>
      <c r="K70" s="4"/>
      <c r="L70" s="4"/>
      <c r="M70" s="4"/>
      <c r="N70" s="5">
        <f t="shared" si="1"/>
        <v>0</v>
      </c>
    </row>
    <row r="71" spans="1:14" ht="12.75">
      <c r="A71" t="s">
        <v>27</v>
      </c>
      <c r="B71" s="29">
        <v>20079.13</v>
      </c>
      <c r="C71" s="29">
        <v>17559.87</v>
      </c>
      <c r="D71" s="29">
        <v>19254.72</v>
      </c>
      <c r="E71" s="12">
        <v>17128.71</v>
      </c>
      <c r="F71" s="12">
        <v>16198.41</v>
      </c>
      <c r="G71" s="29">
        <v>24111.43</v>
      </c>
      <c r="H71" s="29">
        <v>28718.19</v>
      </c>
      <c r="I71" s="29">
        <v>32651.07</v>
      </c>
      <c r="J71" s="29">
        <v>61354.83</v>
      </c>
      <c r="K71" s="29">
        <v>71167.23</v>
      </c>
      <c r="L71" s="29">
        <v>71303.77</v>
      </c>
      <c r="M71" s="12">
        <v>38165.24</v>
      </c>
      <c r="N71" s="5">
        <f>SUM(B71:M71)</f>
        <v>417692.6</v>
      </c>
    </row>
    <row r="72" spans="1:14" ht="12.75">
      <c r="A72" t="s">
        <v>86</v>
      </c>
      <c r="B72" s="4"/>
      <c r="C72" s="21"/>
      <c r="D72" s="10"/>
      <c r="E72" s="10"/>
      <c r="F72" s="10"/>
      <c r="G72" s="4"/>
      <c r="H72" s="4"/>
      <c r="I72" s="4"/>
      <c r="J72" s="4"/>
      <c r="K72" s="4"/>
      <c r="L72" s="4"/>
      <c r="M72" s="4"/>
      <c r="N72" s="5">
        <f>SUM(B72:M72)</f>
        <v>0</v>
      </c>
    </row>
    <row r="73" spans="1:14" ht="12.75">
      <c r="A73" t="s">
        <v>28</v>
      </c>
      <c r="B73" s="12"/>
      <c r="C73" s="13"/>
      <c r="D73" s="10"/>
      <c r="E73" s="13"/>
      <c r="F73" s="13"/>
      <c r="G73" s="13"/>
      <c r="H73" s="5"/>
      <c r="I73" s="16"/>
      <c r="J73" s="5"/>
      <c r="K73" s="5"/>
      <c r="L73" s="13"/>
      <c r="M73" s="12"/>
      <c r="N73" s="5">
        <f t="shared" si="1"/>
        <v>0</v>
      </c>
    </row>
    <row r="74" spans="1:14" ht="12.75">
      <c r="A74" t="s">
        <v>29</v>
      </c>
      <c r="B74" s="4"/>
      <c r="C74" s="21"/>
      <c r="D74" s="10"/>
      <c r="E74" s="10"/>
      <c r="F74" s="10"/>
      <c r="G74" s="4"/>
      <c r="H74" s="4"/>
      <c r="I74" s="4"/>
      <c r="J74" s="4"/>
      <c r="K74" s="4"/>
      <c r="L74" s="4"/>
      <c r="M74" s="4"/>
      <c r="N74" s="5">
        <f t="shared" si="1"/>
        <v>0</v>
      </c>
    </row>
    <row r="75" spans="1:14" ht="12.75">
      <c r="A75" t="s">
        <v>87</v>
      </c>
      <c r="B75" s="4"/>
      <c r="C75" s="21"/>
      <c r="D75" s="10"/>
      <c r="E75" s="10"/>
      <c r="F75" s="10"/>
      <c r="G75" s="4"/>
      <c r="H75" s="4"/>
      <c r="I75" s="4"/>
      <c r="J75" s="4"/>
      <c r="K75" s="4"/>
      <c r="L75" s="4"/>
      <c r="M75" s="4"/>
      <c r="N75" s="5">
        <f t="shared" si="1"/>
        <v>0</v>
      </c>
    </row>
    <row r="76" spans="1:14" ht="12.75">
      <c r="A76" t="s">
        <v>88</v>
      </c>
      <c r="B76" s="4">
        <v>9615.47</v>
      </c>
      <c r="C76" s="21">
        <v>9408.43</v>
      </c>
      <c r="D76" s="10">
        <v>10841.9</v>
      </c>
      <c r="E76" s="10">
        <v>5865.11</v>
      </c>
      <c r="F76" s="10">
        <v>4657.78</v>
      </c>
      <c r="G76" s="4">
        <v>7049.05</v>
      </c>
      <c r="H76" s="4">
        <v>7914.04</v>
      </c>
      <c r="I76" s="4">
        <v>3955.72</v>
      </c>
      <c r="J76" s="4">
        <v>3993.92</v>
      </c>
      <c r="K76" s="4">
        <v>11107.57</v>
      </c>
      <c r="L76" s="4">
        <v>14934.83</v>
      </c>
      <c r="M76" s="4">
        <v>11062.3</v>
      </c>
      <c r="N76" s="5">
        <f>SUM(B76:M76)</f>
        <v>100406.12000000001</v>
      </c>
    </row>
    <row r="77" spans="1:14" ht="12.75">
      <c r="A77" t="s">
        <v>89</v>
      </c>
      <c r="B77" s="4"/>
      <c r="C77" s="21"/>
      <c r="D77" s="10"/>
      <c r="E77" s="10"/>
      <c r="F77" s="10"/>
      <c r="G77" s="4"/>
      <c r="H77" s="4"/>
      <c r="I77" s="4"/>
      <c r="J77" s="4"/>
      <c r="K77" s="4"/>
      <c r="L77" s="4"/>
      <c r="M77" s="4"/>
      <c r="N77" s="5">
        <f>SUM(B77:M77)</f>
        <v>0</v>
      </c>
    </row>
    <row r="78" spans="1:14" ht="12.75">
      <c r="A78" t="s">
        <v>30</v>
      </c>
      <c r="B78" s="29">
        <v>5472.35</v>
      </c>
      <c r="C78" s="29">
        <v>5732.34</v>
      </c>
      <c r="D78" s="29">
        <v>5829.5</v>
      </c>
      <c r="E78" s="12">
        <v>4820.98</v>
      </c>
      <c r="F78" s="12">
        <v>4305.13</v>
      </c>
      <c r="G78" s="29">
        <v>5167.45</v>
      </c>
      <c r="H78" s="29">
        <v>4459.61</v>
      </c>
      <c r="I78" s="29">
        <v>4411.6</v>
      </c>
      <c r="J78" s="29">
        <v>4851.95</v>
      </c>
      <c r="K78" s="29">
        <v>6070.77</v>
      </c>
      <c r="L78" s="29">
        <v>8878.48</v>
      </c>
      <c r="M78" s="12">
        <v>7979.76</v>
      </c>
      <c r="N78" s="5">
        <f>SUM(B78:M78)</f>
        <v>67979.91999999998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562103.0999999999</v>
      </c>
      <c r="C80" s="5">
        <f aca="true" t="shared" si="3" ref="C80:M80">SUM(C12:C78)</f>
        <v>640851.07</v>
      </c>
      <c r="D80" s="5">
        <f t="shared" si="3"/>
        <v>682644.54</v>
      </c>
      <c r="E80" s="5">
        <f t="shared" si="3"/>
        <v>505290.68</v>
      </c>
      <c r="F80" s="5">
        <f t="shared" si="3"/>
        <v>375647.9900000001</v>
      </c>
      <c r="G80" s="5">
        <f t="shared" si="3"/>
        <v>435852.26999999996</v>
      </c>
      <c r="H80" s="5">
        <f t="shared" si="3"/>
        <v>420161.04000000004</v>
      </c>
      <c r="I80" s="5">
        <f t="shared" si="3"/>
        <v>357552.0999999999</v>
      </c>
      <c r="J80" s="5">
        <f t="shared" si="3"/>
        <v>527124.3699999999</v>
      </c>
      <c r="K80" s="5">
        <f t="shared" si="3"/>
        <v>669137.6199999999</v>
      </c>
      <c r="L80" s="5">
        <f t="shared" si="3"/>
        <v>891258.12</v>
      </c>
      <c r="M80" s="5">
        <f t="shared" si="3"/>
        <v>611262.8099999999</v>
      </c>
      <c r="N80" s="5">
        <f>SUM(B80:M80)</f>
        <v>6678885.71</v>
      </c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tabSelected="1" zoomScalePageLayoutView="0" workbookViewId="0" topLeftCell="A5">
      <pane xSplit="1" ySplit="6" topLeftCell="H53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L65" sqref="L65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41091</v>
      </c>
      <c r="C9" s="1">
        <f>'Local Option Sales Tax Dist'!C9</f>
        <v>41122</v>
      </c>
      <c r="D9" s="1">
        <f>'Local Option Sales Tax Dist'!D9</f>
        <v>41153</v>
      </c>
      <c r="E9" s="1">
        <f>'Local Option Sales Tax Dist'!E9</f>
        <v>41183</v>
      </c>
      <c r="F9" s="1">
        <f>'Local Option Sales Tax Dist'!F9</f>
        <v>41214</v>
      </c>
      <c r="G9" s="1">
        <f>'Local Option Sales Tax Dist'!G9</f>
        <v>41244</v>
      </c>
      <c r="H9" s="1">
        <f>'Local Option Sales Tax Dist'!H9</f>
        <v>41275</v>
      </c>
      <c r="I9" s="1">
        <f>'Local Option Sales Tax Dist'!I9</f>
        <v>41306</v>
      </c>
      <c r="J9" s="1">
        <f>'Local Option Sales Tax Dist'!J9</f>
        <v>41334</v>
      </c>
      <c r="K9" s="1">
        <f>'Local Option Sales Tax Dist'!K9</f>
        <v>41365</v>
      </c>
      <c r="L9" s="1">
        <f>'Local Option Sales Tax Dist'!L9</f>
        <v>41395</v>
      </c>
      <c r="M9" s="1">
        <f>'Local Option Sales Tax Dist'!M9</f>
        <v>41426</v>
      </c>
      <c r="N9" s="1" t="str">
        <f>'Local Option Sales Tax Dist'!N9</f>
        <v>SFY12-13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379160.73</v>
      </c>
      <c r="C12" s="5">
        <v>407156.81</v>
      </c>
      <c r="D12" s="5">
        <v>443668.0800000001</v>
      </c>
      <c r="E12" s="5">
        <v>285486.06999999995</v>
      </c>
      <c r="F12" s="7">
        <v>465170</v>
      </c>
      <c r="G12" s="5">
        <v>386829.20999999996</v>
      </c>
      <c r="H12" s="5">
        <v>393442.41000000003</v>
      </c>
      <c r="I12" s="5">
        <v>364536.51</v>
      </c>
      <c r="J12" s="5">
        <v>362071.12</v>
      </c>
      <c r="K12" s="5">
        <v>445248.51</v>
      </c>
      <c r="L12" s="7">
        <v>416120.61</v>
      </c>
      <c r="M12" s="5">
        <v>398862.01</v>
      </c>
      <c r="N12" s="5">
        <f>SUM(B12:M12)</f>
        <v>4747752.07</v>
      </c>
      <c r="Q12" s="27"/>
      <c r="R12" s="27"/>
    </row>
    <row r="13" spans="1:18" ht="12.75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7"/>
      <c r="M13" s="5"/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7"/>
      <c r="M14" s="5"/>
      <c r="N14" s="5">
        <f t="shared" si="0"/>
        <v>0</v>
      </c>
      <c r="Q14" s="27"/>
      <c r="R14" s="27"/>
    </row>
    <row r="15" spans="1:18" ht="12.75">
      <c r="A15" t="s">
        <v>2</v>
      </c>
      <c r="B15" s="5"/>
      <c r="C15" s="5"/>
      <c r="D15" s="5"/>
      <c r="E15" s="5"/>
      <c r="F15" s="7"/>
      <c r="G15" s="5"/>
      <c r="H15" s="5"/>
      <c r="I15" s="5"/>
      <c r="J15" s="5"/>
      <c r="K15" s="5"/>
      <c r="L15" s="7"/>
      <c r="M15" s="5"/>
      <c r="N15" s="5">
        <f t="shared" si="0"/>
        <v>0</v>
      </c>
      <c r="Q15" s="27"/>
      <c r="R15" s="27"/>
    </row>
    <row r="16" spans="1:18" ht="12.75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7"/>
      <c r="M16" s="5"/>
      <c r="N16" s="5">
        <f t="shared" si="0"/>
        <v>0</v>
      </c>
      <c r="Q16" s="27"/>
      <c r="R16" s="27"/>
    </row>
    <row r="17" spans="1:18" ht="12.75">
      <c r="A17" t="s">
        <v>57</v>
      </c>
      <c r="B17" s="5">
        <v>2795988.0599999996</v>
      </c>
      <c r="C17" s="5">
        <v>2748908.4099999997</v>
      </c>
      <c r="D17" s="5">
        <v>2773391.88</v>
      </c>
      <c r="E17" s="5">
        <v>2835584.83</v>
      </c>
      <c r="F17" s="15">
        <v>2868455</v>
      </c>
      <c r="G17" s="5">
        <v>2771574.4699999997</v>
      </c>
      <c r="H17" s="5">
        <v>2902944.48</v>
      </c>
      <c r="I17" s="5">
        <v>2945436.63</v>
      </c>
      <c r="J17" s="5">
        <v>2814907.63</v>
      </c>
      <c r="K17" s="5">
        <v>2971848.16</v>
      </c>
      <c r="L17" s="7">
        <v>3083322.78</v>
      </c>
      <c r="M17" s="5">
        <v>3014955.32</v>
      </c>
      <c r="N17" s="5">
        <f t="shared" si="0"/>
        <v>34527317.65</v>
      </c>
      <c r="Q17" s="27"/>
      <c r="R17" s="27"/>
    </row>
    <row r="18" spans="1:18" ht="12.75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7"/>
      <c r="M18" s="5"/>
      <c r="N18" s="5">
        <f t="shared" si="0"/>
        <v>0</v>
      </c>
      <c r="Q18" s="27"/>
      <c r="R18" s="27"/>
    </row>
    <row r="19" spans="1:18" ht="12.75">
      <c r="A19" t="s">
        <v>58</v>
      </c>
      <c r="B19" s="5">
        <v>274487.42</v>
      </c>
      <c r="C19" s="5">
        <v>282153.26</v>
      </c>
      <c r="D19" s="5">
        <v>310478.81</v>
      </c>
      <c r="E19" s="5">
        <v>226667.36000000002</v>
      </c>
      <c r="F19" s="15">
        <v>326174</v>
      </c>
      <c r="G19" s="5">
        <v>285642.15</v>
      </c>
      <c r="H19" s="5">
        <v>317157.9</v>
      </c>
      <c r="I19" s="5">
        <v>308125.1</v>
      </c>
      <c r="J19" s="5">
        <v>313182.15</v>
      </c>
      <c r="K19" s="5">
        <v>350513.14</v>
      </c>
      <c r="L19" s="7">
        <v>327487.47</v>
      </c>
      <c r="M19" s="5">
        <v>286657.32</v>
      </c>
      <c r="N19" s="5">
        <f t="shared" si="0"/>
        <v>3608726.0799999996</v>
      </c>
      <c r="Q19" s="27"/>
      <c r="R19" s="27"/>
    </row>
    <row r="20" spans="1:18" ht="12.75">
      <c r="A20" t="s">
        <v>59</v>
      </c>
      <c r="B20" s="5">
        <v>179995.12</v>
      </c>
      <c r="C20" s="5">
        <v>190505.64</v>
      </c>
      <c r="D20" s="5">
        <v>207546.08000000002</v>
      </c>
      <c r="E20" s="5">
        <v>141421.6</v>
      </c>
      <c r="F20" s="7">
        <v>214048</v>
      </c>
      <c r="G20" s="5">
        <v>173623.38</v>
      </c>
      <c r="H20" s="5">
        <v>181539.12999999998</v>
      </c>
      <c r="I20" s="5">
        <v>183291.73</v>
      </c>
      <c r="J20" s="5">
        <v>178023.43</v>
      </c>
      <c r="K20" s="5">
        <v>202485.83</v>
      </c>
      <c r="L20" s="7">
        <v>185053.64</v>
      </c>
      <c r="M20" s="5">
        <v>178110.42</v>
      </c>
      <c r="N20" s="5">
        <f t="shared" si="0"/>
        <v>2215644</v>
      </c>
      <c r="Q20" s="27"/>
      <c r="R20" s="27"/>
    </row>
    <row r="21" spans="1:18" ht="12.75">
      <c r="A21" t="s">
        <v>60</v>
      </c>
      <c r="B21" s="5"/>
      <c r="C21" s="5"/>
      <c r="D21" s="5"/>
      <c r="E21" s="5"/>
      <c r="F21" s="7"/>
      <c r="G21" s="5"/>
      <c r="H21" s="5"/>
      <c r="I21" s="5"/>
      <c r="J21" s="5"/>
      <c r="K21" s="5"/>
      <c r="L21" s="7"/>
      <c r="M21" s="5"/>
      <c r="N21" s="5">
        <f t="shared" si="0"/>
        <v>0</v>
      </c>
      <c r="Q21" s="27"/>
      <c r="R21" s="27"/>
    </row>
    <row r="22" spans="1:18" ht="12.75">
      <c r="A22" t="s">
        <v>61</v>
      </c>
      <c r="B22" s="5">
        <v>421652.01</v>
      </c>
      <c r="C22" s="5">
        <v>409256.8</v>
      </c>
      <c r="D22" s="5">
        <v>357671.54</v>
      </c>
      <c r="E22" s="5">
        <v>550010.63</v>
      </c>
      <c r="F22" s="15">
        <v>411824</v>
      </c>
      <c r="G22" s="5">
        <v>471321.05000000005</v>
      </c>
      <c r="H22" s="5">
        <v>464654.31999999995</v>
      </c>
      <c r="I22" s="5">
        <v>548488.49</v>
      </c>
      <c r="J22" s="5">
        <v>520941.04</v>
      </c>
      <c r="K22" s="5">
        <v>571228.53</v>
      </c>
      <c r="L22" s="7">
        <v>599887.78</v>
      </c>
      <c r="M22" s="5">
        <v>307080.75</v>
      </c>
      <c r="N22" s="5">
        <f t="shared" si="0"/>
        <v>5634016.94</v>
      </c>
      <c r="Q22" s="27"/>
      <c r="R22" s="27"/>
    </row>
    <row r="23" spans="1:18" ht="12.75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7"/>
      <c r="M23" s="5"/>
      <c r="N23" s="5">
        <f t="shared" si="0"/>
        <v>0</v>
      </c>
      <c r="Q23" s="27"/>
      <c r="R23" s="27"/>
    </row>
    <row r="24" spans="1:19" ht="12.75">
      <c r="A24" t="s">
        <v>91</v>
      </c>
      <c r="B24" s="5">
        <v>2064342.63</v>
      </c>
      <c r="C24" s="5">
        <v>2217950.09</v>
      </c>
      <c r="D24" s="5">
        <v>2366495.9499999997</v>
      </c>
      <c r="E24" s="5">
        <v>1712078.7800000003</v>
      </c>
      <c r="F24" s="15">
        <v>2466847</v>
      </c>
      <c r="G24" s="5">
        <v>2145234.54</v>
      </c>
      <c r="H24" s="5">
        <v>2151552.6199999996</v>
      </c>
      <c r="I24" s="5">
        <v>2230130.76</v>
      </c>
      <c r="J24" s="5">
        <v>2067547.69</v>
      </c>
      <c r="K24" s="5">
        <v>2270050.54</v>
      </c>
      <c r="L24" s="7">
        <v>2246171.82</v>
      </c>
      <c r="M24" s="5">
        <v>2429678.58</v>
      </c>
      <c r="N24" s="5">
        <f t="shared" si="0"/>
        <v>26368081</v>
      </c>
      <c r="Q24" s="27"/>
      <c r="R24" s="14"/>
      <c r="S24" s="24"/>
    </row>
    <row r="25" spans="1:19" ht="12.75">
      <c r="A25" t="s">
        <v>5</v>
      </c>
      <c r="B25" s="5">
        <v>40186.5</v>
      </c>
      <c r="C25" s="5">
        <v>47458.86</v>
      </c>
      <c r="D25" s="5">
        <v>30489.620000000003</v>
      </c>
      <c r="E25" s="5">
        <v>27367.170000000002</v>
      </c>
      <c r="F25" s="15">
        <v>45914</v>
      </c>
      <c r="G25" s="5">
        <v>36257.67</v>
      </c>
      <c r="H25" s="5">
        <v>40417.78999999999</v>
      </c>
      <c r="I25" s="5">
        <v>42578.17</v>
      </c>
      <c r="J25" s="5">
        <v>46697.9</v>
      </c>
      <c r="K25" s="5">
        <v>49508.74</v>
      </c>
      <c r="L25" s="7">
        <v>37926.38</v>
      </c>
      <c r="M25" s="5">
        <v>42297.5</v>
      </c>
      <c r="N25" s="5">
        <f t="shared" si="0"/>
        <v>487100.3</v>
      </c>
      <c r="Q25" s="27"/>
      <c r="R25" s="14"/>
      <c r="S25" s="24"/>
    </row>
    <row r="26" spans="1:19" ht="12.75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7"/>
      <c r="M26" s="5"/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7"/>
      <c r="M27" s="5"/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/>
      <c r="C28" s="5"/>
      <c r="D28" s="5"/>
      <c r="E28" s="5"/>
      <c r="F28" s="7"/>
      <c r="G28" s="5"/>
      <c r="H28" s="5"/>
      <c r="I28" s="5"/>
      <c r="J28" s="5"/>
      <c r="K28" s="5"/>
      <c r="L28" s="7"/>
      <c r="M28" s="5"/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7"/>
      <c r="M29" s="5"/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7"/>
      <c r="M30" s="5"/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7"/>
      <c r="M31" s="5"/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7"/>
      <c r="M32" s="5"/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7"/>
      <c r="M33" s="5"/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7"/>
      <c r="M34" s="5"/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7"/>
      <c r="M35" s="5"/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35802.33</v>
      </c>
      <c r="C36" s="5">
        <v>39249.66</v>
      </c>
      <c r="D36" s="5">
        <v>43629.82</v>
      </c>
      <c r="E36" s="5">
        <v>31237.25</v>
      </c>
      <c r="F36" s="7">
        <v>42096</v>
      </c>
      <c r="G36" s="5">
        <v>36731.4</v>
      </c>
      <c r="H36" s="5">
        <v>40642.31</v>
      </c>
      <c r="I36" s="5">
        <v>44167.09</v>
      </c>
      <c r="J36" s="5">
        <v>41677.85</v>
      </c>
      <c r="K36" s="5">
        <v>49319.67</v>
      </c>
      <c r="L36" s="7">
        <v>41186.55</v>
      </c>
      <c r="M36" s="5">
        <v>35689.57</v>
      </c>
      <c r="N36" s="5">
        <f t="shared" si="0"/>
        <v>481429.49999999994</v>
      </c>
      <c r="Q36" s="27"/>
      <c r="R36" s="23"/>
      <c r="S36" s="24"/>
    </row>
    <row r="37" spans="1:19" ht="12.75">
      <c r="A37" t="s">
        <v>14</v>
      </c>
      <c r="B37" s="5">
        <v>16479.53</v>
      </c>
      <c r="C37" s="5">
        <v>20164.07</v>
      </c>
      <c r="D37" s="5">
        <v>24429.25</v>
      </c>
      <c r="E37" s="5">
        <v>16976.97</v>
      </c>
      <c r="F37" s="15">
        <v>23530</v>
      </c>
      <c r="G37" s="5">
        <v>25526.78</v>
      </c>
      <c r="H37" s="5">
        <v>24001.300000000003</v>
      </c>
      <c r="I37" s="5">
        <v>26096.14</v>
      </c>
      <c r="J37" s="5">
        <v>24592.68</v>
      </c>
      <c r="K37" s="5">
        <v>25463.09</v>
      </c>
      <c r="L37" s="7">
        <v>22525.41</v>
      </c>
      <c r="M37" s="5">
        <v>23296.79</v>
      </c>
      <c r="N37" s="5">
        <f t="shared" si="0"/>
        <v>273082.01</v>
      </c>
      <c r="Q37" s="27"/>
      <c r="R37" s="23"/>
      <c r="S37" s="24"/>
    </row>
    <row r="38" spans="1:19" ht="12.75">
      <c r="A38" t="s">
        <v>65</v>
      </c>
      <c r="B38" s="5">
        <v>106032.74</v>
      </c>
      <c r="C38" s="5">
        <v>102920.84</v>
      </c>
      <c r="D38" s="5">
        <v>100546.33</v>
      </c>
      <c r="E38" s="5">
        <v>93600.07999999999</v>
      </c>
      <c r="F38" s="15">
        <v>115615</v>
      </c>
      <c r="G38" s="5">
        <v>95629.95</v>
      </c>
      <c r="H38" s="5">
        <v>99446.20000000001</v>
      </c>
      <c r="I38" s="5">
        <v>98422.7</v>
      </c>
      <c r="J38" s="5">
        <v>98104.43</v>
      </c>
      <c r="K38" s="5">
        <v>106574.27</v>
      </c>
      <c r="L38" s="7">
        <v>100108.83</v>
      </c>
      <c r="M38" s="5">
        <v>97317.08</v>
      </c>
      <c r="N38" s="5">
        <f t="shared" si="0"/>
        <v>1214318.45</v>
      </c>
      <c r="Q38" s="27"/>
      <c r="R38" s="23"/>
      <c r="S38" s="24"/>
    </row>
    <row r="39" spans="1:19" ht="12.75">
      <c r="A39" t="s">
        <v>15</v>
      </c>
      <c r="B39" s="5">
        <v>155061.22</v>
      </c>
      <c r="C39" s="5">
        <v>170843.02000000002</v>
      </c>
      <c r="D39" s="5">
        <v>162673.56</v>
      </c>
      <c r="E39" s="5">
        <v>107637.25</v>
      </c>
      <c r="F39" s="15">
        <v>171930</v>
      </c>
      <c r="G39" s="5">
        <v>155949.32</v>
      </c>
      <c r="H39" s="5">
        <v>164578.05</v>
      </c>
      <c r="I39" s="5">
        <v>156312.23</v>
      </c>
      <c r="J39" s="5">
        <v>170842.91</v>
      </c>
      <c r="K39" s="5">
        <v>169930.6</v>
      </c>
      <c r="L39" s="7">
        <v>168324.2</v>
      </c>
      <c r="M39" s="5">
        <v>154564.55</v>
      </c>
      <c r="N39" s="5">
        <f t="shared" si="0"/>
        <v>1908646.9100000001</v>
      </c>
      <c r="Q39" s="27"/>
      <c r="R39" s="23"/>
      <c r="S39" s="24"/>
    </row>
    <row r="40" spans="1:19" ht="12.75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7"/>
      <c r="M40" s="5"/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7"/>
      <c r="M41" s="5"/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7"/>
      <c r="M42" s="5"/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7"/>
      <c r="M43" s="5"/>
      <c r="N43" s="5">
        <f t="shared" si="0"/>
        <v>0</v>
      </c>
      <c r="Q43" s="27"/>
      <c r="R43" s="23"/>
    </row>
    <row r="44" spans="1:18" ht="12.75">
      <c r="A44" t="s">
        <v>18</v>
      </c>
      <c r="B44" s="5"/>
      <c r="C44" s="5"/>
      <c r="D44" s="5"/>
      <c r="E44" s="5"/>
      <c r="F44" s="7"/>
      <c r="G44" s="5"/>
      <c r="H44" s="5"/>
      <c r="I44" s="5"/>
      <c r="J44" s="5"/>
      <c r="K44" s="5"/>
      <c r="L44" s="7"/>
      <c r="M44" s="5"/>
      <c r="N44" s="5">
        <f t="shared" si="0"/>
        <v>0</v>
      </c>
      <c r="Q44" s="27"/>
      <c r="R44" s="23"/>
    </row>
    <row r="45" spans="1:18" ht="12.75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7"/>
      <c r="M45" s="5"/>
      <c r="N45" s="5">
        <f t="shared" si="0"/>
        <v>0</v>
      </c>
      <c r="Q45" s="27"/>
      <c r="R45" s="23"/>
    </row>
    <row r="46" spans="1:18" ht="12.75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7"/>
      <c r="M46" s="5"/>
      <c r="N46" s="5">
        <f t="shared" si="0"/>
        <v>0</v>
      </c>
      <c r="Q46" s="27"/>
      <c r="R46" s="24"/>
    </row>
    <row r="47" spans="1:14" ht="12.75">
      <c r="A47" t="s">
        <v>69</v>
      </c>
      <c r="B47" s="5">
        <v>925791.71</v>
      </c>
      <c r="C47" s="5">
        <v>903716.55</v>
      </c>
      <c r="D47" s="5">
        <v>751813.75</v>
      </c>
      <c r="E47" s="5">
        <v>1207610.54</v>
      </c>
      <c r="F47" s="15">
        <v>865825</v>
      </c>
      <c r="G47" s="5">
        <v>997668.24</v>
      </c>
      <c r="H47" s="5">
        <v>1022141.6100000001</v>
      </c>
      <c r="I47" s="5">
        <v>1117373.79</v>
      </c>
      <c r="J47" s="5">
        <v>1071398.1</v>
      </c>
      <c r="K47" s="5">
        <v>1172070.63</v>
      </c>
      <c r="L47" s="7">
        <v>1188751.66</v>
      </c>
      <c r="M47" s="5">
        <v>1013255.13</v>
      </c>
      <c r="N47" s="5">
        <f t="shared" si="0"/>
        <v>12237416.710000003</v>
      </c>
    </row>
    <row r="48" spans="1:14" ht="12.75">
      <c r="A48" t="s">
        <v>70</v>
      </c>
      <c r="B48" s="5"/>
      <c r="C48" s="5"/>
      <c r="D48" s="5"/>
      <c r="E48" s="5"/>
      <c r="F48" s="7"/>
      <c r="G48" s="5"/>
      <c r="H48" s="5"/>
      <c r="I48" s="5"/>
      <c r="J48" s="5"/>
      <c r="K48" s="5"/>
      <c r="L48" s="7"/>
      <c r="M48" s="5"/>
      <c r="N48" s="5">
        <f t="shared" si="0"/>
        <v>0</v>
      </c>
    </row>
    <row r="49" spans="1:14" ht="12.75">
      <c r="A49" t="s">
        <v>20</v>
      </c>
      <c r="B49" s="5"/>
      <c r="C49" s="5"/>
      <c r="D49" s="5"/>
      <c r="E49" s="5"/>
      <c r="F49" s="7"/>
      <c r="G49" s="5"/>
      <c r="H49" s="5"/>
      <c r="I49" s="5"/>
      <c r="J49" s="5"/>
      <c r="K49" s="5"/>
      <c r="L49" s="45"/>
      <c r="M49" s="5"/>
      <c r="N49" s="5">
        <f t="shared" si="0"/>
        <v>0</v>
      </c>
    </row>
    <row r="50" spans="1:14" ht="12.75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45"/>
      <c r="M50" s="5"/>
      <c r="N50" s="5">
        <f t="shared" si="0"/>
        <v>0</v>
      </c>
    </row>
    <row r="51" spans="1:14" ht="12.75">
      <c r="A51" t="s">
        <v>22</v>
      </c>
      <c r="B51" s="5"/>
      <c r="C51" s="5"/>
      <c r="D51" s="5"/>
      <c r="E51" s="5"/>
      <c r="F51" s="7"/>
      <c r="G51" s="5"/>
      <c r="H51" s="5"/>
      <c r="I51" s="5"/>
      <c r="J51" s="5"/>
      <c r="K51" s="5"/>
      <c r="L51" s="45"/>
      <c r="M51" s="5"/>
      <c r="N51" s="5">
        <f t="shared" si="0"/>
        <v>0</v>
      </c>
    </row>
    <row r="52" spans="1:14" ht="12.75">
      <c r="A52" t="s">
        <v>71</v>
      </c>
      <c r="B52" s="5">
        <v>506538.06</v>
      </c>
      <c r="C52" s="5">
        <v>512687.12</v>
      </c>
      <c r="D52" s="5">
        <v>479808.1</v>
      </c>
      <c r="E52" s="5">
        <v>550630.49</v>
      </c>
      <c r="F52" s="7">
        <v>539834</v>
      </c>
      <c r="G52" s="5">
        <v>503375.66</v>
      </c>
      <c r="H52" s="5">
        <v>500507.66</v>
      </c>
      <c r="I52" s="5">
        <v>552479.83</v>
      </c>
      <c r="J52" s="5">
        <v>510870.81</v>
      </c>
      <c r="K52" s="5">
        <v>595187.68</v>
      </c>
      <c r="L52" s="5">
        <v>526912.1</v>
      </c>
      <c r="M52" s="5">
        <v>528211.81</v>
      </c>
      <c r="N52" s="5">
        <f t="shared" si="0"/>
        <v>6307043.319999998</v>
      </c>
    </row>
    <row r="53" spans="1:14" ht="12.75">
      <c r="A53" t="s">
        <v>23</v>
      </c>
      <c r="B53" s="5">
        <v>610810.97</v>
      </c>
      <c r="C53" s="5">
        <v>635844.13</v>
      </c>
      <c r="D53" s="5">
        <v>664373.96</v>
      </c>
      <c r="E53" s="5">
        <v>418138.4</v>
      </c>
      <c r="F53" s="7">
        <v>692636</v>
      </c>
      <c r="G53" s="5">
        <v>590797.95</v>
      </c>
      <c r="H53" s="5">
        <v>599284.55</v>
      </c>
      <c r="I53" s="5">
        <v>516988.57</v>
      </c>
      <c r="J53" s="5">
        <v>545073.72</v>
      </c>
      <c r="K53" s="5">
        <v>641864.24</v>
      </c>
      <c r="L53" s="5">
        <v>577574.58</v>
      </c>
      <c r="M53" s="5">
        <v>558993.84</v>
      </c>
      <c r="N53" s="5">
        <f t="shared" si="0"/>
        <v>7052380.91</v>
      </c>
    </row>
    <row r="54" spans="1:14" ht="12.75">
      <c r="A54" t="s">
        <v>24</v>
      </c>
      <c r="B54" s="5">
        <v>265098.95</v>
      </c>
      <c r="C54" s="5">
        <v>241275.17</v>
      </c>
      <c r="D54" s="5">
        <v>226696.86000000002</v>
      </c>
      <c r="E54" s="5">
        <v>286542.26</v>
      </c>
      <c r="F54" s="15">
        <v>242030</v>
      </c>
      <c r="G54" s="5">
        <v>255416.7</v>
      </c>
      <c r="H54" s="5">
        <v>297478.64</v>
      </c>
      <c r="I54" s="5">
        <v>268568.39</v>
      </c>
      <c r="J54" s="5">
        <v>268209.45</v>
      </c>
      <c r="K54" s="5">
        <v>315347.8</v>
      </c>
      <c r="L54" s="5">
        <v>281769.02</v>
      </c>
      <c r="M54" s="5">
        <v>285813.16</v>
      </c>
      <c r="N54" s="5">
        <f t="shared" si="0"/>
        <v>3234246.4000000004</v>
      </c>
    </row>
    <row r="55" spans="1:14" ht="12.75">
      <c r="A55" t="s">
        <v>72</v>
      </c>
      <c r="B55" s="5">
        <v>110760.53</v>
      </c>
      <c r="C55" s="5">
        <v>128480.73999999999</v>
      </c>
      <c r="D55" s="5">
        <v>124221.65</v>
      </c>
      <c r="E55" s="5">
        <v>61487.45</v>
      </c>
      <c r="F55" s="7">
        <v>97462</v>
      </c>
      <c r="G55" s="5">
        <v>76801.41</v>
      </c>
      <c r="H55" s="5">
        <v>100375.37</v>
      </c>
      <c r="I55" s="5">
        <v>95401.79</v>
      </c>
      <c r="J55" s="5">
        <v>98528.25</v>
      </c>
      <c r="K55" s="5">
        <v>117401.48</v>
      </c>
      <c r="L55" s="45">
        <v>99813.96</v>
      </c>
      <c r="M55" s="5">
        <v>100872.57</v>
      </c>
      <c r="N55" s="5">
        <f t="shared" si="0"/>
        <v>1211607.2000000002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/>
      <c r="J56" s="5"/>
      <c r="K56" s="5"/>
      <c r="L56" s="45"/>
      <c r="M56" s="5"/>
      <c r="N56" s="5">
        <f t="shared" si="0"/>
        <v>0</v>
      </c>
    </row>
    <row r="57" spans="1:14" ht="12.75">
      <c r="A57" t="s">
        <v>74</v>
      </c>
      <c r="B57" s="5"/>
      <c r="C57" s="5"/>
      <c r="D57" s="5"/>
      <c r="E57" s="5"/>
      <c r="F57" s="7"/>
      <c r="G57" s="5"/>
      <c r="H57" s="5"/>
      <c r="I57" s="5"/>
      <c r="J57" s="5"/>
      <c r="K57" s="5"/>
      <c r="L57" s="45"/>
      <c r="M57" s="5"/>
      <c r="N57" s="5">
        <f t="shared" si="0"/>
        <v>0</v>
      </c>
    </row>
    <row r="58" spans="1:14" ht="12.75">
      <c r="A58" t="s">
        <v>25</v>
      </c>
      <c r="B58" s="5">
        <v>81561.16</v>
      </c>
      <c r="C58" s="5">
        <v>89555.99</v>
      </c>
      <c r="D58" s="5">
        <v>95636.47</v>
      </c>
      <c r="E58" s="42">
        <v>53883.71</v>
      </c>
      <c r="F58" s="7">
        <v>106992</v>
      </c>
      <c r="G58" s="5">
        <v>81520.05</v>
      </c>
      <c r="H58" s="5">
        <v>95164.7</v>
      </c>
      <c r="I58" s="5">
        <v>101923.97</v>
      </c>
      <c r="J58" s="5">
        <v>91876.68</v>
      </c>
      <c r="K58" s="5">
        <v>104932.53</v>
      </c>
      <c r="L58" s="45">
        <v>86441.14</v>
      </c>
      <c r="M58" s="5">
        <v>90173.66</v>
      </c>
      <c r="N58" s="5">
        <f t="shared" si="0"/>
        <v>1079662.06</v>
      </c>
    </row>
    <row r="59" spans="1:14" ht="12.75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45"/>
      <c r="M59" s="5"/>
      <c r="N59" s="5">
        <f t="shared" si="0"/>
        <v>0</v>
      </c>
    </row>
    <row r="60" spans="1:14" ht="12.75">
      <c r="A60" t="s">
        <v>76</v>
      </c>
      <c r="B60" s="5"/>
      <c r="C60" s="5"/>
      <c r="D60" s="5"/>
      <c r="E60" s="5"/>
      <c r="F60" s="7"/>
      <c r="G60" s="5"/>
      <c r="H60" s="5"/>
      <c r="I60" s="5"/>
      <c r="J60" s="5"/>
      <c r="K60" s="5"/>
      <c r="L60" s="45"/>
      <c r="M60" s="5"/>
      <c r="N60" s="5">
        <f t="shared" si="0"/>
        <v>0</v>
      </c>
    </row>
    <row r="61" spans="1:14" ht="12.75">
      <c r="A61" t="s">
        <v>77</v>
      </c>
      <c r="B61" s="5">
        <v>1773344.8199999998</v>
      </c>
      <c r="C61" s="5">
        <v>1837091.78</v>
      </c>
      <c r="D61" s="5">
        <v>1835527.0999999999</v>
      </c>
      <c r="E61" s="5">
        <v>1876696.09</v>
      </c>
      <c r="F61" s="15">
        <v>1952671</v>
      </c>
      <c r="G61" s="5">
        <v>1806401.2999999998</v>
      </c>
      <c r="H61" s="5">
        <v>1999259.46</v>
      </c>
      <c r="I61" s="5">
        <v>1906771.11</v>
      </c>
      <c r="J61" s="5">
        <v>1969131.75</v>
      </c>
      <c r="K61" s="5">
        <v>2085354.63</v>
      </c>
      <c r="L61" s="45">
        <v>2217260.92</v>
      </c>
      <c r="M61" s="5">
        <v>1994975.01</v>
      </c>
      <c r="N61" s="5">
        <f t="shared" si="0"/>
        <v>23254484.970000003</v>
      </c>
    </row>
    <row r="62" spans="1:14" ht="12.75">
      <c r="A62" t="s">
        <v>26</v>
      </c>
      <c r="B62" s="5"/>
      <c r="C62" s="5"/>
      <c r="D62" s="5"/>
      <c r="E62" s="5"/>
      <c r="F62" s="7"/>
      <c r="G62" s="5"/>
      <c r="H62" s="5"/>
      <c r="I62" s="5"/>
      <c r="J62" s="5"/>
      <c r="K62" s="5"/>
      <c r="L62" s="45"/>
      <c r="M62" s="5"/>
      <c r="N62" s="5">
        <f t="shared" si="0"/>
        <v>0</v>
      </c>
    </row>
    <row r="63" spans="1:14" ht="12.75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45"/>
      <c r="M63" s="5"/>
      <c r="N63" s="5">
        <f t="shared" si="0"/>
        <v>0</v>
      </c>
    </row>
    <row r="64" spans="1:14" ht="12.75">
      <c r="A64" t="s">
        <v>79</v>
      </c>
      <c r="B64" s="5">
        <v>792059.38</v>
      </c>
      <c r="C64" s="5">
        <v>840215.5</v>
      </c>
      <c r="D64" s="5">
        <v>804470.82</v>
      </c>
      <c r="E64" s="5">
        <v>797687.94</v>
      </c>
      <c r="F64" s="15">
        <v>914324</v>
      </c>
      <c r="G64" s="5">
        <v>758103.0800000001</v>
      </c>
      <c r="H64" s="5">
        <v>836012.77</v>
      </c>
      <c r="I64" s="5">
        <v>860068.94</v>
      </c>
      <c r="J64" s="5">
        <v>773841.78</v>
      </c>
      <c r="K64" s="5">
        <v>942696.06</v>
      </c>
      <c r="L64" s="45">
        <v>807837.57</v>
      </c>
      <c r="M64" s="5">
        <v>865609.89</v>
      </c>
      <c r="N64" s="5">
        <f t="shared" si="0"/>
        <v>9992927.73</v>
      </c>
    </row>
    <row r="65" spans="1:14" ht="12.75">
      <c r="A65" t="s">
        <v>80</v>
      </c>
      <c r="B65" s="5">
        <v>100233.91</v>
      </c>
      <c r="C65" s="5">
        <v>104302.48</v>
      </c>
      <c r="D65" s="5">
        <v>113790.44</v>
      </c>
      <c r="E65" s="5">
        <v>75616.81</v>
      </c>
      <c r="F65" s="7">
        <v>115109</v>
      </c>
      <c r="G65" s="5">
        <v>104812.52</v>
      </c>
      <c r="H65" s="5">
        <v>97289.37</v>
      </c>
      <c r="I65" s="5">
        <v>94910.73</v>
      </c>
      <c r="J65" s="5">
        <v>87500.64</v>
      </c>
      <c r="K65" s="5">
        <v>115081.81</v>
      </c>
      <c r="L65" s="45">
        <v>97632.85</v>
      </c>
      <c r="M65" s="5">
        <v>98886.84</v>
      </c>
      <c r="N65" s="5">
        <f t="shared" si="0"/>
        <v>1205167.4000000001</v>
      </c>
    </row>
    <row r="66" spans="1:14" ht="12.75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45"/>
      <c r="M66" s="5"/>
      <c r="N66" s="5">
        <f t="shared" si="0"/>
        <v>0</v>
      </c>
    </row>
    <row r="67" spans="1:14" ht="12.75">
      <c r="A67" t="s">
        <v>82</v>
      </c>
      <c r="B67" s="5">
        <v>436029.47</v>
      </c>
      <c r="C67" s="5">
        <v>420068.74</v>
      </c>
      <c r="D67" s="5">
        <v>428724.78</v>
      </c>
      <c r="E67" s="5">
        <v>378064.56</v>
      </c>
      <c r="F67" s="15">
        <v>455214</v>
      </c>
      <c r="G67" s="5">
        <v>438655.32999999996</v>
      </c>
      <c r="H67" s="5">
        <v>451788.1</v>
      </c>
      <c r="I67" s="5">
        <v>391276.97</v>
      </c>
      <c r="J67" s="5">
        <v>401071.83</v>
      </c>
      <c r="K67" s="5">
        <v>454930.49</v>
      </c>
      <c r="L67" s="45">
        <v>452665.55</v>
      </c>
      <c r="M67" s="5">
        <v>431673.73</v>
      </c>
      <c r="N67" s="5">
        <f t="shared" si="0"/>
        <v>5140163.550000001</v>
      </c>
    </row>
    <row r="68" spans="1:14" ht="12.75">
      <c r="A68" t="s">
        <v>83</v>
      </c>
      <c r="B68" s="5"/>
      <c r="C68" s="5"/>
      <c r="D68" s="5"/>
      <c r="E68" s="5"/>
      <c r="F68" s="7"/>
      <c r="G68" s="5"/>
      <c r="H68" s="5"/>
      <c r="I68" s="5"/>
      <c r="J68" s="5"/>
      <c r="K68" s="5"/>
      <c r="L68" s="45"/>
      <c r="M68" s="5"/>
      <c r="N68" s="5">
        <f t="shared" si="0"/>
        <v>0</v>
      </c>
    </row>
    <row r="69" spans="1:14" ht="12.75">
      <c r="A69" t="s">
        <v>84</v>
      </c>
      <c r="B69" s="5">
        <v>504939.82000000007</v>
      </c>
      <c r="C69" s="5">
        <v>495340.74</v>
      </c>
      <c r="D69" s="5">
        <v>445209.87</v>
      </c>
      <c r="E69" s="5">
        <v>555190.08</v>
      </c>
      <c r="F69" s="15">
        <v>530001</v>
      </c>
      <c r="G69" s="5">
        <v>519901.69999999995</v>
      </c>
      <c r="H69" s="5">
        <v>524079.62</v>
      </c>
      <c r="I69" s="5">
        <v>590405.13</v>
      </c>
      <c r="J69" s="5">
        <v>599429.97</v>
      </c>
      <c r="K69" s="5">
        <v>623933.57</v>
      </c>
      <c r="L69" s="45">
        <v>561386.9</v>
      </c>
      <c r="M69" s="5">
        <v>536832.33</v>
      </c>
      <c r="N69" s="5">
        <f t="shared" si="0"/>
        <v>6486650.73</v>
      </c>
    </row>
    <row r="70" spans="1:14" ht="12.75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45"/>
      <c r="M70" s="5"/>
      <c r="N70" s="5">
        <f t="shared" si="0"/>
        <v>0</v>
      </c>
    </row>
    <row r="71" spans="1:14" ht="12.75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45"/>
      <c r="M71" s="5"/>
      <c r="N71" s="5">
        <f t="shared" si="0"/>
        <v>0</v>
      </c>
    </row>
    <row r="72" spans="1:14" ht="12.75">
      <c r="A72" t="s">
        <v>86</v>
      </c>
      <c r="B72" s="5">
        <v>79566.69</v>
      </c>
      <c r="C72" s="5">
        <v>87494.33</v>
      </c>
      <c r="D72" s="5">
        <v>87549.12000000001</v>
      </c>
      <c r="E72" s="5">
        <v>52759.38</v>
      </c>
      <c r="F72" s="15">
        <v>95740</v>
      </c>
      <c r="G72" s="5">
        <v>68240.14</v>
      </c>
      <c r="H72" s="5">
        <v>76598.77</v>
      </c>
      <c r="I72" s="5">
        <v>69051.9</v>
      </c>
      <c r="J72" s="5">
        <v>65221.74</v>
      </c>
      <c r="K72" s="5">
        <v>83483.88</v>
      </c>
      <c r="L72" s="5">
        <v>77741.74</v>
      </c>
      <c r="M72" s="5">
        <v>77005.16</v>
      </c>
      <c r="N72" s="5">
        <f t="shared" si="0"/>
        <v>920452.8500000001</v>
      </c>
    </row>
    <row r="73" spans="1:14" ht="12.75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45"/>
      <c r="M73" s="5"/>
      <c r="N73" s="5">
        <f t="shared" si="0"/>
        <v>0</v>
      </c>
    </row>
    <row r="74" spans="1:14" ht="12.75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45"/>
      <c r="M74" s="5"/>
      <c r="N74" s="5">
        <f t="shared" si="0"/>
        <v>0</v>
      </c>
    </row>
    <row r="75" spans="1:14" ht="12.75">
      <c r="A75" t="s">
        <v>87</v>
      </c>
      <c r="B75" s="42">
        <v>769814.0800000001</v>
      </c>
      <c r="C75" s="5">
        <v>799131.4299999999</v>
      </c>
      <c r="D75" s="5">
        <v>753788.99</v>
      </c>
      <c r="E75" s="5">
        <v>750594.41</v>
      </c>
      <c r="F75" s="15">
        <v>789989</v>
      </c>
      <c r="G75" s="5">
        <v>725101.16</v>
      </c>
      <c r="H75" s="5">
        <v>748626.69</v>
      </c>
      <c r="I75" s="5">
        <v>732496.75</v>
      </c>
      <c r="J75" s="5">
        <v>729228.03</v>
      </c>
      <c r="K75" s="5">
        <v>935726.29</v>
      </c>
      <c r="L75" s="45">
        <v>795826.09</v>
      </c>
      <c r="M75" s="5">
        <v>766017.56</v>
      </c>
      <c r="N75" s="5">
        <f t="shared" si="0"/>
        <v>9296340.48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/>
      <c r="J76" s="5"/>
      <c r="K76" s="5"/>
      <c r="L76" s="45"/>
      <c r="M76" s="5"/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45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45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13425737.84</v>
      </c>
      <c r="C80" s="5">
        <f t="shared" si="1"/>
        <v>13731772.160000002</v>
      </c>
      <c r="D80" s="5">
        <f t="shared" si="1"/>
        <v>13632632.829999998</v>
      </c>
      <c r="E80" s="5">
        <f t="shared" si="1"/>
        <v>13092970.110000001</v>
      </c>
      <c r="F80" s="5">
        <f t="shared" si="1"/>
        <v>14549430</v>
      </c>
      <c r="G80" s="5">
        <f t="shared" si="1"/>
        <v>13511115.16</v>
      </c>
      <c r="H80" s="5">
        <f t="shared" si="1"/>
        <v>14128983.819999997</v>
      </c>
      <c r="I80" s="5">
        <f t="shared" si="1"/>
        <v>14245303.420000002</v>
      </c>
      <c r="J80" s="5">
        <f t="shared" si="1"/>
        <v>13849971.579999998</v>
      </c>
      <c r="K80" s="5">
        <f t="shared" si="1"/>
        <v>15400182.170000002</v>
      </c>
      <c r="L80" s="5">
        <f t="shared" si="1"/>
        <v>14999729.55</v>
      </c>
      <c r="M80" s="5">
        <f t="shared" si="1"/>
        <v>14316830.580000002</v>
      </c>
      <c r="N80" s="5">
        <f>SUM(B80:M80)</f>
        <v>168884659.22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F6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90" sqref="M90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0" width="9.83203125" style="0" bestFit="1" customWidth="1"/>
    <col min="11" max="11" width="10.5" style="0" bestFit="1" customWidth="1"/>
    <col min="12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f>'Local Option Sales Tax Dist'!B9</f>
        <v>41091</v>
      </c>
      <c r="C9" s="1">
        <f>'Local Option Sales Tax Dist'!C9</f>
        <v>41122</v>
      </c>
      <c r="D9" s="1">
        <f>'Local Option Sales Tax Dist'!D9</f>
        <v>41153</v>
      </c>
      <c r="E9" s="1">
        <f>'Local Option Sales Tax Dist'!E9</f>
        <v>41183</v>
      </c>
      <c r="F9" s="1">
        <f>'Local Option Sales Tax Dist'!F9</f>
        <v>41214</v>
      </c>
      <c r="G9" s="1">
        <f>'Local Option Sales Tax Dist'!G9</f>
        <v>41244</v>
      </c>
      <c r="H9" s="1">
        <f>'Local Option Sales Tax Dist'!H9</f>
        <v>41275</v>
      </c>
      <c r="I9" s="1">
        <f>'Local Option Sales Tax Dist'!I9</f>
        <v>41306</v>
      </c>
      <c r="J9" s="1">
        <f>'Local Option Sales Tax Dist'!J9</f>
        <v>41334</v>
      </c>
      <c r="K9" s="1">
        <f>'Local Option Sales Tax Dist'!K9</f>
        <v>41365</v>
      </c>
      <c r="L9" s="1">
        <f>'Local Option Sales Tax Dist'!L9</f>
        <v>41395</v>
      </c>
      <c r="M9" s="1">
        <f>'Local Option Sales Tax Dist'!M9</f>
        <v>41426</v>
      </c>
      <c r="N9" s="1" t="str">
        <f>'Local Option Sales Tax Dist'!N9</f>
        <v>SFY12-13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93094.03</v>
      </c>
      <c r="C12" s="32">
        <v>97458.35</v>
      </c>
      <c r="D12" s="32">
        <v>104969.99</v>
      </c>
      <c r="E12" s="32">
        <v>71990.44</v>
      </c>
      <c r="F12" s="14">
        <v>109671.85</v>
      </c>
      <c r="G12" s="31">
        <v>91515.74</v>
      </c>
      <c r="H12" s="31">
        <v>94684.45</v>
      </c>
      <c r="I12" s="31">
        <v>95344.6</v>
      </c>
      <c r="J12" s="33">
        <v>91428.54</v>
      </c>
      <c r="K12" s="34">
        <v>113434.09</v>
      </c>
      <c r="L12" s="36">
        <v>104841.78</v>
      </c>
      <c r="M12" s="36">
        <v>101743.19</v>
      </c>
      <c r="N12" s="5">
        <f>SUM(B12:M12)</f>
        <v>1170177.0499999998</v>
      </c>
    </row>
    <row r="13" spans="1:14" ht="12.75">
      <c r="A13" t="s">
        <v>54</v>
      </c>
      <c r="B13" s="31">
        <v>15929.87</v>
      </c>
      <c r="C13" s="32">
        <v>16988.38</v>
      </c>
      <c r="D13" s="32">
        <v>17725.2</v>
      </c>
      <c r="E13" s="32">
        <v>12215.84</v>
      </c>
      <c r="F13" s="14">
        <v>17536.5</v>
      </c>
      <c r="G13" s="31">
        <v>16496.49</v>
      </c>
      <c r="H13" s="31">
        <v>16746.58</v>
      </c>
      <c r="I13" s="31">
        <v>14442.3</v>
      </c>
      <c r="J13" s="34">
        <v>13362.26</v>
      </c>
      <c r="K13" s="34">
        <v>16204.01</v>
      </c>
      <c r="L13" s="36">
        <v>13557.61</v>
      </c>
      <c r="M13" s="36">
        <v>17127.38</v>
      </c>
      <c r="N13" s="5">
        <f aca="true" t="shared" si="0" ref="N13:N76">SUM(B13:M13)</f>
        <v>188332.42000000004</v>
      </c>
    </row>
    <row r="14" spans="1:14" ht="12.75">
      <c r="A14" t="s">
        <v>55</v>
      </c>
      <c r="B14" s="31">
        <v>95493.48</v>
      </c>
      <c r="C14" s="32">
        <v>97698.13</v>
      </c>
      <c r="D14" s="32">
        <v>89870.51</v>
      </c>
      <c r="E14" s="32">
        <v>65503.37</v>
      </c>
      <c r="F14" s="14">
        <v>91962.7</v>
      </c>
      <c r="G14" s="31">
        <v>72053.95</v>
      </c>
      <c r="H14" s="31">
        <v>71804.73</v>
      </c>
      <c r="I14" s="31">
        <v>66835.22</v>
      </c>
      <c r="J14" s="31">
        <v>73235.66</v>
      </c>
      <c r="K14" s="31">
        <v>98080.65</v>
      </c>
      <c r="L14" s="36">
        <v>89471.05</v>
      </c>
      <c r="M14" s="36">
        <v>95692.5</v>
      </c>
      <c r="N14" s="5">
        <f t="shared" si="0"/>
        <v>1007701.9500000001</v>
      </c>
    </row>
    <row r="15" spans="1:14" ht="12.75">
      <c r="A15" t="s">
        <v>2</v>
      </c>
      <c r="B15" s="31">
        <v>1692.26</v>
      </c>
      <c r="C15" s="32">
        <v>1489.78</v>
      </c>
      <c r="D15" s="32">
        <v>1470.19</v>
      </c>
      <c r="E15" s="32">
        <v>1614.75</v>
      </c>
      <c r="F15" s="14">
        <v>1570.05</v>
      </c>
      <c r="G15" s="31">
        <v>1558.66</v>
      </c>
      <c r="H15" s="31">
        <v>1654.44</v>
      </c>
      <c r="I15" s="31">
        <v>2070.19</v>
      </c>
      <c r="J15" s="31">
        <v>2963.01</v>
      </c>
      <c r="K15" s="31">
        <v>3675.69</v>
      </c>
      <c r="L15" s="36">
        <v>3282.69</v>
      </c>
      <c r="M15" s="36">
        <v>3507.56</v>
      </c>
      <c r="N15" s="5">
        <f t="shared" si="0"/>
        <v>26549.27</v>
      </c>
    </row>
    <row r="16" spans="1:14" ht="12.75">
      <c r="A16" t="s">
        <v>56</v>
      </c>
      <c r="B16" s="31">
        <v>29221.65</v>
      </c>
      <c r="C16" s="32">
        <v>25660.33</v>
      </c>
      <c r="D16" s="32">
        <v>25315.74</v>
      </c>
      <c r="E16" s="32">
        <v>27858.47</v>
      </c>
      <c r="F16" s="14">
        <v>27072.26</v>
      </c>
      <c r="G16" s="31">
        <v>26871.94</v>
      </c>
      <c r="H16" s="31">
        <v>28556.61</v>
      </c>
      <c r="I16" s="31">
        <v>100239.76</v>
      </c>
      <c r="J16" s="31">
        <v>192257.79</v>
      </c>
      <c r="K16" s="31">
        <v>238000.43</v>
      </c>
      <c r="L16" s="36">
        <v>212763.1</v>
      </c>
      <c r="M16" s="36">
        <v>227203.47</v>
      </c>
      <c r="N16" s="5">
        <f t="shared" si="0"/>
        <v>1161021.55</v>
      </c>
    </row>
    <row r="17" spans="1:14" ht="12.75">
      <c r="A17" t="s">
        <v>57</v>
      </c>
      <c r="B17" s="31">
        <v>687865.67</v>
      </c>
      <c r="C17" s="32">
        <v>665418.41</v>
      </c>
      <c r="D17" s="32">
        <v>668747.23</v>
      </c>
      <c r="E17" s="32">
        <v>686820.47</v>
      </c>
      <c r="F17" s="14">
        <v>688807.57</v>
      </c>
      <c r="G17" s="31">
        <v>665093.67</v>
      </c>
      <c r="H17" s="31">
        <v>708042.04</v>
      </c>
      <c r="I17" s="31">
        <v>677011.97</v>
      </c>
      <c r="J17" s="31">
        <v>659595.73</v>
      </c>
      <c r="K17" s="31">
        <v>717468.68</v>
      </c>
      <c r="L17" s="36">
        <v>729287.57</v>
      </c>
      <c r="M17" s="36">
        <v>717575.77</v>
      </c>
      <c r="N17" s="5">
        <f t="shared" si="0"/>
        <v>8271734.779999999</v>
      </c>
    </row>
    <row r="18" spans="1:14" ht="12.75">
      <c r="A18" t="s">
        <v>3</v>
      </c>
      <c r="B18" s="31">
        <v>2307.98</v>
      </c>
      <c r="C18" s="32">
        <v>2037.24</v>
      </c>
      <c r="D18" s="32">
        <v>2011.03</v>
      </c>
      <c r="E18" s="32">
        <v>2204.34</v>
      </c>
      <c r="F18" s="14">
        <v>2144.58</v>
      </c>
      <c r="G18" s="31">
        <v>2129.35</v>
      </c>
      <c r="H18" s="31">
        <v>2257.42</v>
      </c>
      <c r="I18" s="31">
        <v>1444.62</v>
      </c>
      <c r="J18" s="31">
        <v>1019.09</v>
      </c>
      <c r="K18" s="31">
        <v>1267.38</v>
      </c>
      <c r="L18" s="36">
        <v>1130.72</v>
      </c>
      <c r="M18" s="36">
        <v>1208.92</v>
      </c>
      <c r="N18" s="5">
        <f t="shared" si="0"/>
        <v>21162.670000000006</v>
      </c>
    </row>
    <row r="19" spans="1:14" ht="12.75">
      <c r="A19" t="s">
        <v>58</v>
      </c>
      <c r="B19" s="31">
        <v>72356.56</v>
      </c>
      <c r="C19" s="32">
        <v>72187.63</v>
      </c>
      <c r="D19" s="32">
        <v>77874.83</v>
      </c>
      <c r="E19" s="32">
        <v>61169.28</v>
      </c>
      <c r="F19" s="14">
        <v>81863.86</v>
      </c>
      <c r="G19" s="31">
        <v>72575.56</v>
      </c>
      <c r="H19" s="31">
        <v>80661.29</v>
      </c>
      <c r="I19" s="31">
        <v>81167.16</v>
      </c>
      <c r="J19" s="31">
        <v>76753.19</v>
      </c>
      <c r="K19" s="31">
        <v>87844.83</v>
      </c>
      <c r="L19" s="36">
        <v>81118.18</v>
      </c>
      <c r="M19" s="36">
        <v>73075.51</v>
      </c>
      <c r="N19" s="5">
        <f t="shared" si="0"/>
        <v>918647.8800000001</v>
      </c>
    </row>
    <row r="20" spans="1:14" ht="12.75">
      <c r="A20" t="s">
        <v>59</v>
      </c>
      <c r="B20" s="31">
        <v>43332.44</v>
      </c>
      <c r="C20" s="32">
        <v>44783.35</v>
      </c>
      <c r="D20" s="32">
        <v>48416.17</v>
      </c>
      <c r="E20" s="32">
        <v>34722.15</v>
      </c>
      <c r="F20" s="14">
        <v>49853.65</v>
      </c>
      <c r="G20" s="31">
        <v>42251.9</v>
      </c>
      <c r="H20" s="31">
        <v>43066.94</v>
      </c>
      <c r="I20" s="31">
        <v>44611.36</v>
      </c>
      <c r="J20" s="31">
        <v>45126.11</v>
      </c>
      <c r="K20" s="31">
        <v>52439.88</v>
      </c>
      <c r="L20" s="36">
        <v>47181.62</v>
      </c>
      <c r="M20" s="36">
        <v>47355.16</v>
      </c>
      <c r="N20" s="5">
        <f t="shared" si="0"/>
        <v>543140.73</v>
      </c>
    </row>
    <row r="21" spans="1:14" ht="12.75">
      <c r="A21" t="s">
        <v>60</v>
      </c>
      <c r="B21" s="31">
        <v>68734.53</v>
      </c>
      <c r="C21" s="32">
        <v>65867.74</v>
      </c>
      <c r="D21" s="32">
        <v>76917.99</v>
      </c>
      <c r="E21" s="32">
        <v>46443.49</v>
      </c>
      <c r="F21" s="14">
        <v>75211.44</v>
      </c>
      <c r="G21" s="31">
        <v>62226.6</v>
      </c>
      <c r="H21" s="31">
        <v>65648.53</v>
      </c>
      <c r="I21" s="31">
        <v>64874.53</v>
      </c>
      <c r="J21" s="31">
        <v>65182.36</v>
      </c>
      <c r="K21" s="31">
        <v>73589.95</v>
      </c>
      <c r="L21" s="36">
        <v>73320.35</v>
      </c>
      <c r="M21" s="36">
        <v>75968.17</v>
      </c>
      <c r="N21" s="5">
        <f t="shared" si="0"/>
        <v>813985.6799999999</v>
      </c>
    </row>
    <row r="22" spans="1:14" ht="12.75">
      <c r="A22" t="s">
        <v>61</v>
      </c>
      <c r="B22" s="31">
        <v>102425.22</v>
      </c>
      <c r="C22" s="32">
        <v>97946.18</v>
      </c>
      <c r="D22" s="32">
        <v>86291.89</v>
      </c>
      <c r="E22" s="32">
        <v>128998.61</v>
      </c>
      <c r="F22" s="14">
        <v>98212.74</v>
      </c>
      <c r="G22" s="31">
        <v>110511.36</v>
      </c>
      <c r="H22" s="31">
        <v>110442.51</v>
      </c>
      <c r="I22" s="31">
        <v>126492.44</v>
      </c>
      <c r="J22" s="31">
        <v>122483.19</v>
      </c>
      <c r="K22" s="31">
        <v>137208.91</v>
      </c>
      <c r="L22" s="36">
        <v>141291.78</v>
      </c>
      <c r="M22" s="36">
        <v>78256.51</v>
      </c>
      <c r="N22" s="5">
        <f t="shared" si="0"/>
        <v>1340561.3399999999</v>
      </c>
    </row>
    <row r="23" spans="1:14" ht="12.75">
      <c r="A23" t="s">
        <v>4</v>
      </c>
      <c r="B23" s="31">
        <v>51425.79</v>
      </c>
      <c r="C23" s="32">
        <v>50736.14</v>
      </c>
      <c r="D23" s="32">
        <v>54002.35</v>
      </c>
      <c r="E23" s="32">
        <v>38757.17</v>
      </c>
      <c r="F23" s="14">
        <v>53756.33</v>
      </c>
      <c r="G23" s="31">
        <v>50500.16</v>
      </c>
      <c r="H23" s="31">
        <v>49032.43</v>
      </c>
      <c r="I23" s="31">
        <v>42533.61</v>
      </c>
      <c r="J23" s="31">
        <v>36060.57</v>
      </c>
      <c r="K23" s="31">
        <v>63646.91</v>
      </c>
      <c r="L23" s="36">
        <v>24256.16</v>
      </c>
      <c r="M23" s="36">
        <v>44647.98</v>
      </c>
      <c r="N23" s="5">
        <f t="shared" si="0"/>
        <v>559355.6000000001</v>
      </c>
    </row>
    <row r="24" spans="1:14" ht="12.75">
      <c r="A24" t="s">
        <v>91</v>
      </c>
      <c r="B24" s="31">
        <v>870572.41</v>
      </c>
      <c r="C24" s="32">
        <v>897904.35</v>
      </c>
      <c r="D24" s="32">
        <v>957437.88</v>
      </c>
      <c r="E24" s="32">
        <v>731824.2</v>
      </c>
      <c r="F24" s="14">
        <v>995040.88</v>
      </c>
      <c r="G24" s="31">
        <v>862477.56</v>
      </c>
      <c r="H24" s="31">
        <v>900069.41</v>
      </c>
      <c r="I24" s="31">
        <v>877604.11</v>
      </c>
      <c r="J24" s="31">
        <v>844159.41</v>
      </c>
      <c r="K24" s="31">
        <v>954220.81</v>
      </c>
      <c r="L24" s="36">
        <v>924237.4</v>
      </c>
      <c r="M24" s="36">
        <v>996591.98</v>
      </c>
      <c r="N24" s="5">
        <f>SUM(B24:M24)</f>
        <v>10812140.4</v>
      </c>
    </row>
    <row r="25" spans="1:14" ht="12.75">
      <c r="A25" t="s">
        <v>5</v>
      </c>
      <c r="B25" s="31">
        <v>11767.37</v>
      </c>
      <c r="C25" s="32">
        <v>9460.72</v>
      </c>
      <c r="D25" s="32">
        <v>10612.29</v>
      </c>
      <c r="E25" s="32">
        <v>8793.21</v>
      </c>
      <c r="F25" s="14">
        <v>12708.45</v>
      </c>
      <c r="G25" s="31">
        <v>10730.91</v>
      </c>
      <c r="H25" s="31">
        <v>11662.44</v>
      </c>
      <c r="I25" s="31">
        <v>11504.52</v>
      </c>
      <c r="J25" s="31">
        <v>12818.31</v>
      </c>
      <c r="K25" s="31">
        <v>14118.82</v>
      </c>
      <c r="L25" s="36">
        <v>11232.9</v>
      </c>
      <c r="M25" s="36">
        <v>12393.84</v>
      </c>
      <c r="N25" s="5">
        <f t="shared" si="0"/>
        <v>137803.78</v>
      </c>
    </row>
    <row r="26" spans="1:14" ht="12.75">
      <c r="A26" t="s">
        <v>6</v>
      </c>
      <c r="B26" s="31">
        <v>1757.67</v>
      </c>
      <c r="C26" s="32">
        <v>1550</v>
      </c>
      <c r="D26" s="32">
        <v>1529.9</v>
      </c>
      <c r="E26" s="32">
        <v>1678.18</v>
      </c>
      <c r="F26" s="14">
        <v>1632.33</v>
      </c>
      <c r="G26" s="31">
        <v>1620.65</v>
      </c>
      <c r="H26" s="31">
        <v>1718.89</v>
      </c>
      <c r="I26" s="31">
        <v>2458.89</v>
      </c>
      <c r="J26" s="31">
        <v>3748.83</v>
      </c>
      <c r="K26" s="31">
        <v>4642.62</v>
      </c>
      <c r="L26" s="36">
        <v>4149.67</v>
      </c>
      <c r="M26" s="36">
        <v>4431.73</v>
      </c>
      <c r="N26" s="5">
        <f t="shared" si="0"/>
        <v>30919.359999999997</v>
      </c>
    </row>
    <row r="27" spans="1:14" ht="12.75">
      <c r="A27" t="s">
        <v>62</v>
      </c>
      <c r="B27" s="31">
        <v>97646.84</v>
      </c>
      <c r="C27" s="32">
        <v>86100.32</v>
      </c>
      <c r="D27" s="32">
        <v>84983.08</v>
      </c>
      <c r="E27" s="32">
        <v>93227.15</v>
      </c>
      <c r="F27" s="14">
        <v>90678.1</v>
      </c>
      <c r="G27" s="31">
        <v>90028.63</v>
      </c>
      <c r="H27" s="31">
        <v>95490.67</v>
      </c>
      <c r="I27" s="31">
        <v>70247.13</v>
      </c>
      <c r="J27" s="31">
        <v>63198.98</v>
      </c>
      <c r="K27" s="31">
        <v>78617.89</v>
      </c>
      <c r="L27" s="36">
        <v>70124.61</v>
      </c>
      <c r="M27" s="36">
        <v>74984.31</v>
      </c>
      <c r="N27" s="5">
        <f t="shared" si="0"/>
        <v>995327.71</v>
      </c>
    </row>
    <row r="28" spans="1:14" ht="12.75">
      <c r="A28" t="s">
        <v>63</v>
      </c>
      <c r="B28" s="31">
        <v>134701.37</v>
      </c>
      <c r="C28" s="32">
        <v>136351.57</v>
      </c>
      <c r="D28" s="32">
        <v>141228.41</v>
      </c>
      <c r="E28" s="32">
        <v>110756.26</v>
      </c>
      <c r="F28" s="14">
        <v>138464.23</v>
      </c>
      <c r="G28" s="31">
        <v>117769.69</v>
      </c>
      <c r="H28" s="31">
        <v>125695.9</v>
      </c>
      <c r="I28" s="31">
        <v>117537.14</v>
      </c>
      <c r="J28" s="31">
        <v>108163.4</v>
      </c>
      <c r="K28" s="31">
        <v>134042.31</v>
      </c>
      <c r="L28" s="36">
        <v>129641.28</v>
      </c>
      <c r="M28" s="36">
        <v>131689.29</v>
      </c>
      <c r="N28" s="5">
        <f t="shared" si="0"/>
        <v>1526040.85</v>
      </c>
    </row>
    <row r="29" spans="1:14" ht="12.75">
      <c r="A29" t="s">
        <v>7</v>
      </c>
      <c r="B29" s="31">
        <v>29991.47</v>
      </c>
      <c r="C29" s="32">
        <v>35528.42</v>
      </c>
      <c r="D29" s="32">
        <v>39461.16</v>
      </c>
      <c r="E29" s="32">
        <v>22845.94</v>
      </c>
      <c r="F29" s="14">
        <v>37594.3</v>
      </c>
      <c r="G29" s="31">
        <v>31227.16</v>
      </c>
      <c r="H29" s="31">
        <v>34978.44</v>
      </c>
      <c r="I29" s="31">
        <v>34170.15</v>
      </c>
      <c r="J29" s="31">
        <v>33146.89</v>
      </c>
      <c r="K29" s="31">
        <v>38421.11</v>
      </c>
      <c r="L29" s="36">
        <v>34297.16</v>
      </c>
      <c r="M29" s="36">
        <v>33831.39</v>
      </c>
      <c r="N29" s="5">
        <f t="shared" si="0"/>
        <v>405493.5900000001</v>
      </c>
    </row>
    <row r="30" spans="1:14" ht="12.75">
      <c r="A30" t="s">
        <v>8</v>
      </c>
      <c r="B30" s="31">
        <v>1121.43</v>
      </c>
      <c r="C30" s="32">
        <v>986.18</v>
      </c>
      <c r="D30" s="32">
        <v>973.09</v>
      </c>
      <c r="E30" s="32">
        <v>1069.66</v>
      </c>
      <c r="F30" s="14">
        <v>1039.8</v>
      </c>
      <c r="G30" s="31">
        <v>1032.19</v>
      </c>
      <c r="H30" s="31">
        <v>1096.17</v>
      </c>
      <c r="I30" s="31">
        <v>876.95</v>
      </c>
      <c r="J30" s="31">
        <v>882.93</v>
      </c>
      <c r="K30" s="31">
        <v>1102.06</v>
      </c>
      <c r="L30" s="36">
        <v>981.31</v>
      </c>
      <c r="M30" s="36">
        <v>1050.41</v>
      </c>
      <c r="N30" s="5">
        <f t="shared" si="0"/>
        <v>12212.18</v>
      </c>
    </row>
    <row r="31" spans="1:14" ht="12.75">
      <c r="A31" t="s">
        <v>9</v>
      </c>
      <c r="B31" s="31">
        <v>3138.83</v>
      </c>
      <c r="C31" s="32">
        <v>2760.04</v>
      </c>
      <c r="D31" s="32">
        <v>2723.38</v>
      </c>
      <c r="E31" s="32">
        <v>2993.84</v>
      </c>
      <c r="F31" s="14">
        <v>2910.22</v>
      </c>
      <c r="G31" s="31">
        <v>2888.91</v>
      </c>
      <c r="H31" s="31">
        <v>3068.1</v>
      </c>
      <c r="I31" s="31">
        <v>156450.35</v>
      </c>
      <c r="J31" s="31">
        <v>4381.16</v>
      </c>
      <c r="K31" s="31">
        <v>5445.9</v>
      </c>
      <c r="L31" s="36">
        <v>4237.47</v>
      </c>
      <c r="M31" s="36">
        <v>4875.37</v>
      </c>
      <c r="N31" s="5">
        <f t="shared" si="0"/>
        <v>195873.57</v>
      </c>
    </row>
    <row r="32" spans="1:14" ht="12.75">
      <c r="A32" t="s">
        <v>10</v>
      </c>
      <c r="B32" s="31">
        <v>6183.24</v>
      </c>
      <c r="C32" s="32">
        <v>4986.02</v>
      </c>
      <c r="D32" s="32">
        <v>6624.66</v>
      </c>
      <c r="E32" s="32">
        <v>3709.51</v>
      </c>
      <c r="F32" s="14">
        <v>5986.26</v>
      </c>
      <c r="G32" s="31">
        <v>4483.84</v>
      </c>
      <c r="H32" s="31">
        <v>5873.31</v>
      </c>
      <c r="I32" s="31">
        <v>4284.87</v>
      </c>
      <c r="J32" s="31">
        <v>5061.14</v>
      </c>
      <c r="K32" s="31">
        <v>5611.25</v>
      </c>
      <c r="L32" s="36">
        <v>5087.12</v>
      </c>
      <c r="M32" s="36">
        <v>5065.63</v>
      </c>
      <c r="N32" s="5">
        <f t="shared" si="0"/>
        <v>62956.850000000006</v>
      </c>
    </row>
    <row r="33" spans="1:14" ht="12.75">
      <c r="A33" t="s">
        <v>11</v>
      </c>
      <c r="B33" s="31">
        <v>1352.29</v>
      </c>
      <c r="C33" s="32">
        <v>3362.46</v>
      </c>
      <c r="D33" s="32">
        <v>3424.57</v>
      </c>
      <c r="E33" s="32">
        <v>2166.06</v>
      </c>
      <c r="F33" s="14">
        <v>3361.49</v>
      </c>
      <c r="G33" s="31">
        <v>3527.04</v>
      </c>
      <c r="H33" s="31">
        <v>3270.73</v>
      </c>
      <c r="I33" s="31">
        <v>4368.87</v>
      </c>
      <c r="J33" s="31">
        <v>4768.61</v>
      </c>
      <c r="K33" s="31">
        <v>4976.26</v>
      </c>
      <c r="L33" s="36">
        <v>5685.46</v>
      </c>
      <c r="M33" s="36">
        <v>3078.24</v>
      </c>
      <c r="N33" s="5">
        <f t="shared" si="0"/>
        <v>43342.079999999994</v>
      </c>
    </row>
    <row r="34" spans="1:14" ht="12.75">
      <c r="A34" t="s">
        <v>64</v>
      </c>
      <c r="B34" s="31">
        <v>5410.71</v>
      </c>
      <c r="C34" s="32">
        <v>5382.19</v>
      </c>
      <c r="D34" s="32">
        <v>4644.68</v>
      </c>
      <c r="E34" s="32">
        <v>3040.95</v>
      </c>
      <c r="F34" s="14">
        <v>3838.71</v>
      </c>
      <c r="G34" s="31">
        <v>3908.74</v>
      </c>
      <c r="H34" s="31">
        <v>3705.98</v>
      </c>
      <c r="I34" s="31">
        <v>4880.17</v>
      </c>
      <c r="J34" s="31">
        <v>4505.02</v>
      </c>
      <c r="K34" s="31">
        <v>5932.27</v>
      </c>
      <c r="L34" s="36">
        <v>5826.03</v>
      </c>
      <c r="M34" s="36">
        <v>6937.13</v>
      </c>
      <c r="N34" s="5">
        <f t="shared" si="0"/>
        <v>58012.579999999994</v>
      </c>
    </row>
    <row r="35" spans="1:14" ht="12.75">
      <c r="A35" t="s">
        <v>12</v>
      </c>
      <c r="B35" s="31">
        <v>7816.53</v>
      </c>
      <c r="C35" s="32">
        <v>6907.1</v>
      </c>
      <c r="D35" s="32">
        <v>6819.1</v>
      </c>
      <c r="E35" s="32">
        <v>7468.42</v>
      </c>
      <c r="F35" s="14">
        <v>7267.65</v>
      </c>
      <c r="G35" s="31">
        <v>7216.5</v>
      </c>
      <c r="H35" s="31">
        <v>7646.7</v>
      </c>
      <c r="I35" s="31">
        <v>4988.06</v>
      </c>
      <c r="J35" s="31">
        <v>3649.94</v>
      </c>
      <c r="K35" s="31">
        <v>4523.65</v>
      </c>
      <c r="L35" s="36">
        <v>4042.72</v>
      </c>
      <c r="M35" s="36">
        <v>4317.9</v>
      </c>
      <c r="N35" s="5">
        <f t="shared" si="0"/>
        <v>72664.26999999999</v>
      </c>
    </row>
    <row r="36" spans="1:14" ht="12.75">
      <c r="A36" t="s">
        <v>13</v>
      </c>
      <c r="B36" s="31">
        <v>11351</v>
      </c>
      <c r="C36" s="32">
        <v>11617.33</v>
      </c>
      <c r="D36" s="32">
        <v>12508.33</v>
      </c>
      <c r="E36" s="32">
        <v>10069.58</v>
      </c>
      <c r="F36" s="14">
        <v>12350.43</v>
      </c>
      <c r="G36" s="31">
        <v>11099.29</v>
      </c>
      <c r="H36" s="31">
        <v>12228.1</v>
      </c>
      <c r="I36" s="31">
        <v>11967.03</v>
      </c>
      <c r="J36" s="31">
        <v>11903.9</v>
      </c>
      <c r="K36" s="31">
        <v>14358.39</v>
      </c>
      <c r="L36" s="36">
        <v>12140.9</v>
      </c>
      <c r="M36" s="36">
        <v>11432.66</v>
      </c>
      <c r="N36" s="5">
        <f t="shared" si="0"/>
        <v>143026.94</v>
      </c>
    </row>
    <row r="37" spans="1:14" ht="12.75">
      <c r="A37" t="s">
        <v>14</v>
      </c>
      <c r="B37" s="31">
        <v>17351.81</v>
      </c>
      <c r="C37" s="32">
        <v>18269.21</v>
      </c>
      <c r="D37" s="32">
        <v>20418.18</v>
      </c>
      <c r="E37" s="32">
        <v>17095.23</v>
      </c>
      <c r="F37" s="14">
        <v>20347.49</v>
      </c>
      <c r="G37" s="31">
        <v>21134.72</v>
      </c>
      <c r="H37" s="31">
        <v>21061.41</v>
      </c>
      <c r="I37" s="31">
        <v>19592.1</v>
      </c>
      <c r="J37" s="31">
        <v>19505.21</v>
      </c>
      <c r="K37" s="31">
        <v>21656.67</v>
      </c>
      <c r="L37" s="36">
        <v>19087.53</v>
      </c>
      <c r="M37" s="36">
        <v>19943.38</v>
      </c>
      <c r="N37" s="5">
        <f t="shared" si="0"/>
        <v>235462.94000000003</v>
      </c>
    </row>
    <row r="38" spans="1:14" ht="12.75">
      <c r="A38" t="s">
        <v>65</v>
      </c>
      <c r="B38" s="31">
        <v>69292.25</v>
      </c>
      <c r="C38" s="32">
        <v>65720.75</v>
      </c>
      <c r="D38" s="32">
        <v>64461.24</v>
      </c>
      <c r="E38" s="32">
        <v>60958.12</v>
      </c>
      <c r="F38" s="14">
        <v>72904.72</v>
      </c>
      <c r="G38" s="31">
        <v>62349.05</v>
      </c>
      <c r="H38" s="31">
        <v>64889.75</v>
      </c>
      <c r="I38" s="31">
        <v>62870.27</v>
      </c>
      <c r="J38" s="31">
        <v>63446.81</v>
      </c>
      <c r="K38" s="31">
        <v>71236.19</v>
      </c>
      <c r="L38" s="36">
        <v>65947.63</v>
      </c>
      <c r="M38" s="36">
        <v>65187.53</v>
      </c>
      <c r="N38" s="5">
        <f t="shared" si="0"/>
        <v>789264.3099999999</v>
      </c>
    </row>
    <row r="39" spans="1:14" ht="12.75">
      <c r="A39" t="s">
        <v>15</v>
      </c>
      <c r="B39" s="31">
        <v>44815.52</v>
      </c>
      <c r="C39" s="32">
        <v>63765.58</v>
      </c>
      <c r="D39" s="32">
        <v>44720.28</v>
      </c>
      <c r="E39" s="32">
        <v>33903.47</v>
      </c>
      <c r="F39" s="14">
        <v>47180.94</v>
      </c>
      <c r="G39" s="31">
        <v>43047.5</v>
      </c>
      <c r="H39" s="31">
        <v>46363.22</v>
      </c>
      <c r="I39" s="31">
        <v>40474.16</v>
      </c>
      <c r="J39" s="31">
        <v>44016.18</v>
      </c>
      <c r="K39" s="31">
        <v>45795.65</v>
      </c>
      <c r="L39" s="36">
        <v>44316.09</v>
      </c>
      <c r="M39" s="36">
        <v>41803.25</v>
      </c>
      <c r="N39" s="5">
        <f t="shared" si="0"/>
        <v>540201.8400000001</v>
      </c>
    </row>
    <row r="40" spans="1:14" ht="12.75">
      <c r="A40" t="s">
        <v>66</v>
      </c>
      <c r="B40" s="31">
        <v>547971.66</v>
      </c>
      <c r="C40" s="32">
        <v>480661.65</v>
      </c>
      <c r="D40" s="32">
        <v>567835.45</v>
      </c>
      <c r="E40" s="32">
        <v>499340.07</v>
      </c>
      <c r="F40" s="14">
        <v>565784.94</v>
      </c>
      <c r="G40" s="31">
        <v>516986.12</v>
      </c>
      <c r="H40" s="31">
        <v>543273.74</v>
      </c>
      <c r="I40" s="31">
        <v>516149.61</v>
      </c>
      <c r="J40" s="31">
        <v>486972.09</v>
      </c>
      <c r="K40" s="31">
        <v>556608.48</v>
      </c>
      <c r="L40" s="36">
        <v>510082.43</v>
      </c>
      <c r="M40" s="36">
        <v>530667.59</v>
      </c>
      <c r="N40" s="5">
        <f t="shared" si="0"/>
        <v>6322333.83</v>
      </c>
    </row>
    <row r="41" spans="1:14" ht="12.75">
      <c r="A41" t="s">
        <v>16</v>
      </c>
      <c r="B41" s="31">
        <v>10722.78</v>
      </c>
      <c r="C41" s="32">
        <v>10991.42</v>
      </c>
      <c r="D41" s="32">
        <v>10425.3</v>
      </c>
      <c r="E41" s="32">
        <v>7800.08</v>
      </c>
      <c r="F41" s="14">
        <v>10356.11</v>
      </c>
      <c r="G41" s="31">
        <v>8820.35</v>
      </c>
      <c r="H41" s="31">
        <v>11100.3</v>
      </c>
      <c r="I41" s="31">
        <v>6850.08</v>
      </c>
      <c r="J41" s="31">
        <v>7947.73</v>
      </c>
      <c r="K41" s="31">
        <v>9303.95</v>
      </c>
      <c r="L41" s="36">
        <v>8288.22</v>
      </c>
      <c r="M41" s="36">
        <v>8289.57</v>
      </c>
      <c r="N41" s="5">
        <f t="shared" si="0"/>
        <v>110895.88999999998</v>
      </c>
    </row>
    <row r="42" spans="1:14" ht="12.75">
      <c r="A42" t="s">
        <v>67</v>
      </c>
      <c r="B42" s="31">
        <v>17882.85</v>
      </c>
      <c r="C42" s="32">
        <v>15764.95</v>
      </c>
      <c r="D42" s="32">
        <v>15560.02</v>
      </c>
      <c r="E42" s="32">
        <v>17072.17</v>
      </c>
      <c r="F42" s="14">
        <v>16604.62</v>
      </c>
      <c r="G42" s="31">
        <v>16485.5</v>
      </c>
      <c r="H42" s="31">
        <v>17487.35</v>
      </c>
      <c r="I42" s="31">
        <v>10666.14</v>
      </c>
      <c r="J42" s="31">
        <v>6771.28</v>
      </c>
      <c r="K42" s="31">
        <v>8467.2</v>
      </c>
      <c r="L42" s="36">
        <v>7534.16</v>
      </c>
      <c r="M42" s="36">
        <v>8068.03</v>
      </c>
      <c r="N42" s="5">
        <f t="shared" si="0"/>
        <v>158364.27000000002</v>
      </c>
    </row>
    <row r="43" spans="1:14" ht="12.75">
      <c r="A43" t="s">
        <v>17</v>
      </c>
      <c r="B43" s="31">
        <v>51641.35</v>
      </c>
      <c r="C43" s="32">
        <v>47340.69</v>
      </c>
      <c r="D43" s="32">
        <v>45976.46</v>
      </c>
      <c r="E43" s="32">
        <v>40425.04</v>
      </c>
      <c r="F43" s="14">
        <v>49833.89</v>
      </c>
      <c r="G43" s="31">
        <v>45443.24</v>
      </c>
      <c r="H43" s="31">
        <v>49808.28</v>
      </c>
      <c r="I43" s="31">
        <v>34810.33</v>
      </c>
      <c r="J43" s="31">
        <v>27597.22</v>
      </c>
      <c r="K43" s="31">
        <v>32696.9</v>
      </c>
      <c r="L43" s="36">
        <v>31285.28</v>
      </c>
      <c r="M43" s="36">
        <v>32810.78</v>
      </c>
      <c r="N43" s="5">
        <f t="shared" si="0"/>
        <v>489669.4600000001</v>
      </c>
    </row>
    <row r="44" spans="1:14" ht="12.75">
      <c r="A44" t="s">
        <v>18</v>
      </c>
      <c r="B44" s="31">
        <v>11584.97</v>
      </c>
      <c r="C44" s="32">
        <v>10899.16</v>
      </c>
      <c r="D44" s="32">
        <v>11279.94</v>
      </c>
      <c r="E44" s="32">
        <v>9483.77</v>
      </c>
      <c r="F44" s="14">
        <v>11296.09</v>
      </c>
      <c r="G44" s="31">
        <v>10438.71</v>
      </c>
      <c r="H44" s="31">
        <v>11144.48</v>
      </c>
      <c r="I44" s="31">
        <v>8110.07</v>
      </c>
      <c r="J44" s="31">
        <v>7461.5</v>
      </c>
      <c r="K44" s="31">
        <v>8769.79</v>
      </c>
      <c r="L44" s="36">
        <v>7595.91</v>
      </c>
      <c r="M44" s="36">
        <v>8523.54</v>
      </c>
      <c r="N44" s="5">
        <f t="shared" si="0"/>
        <v>116587.93000000002</v>
      </c>
    </row>
    <row r="45" spans="1:14" ht="12.75">
      <c r="A45" t="s">
        <v>19</v>
      </c>
      <c r="B45" s="31">
        <v>515.32</v>
      </c>
      <c r="C45" s="32">
        <v>453.98</v>
      </c>
      <c r="D45" s="32">
        <v>448.05</v>
      </c>
      <c r="E45" s="32">
        <v>491.84</v>
      </c>
      <c r="F45" s="14">
        <v>478.3</v>
      </c>
      <c r="G45" s="31">
        <v>474.86</v>
      </c>
      <c r="H45" s="31">
        <v>503.87</v>
      </c>
      <c r="I45" s="31">
        <v>955.39</v>
      </c>
      <c r="J45" s="31">
        <v>1612.38</v>
      </c>
      <c r="K45" s="31">
        <v>1996.46</v>
      </c>
      <c r="L45" s="36">
        <v>1784.6</v>
      </c>
      <c r="M45" s="36">
        <v>1905.81</v>
      </c>
      <c r="N45" s="5">
        <f t="shared" si="0"/>
        <v>11620.86</v>
      </c>
    </row>
    <row r="46" spans="1:14" ht="12.75">
      <c r="A46" t="s">
        <v>68</v>
      </c>
      <c r="B46" s="31">
        <v>117254.08</v>
      </c>
      <c r="C46" s="32">
        <v>109183.64</v>
      </c>
      <c r="D46" s="32">
        <v>111844.35</v>
      </c>
      <c r="E46" s="32">
        <v>111292.43</v>
      </c>
      <c r="F46" s="14">
        <v>116476.03</v>
      </c>
      <c r="G46" s="31">
        <v>110602.23</v>
      </c>
      <c r="H46" s="31">
        <v>117306.05</v>
      </c>
      <c r="I46" s="31">
        <v>118448.48</v>
      </c>
      <c r="J46" s="31">
        <v>115238.65</v>
      </c>
      <c r="K46" s="31">
        <v>132385.53</v>
      </c>
      <c r="L46" s="36">
        <v>121777.44</v>
      </c>
      <c r="M46" s="36">
        <v>121317.48</v>
      </c>
      <c r="N46" s="5">
        <f t="shared" si="0"/>
        <v>1403126.39</v>
      </c>
    </row>
    <row r="47" spans="1:14" ht="12.75">
      <c r="A47" t="s">
        <v>69</v>
      </c>
      <c r="B47" s="31">
        <v>231020.18</v>
      </c>
      <c r="C47" s="32">
        <v>221566.95</v>
      </c>
      <c r="D47" s="32">
        <v>187706.41</v>
      </c>
      <c r="E47" s="32">
        <v>288457.18</v>
      </c>
      <c r="F47" s="14">
        <v>212882.66</v>
      </c>
      <c r="G47" s="31">
        <v>241269.74</v>
      </c>
      <c r="H47" s="31">
        <v>249371.35</v>
      </c>
      <c r="I47" s="31">
        <v>263151.43</v>
      </c>
      <c r="J47" s="31">
        <v>259779.08</v>
      </c>
      <c r="K47" s="31">
        <v>291631.45</v>
      </c>
      <c r="L47" s="36">
        <v>289646.97</v>
      </c>
      <c r="M47" s="36">
        <v>254208.13</v>
      </c>
      <c r="N47" s="5">
        <f t="shared" si="0"/>
        <v>2990691.5300000003</v>
      </c>
    </row>
    <row r="48" spans="1:14" ht="12.75">
      <c r="A48" t="s">
        <v>70</v>
      </c>
      <c r="B48" s="31">
        <v>117561.79</v>
      </c>
      <c r="C48" s="32">
        <v>114380.49</v>
      </c>
      <c r="D48" s="32">
        <v>130483.56</v>
      </c>
      <c r="E48" s="32">
        <v>86149.4</v>
      </c>
      <c r="F48" s="14">
        <v>140292.27</v>
      </c>
      <c r="G48" s="31">
        <v>105843.8</v>
      </c>
      <c r="H48" s="31">
        <v>113038.52</v>
      </c>
      <c r="I48" s="31">
        <v>104004.85</v>
      </c>
      <c r="J48" s="31">
        <v>105950.89</v>
      </c>
      <c r="K48" s="31">
        <v>117899.61</v>
      </c>
      <c r="L48" s="36">
        <v>109524.68</v>
      </c>
      <c r="M48" s="36">
        <v>116661.97</v>
      </c>
      <c r="N48" s="5">
        <f t="shared" si="0"/>
        <v>1361791.83</v>
      </c>
    </row>
    <row r="49" spans="1:14" ht="12.75">
      <c r="A49" t="s">
        <v>20</v>
      </c>
      <c r="B49" s="31">
        <v>4055.34</v>
      </c>
      <c r="C49" s="32">
        <v>3574.21</v>
      </c>
      <c r="D49" s="32">
        <v>3527.66</v>
      </c>
      <c r="E49" s="32">
        <v>3871.18</v>
      </c>
      <c r="F49" s="14">
        <v>3764.96</v>
      </c>
      <c r="G49" s="31">
        <v>3737.9</v>
      </c>
      <c r="H49" s="31">
        <v>3965.49</v>
      </c>
      <c r="I49" s="31">
        <v>3254.61</v>
      </c>
      <c r="J49" s="31">
        <v>3364.14</v>
      </c>
      <c r="K49" s="31">
        <v>4182.08</v>
      </c>
      <c r="L49" s="36">
        <v>3731.36</v>
      </c>
      <c r="M49" s="36">
        <v>3989.26</v>
      </c>
      <c r="N49" s="5">
        <f t="shared" si="0"/>
        <v>45018.19</v>
      </c>
    </row>
    <row r="50" spans="1:14" ht="12.75">
      <c r="A50" t="s">
        <v>21</v>
      </c>
      <c r="B50" s="31">
        <v>4232.49</v>
      </c>
      <c r="C50" s="32">
        <v>3282.87</v>
      </c>
      <c r="D50" s="32">
        <v>4518.94</v>
      </c>
      <c r="E50" s="32">
        <v>3532.57</v>
      </c>
      <c r="F50" s="14">
        <v>3524.26</v>
      </c>
      <c r="G50" s="31">
        <v>4235.87</v>
      </c>
      <c r="H50" s="31">
        <v>3853.89</v>
      </c>
      <c r="I50" s="31">
        <v>3705.47</v>
      </c>
      <c r="J50" s="31">
        <v>2991.88</v>
      </c>
      <c r="K50" s="31">
        <v>4222.41</v>
      </c>
      <c r="L50" s="36">
        <v>3278.59</v>
      </c>
      <c r="M50" s="36">
        <v>4161.32</v>
      </c>
      <c r="N50" s="5">
        <f t="shared" si="0"/>
        <v>45540.55999999999</v>
      </c>
    </row>
    <row r="51" spans="1:14" ht="12.75">
      <c r="A51" t="s">
        <v>22</v>
      </c>
      <c r="B51" s="31">
        <v>22639.46</v>
      </c>
      <c r="C51" s="32">
        <v>20010.03</v>
      </c>
      <c r="D51" s="32">
        <v>19755.61</v>
      </c>
      <c r="E51" s="32">
        <v>21632.99</v>
      </c>
      <c r="F51" s="14">
        <v>21052.51</v>
      </c>
      <c r="G51" s="31">
        <v>20904.61</v>
      </c>
      <c r="H51" s="31">
        <v>22148.45</v>
      </c>
      <c r="I51" s="31">
        <v>11186.35</v>
      </c>
      <c r="J51" s="31">
        <v>3435.76</v>
      </c>
      <c r="K51" s="31">
        <v>4272.83</v>
      </c>
      <c r="L51" s="36">
        <v>3814.4</v>
      </c>
      <c r="M51" s="36">
        <v>4076.71</v>
      </c>
      <c r="N51" s="5">
        <f t="shared" si="0"/>
        <v>174929.71</v>
      </c>
    </row>
    <row r="52" spans="1:14" ht="12.75">
      <c r="A52" t="s">
        <v>71</v>
      </c>
      <c r="B52" s="31">
        <v>128002.7</v>
      </c>
      <c r="C52" s="32">
        <v>126607.08</v>
      </c>
      <c r="D52" s="32">
        <v>118855.34</v>
      </c>
      <c r="E52" s="32">
        <v>135762.17</v>
      </c>
      <c r="F52" s="14">
        <v>132255</v>
      </c>
      <c r="G52" s="31">
        <v>123581.79</v>
      </c>
      <c r="H52" s="31">
        <v>125014.34</v>
      </c>
      <c r="I52" s="31">
        <v>129964.65</v>
      </c>
      <c r="J52" s="31">
        <v>123270.75</v>
      </c>
      <c r="K52" s="31">
        <v>146034.75</v>
      </c>
      <c r="L52" s="36">
        <v>129333.96</v>
      </c>
      <c r="M52" s="36">
        <v>130208.35</v>
      </c>
      <c r="N52" s="5">
        <f t="shared" si="0"/>
        <v>1548890.8800000001</v>
      </c>
    </row>
    <row r="53" spans="1:14" ht="12.75">
      <c r="A53" t="s">
        <v>23</v>
      </c>
      <c r="B53" s="31">
        <v>178702.13</v>
      </c>
      <c r="C53" s="32">
        <v>177473.67</v>
      </c>
      <c r="D53" s="32">
        <v>183693.23</v>
      </c>
      <c r="E53" s="32">
        <v>134956.38</v>
      </c>
      <c r="F53" s="14">
        <v>191324.64</v>
      </c>
      <c r="G53" s="31">
        <v>168172.74</v>
      </c>
      <c r="H53" s="31">
        <v>173426.15</v>
      </c>
      <c r="I53" s="31">
        <v>156052.83</v>
      </c>
      <c r="J53" s="31">
        <v>138027.86</v>
      </c>
      <c r="K53" s="31">
        <v>165223.99</v>
      </c>
      <c r="L53" s="36">
        <v>147249.93</v>
      </c>
      <c r="M53" s="36">
        <v>147070.8</v>
      </c>
      <c r="N53" s="5">
        <f t="shared" si="0"/>
        <v>1961374.3499999999</v>
      </c>
    </row>
    <row r="54" spans="1:14" ht="12.75">
      <c r="A54" t="s">
        <v>24</v>
      </c>
      <c r="B54" s="31">
        <v>64401.48</v>
      </c>
      <c r="C54" s="32">
        <v>58104.64</v>
      </c>
      <c r="D54" s="32">
        <v>54692.28</v>
      </c>
      <c r="E54" s="32">
        <v>68162.3</v>
      </c>
      <c r="F54" s="14">
        <v>58024.95</v>
      </c>
      <c r="G54" s="31">
        <v>65451.26</v>
      </c>
      <c r="H54" s="31">
        <v>70677.24</v>
      </c>
      <c r="I54" s="31">
        <v>67629.26</v>
      </c>
      <c r="J54" s="31">
        <v>64845.31</v>
      </c>
      <c r="K54" s="31">
        <v>77635.63</v>
      </c>
      <c r="L54" s="36">
        <v>69020.98</v>
      </c>
      <c r="M54" s="36">
        <v>70350.42</v>
      </c>
      <c r="N54" s="5">
        <f>SUM(B54:M54)</f>
        <v>788995.75</v>
      </c>
    </row>
    <row r="55" spans="1:14" ht="12.75">
      <c r="A55" t="s">
        <v>72</v>
      </c>
      <c r="B55" s="31">
        <v>43681.69</v>
      </c>
      <c r="C55" s="32">
        <v>49442.45</v>
      </c>
      <c r="D55" s="32">
        <v>47850.14</v>
      </c>
      <c r="E55" s="32">
        <v>25517.93</v>
      </c>
      <c r="F55" s="14">
        <v>38183.86</v>
      </c>
      <c r="G55" s="31">
        <v>30394.18</v>
      </c>
      <c r="H55" s="31">
        <v>43226.02</v>
      </c>
      <c r="I55" s="31">
        <v>35603.83</v>
      </c>
      <c r="J55" s="31">
        <v>38994.65</v>
      </c>
      <c r="K55" s="31">
        <v>47337.73</v>
      </c>
      <c r="L55" s="36">
        <v>40294.82</v>
      </c>
      <c r="M55" s="36">
        <v>40958.34</v>
      </c>
      <c r="N55" s="5">
        <f t="shared" si="0"/>
        <v>481485.64</v>
      </c>
    </row>
    <row r="56" spans="1:14" ht="12.75">
      <c r="A56" t="s">
        <v>73</v>
      </c>
      <c r="B56" s="31">
        <v>34659.69</v>
      </c>
      <c r="C56" s="32">
        <v>38726.54</v>
      </c>
      <c r="D56" s="32">
        <v>38430.23</v>
      </c>
      <c r="E56" s="32">
        <v>26979.94</v>
      </c>
      <c r="F56" s="14">
        <v>38609.25</v>
      </c>
      <c r="G56" s="31">
        <v>33063.74</v>
      </c>
      <c r="H56" s="31">
        <v>33446.93</v>
      </c>
      <c r="I56" s="31">
        <v>29602.86</v>
      </c>
      <c r="J56" s="31">
        <v>27039.86</v>
      </c>
      <c r="K56" s="31">
        <v>32001.8</v>
      </c>
      <c r="L56" s="36">
        <v>32459.05</v>
      </c>
      <c r="M56" s="36">
        <v>36009.49</v>
      </c>
      <c r="N56" s="5">
        <f t="shared" si="0"/>
        <v>401029.37999999995</v>
      </c>
    </row>
    <row r="57" spans="1:14" ht="12.75">
      <c r="A57" t="s">
        <v>74</v>
      </c>
      <c r="B57" s="31">
        <v>91226.11</v>
      </c>
      <c r="C57" s="32">
        <v>110940.09</v>
      </c>
      <c r="D57" s="32">
        <v>103388.37</v>
      </c>
      <c r="E57" s="32">
        <v>84166</v>
      </c>
      <c r="F57" s="14">
        <v>100495.09</v>
      </c>
      <c r="G57" s="31">
        <v>80749.28</v>
      </c>
      <c r="H57" s="31">
        <v>85568.89</v>
      </c>
      <c r="I57" s="31">
        <v>79342.36</v>
      </c>
      <c r="J57" s="31">
        <v>74997.16</v>
      </c>
      <c r="K57" s="31">
        <v>93413.47</v>
      </c>
      <c r="L57" s="36">
        <v>93709.13</v>
      </c>
      <c r="M57" s="36">
        <v>84906.41</v>
      </c>
      <c r="N57" s="5">
        <f t="shared" si="0"/>
        <v>1082902.36</v>
      </c>
    </row>
    <row r="58" spans="1:14" ht="12.75">
      <c r="A58" t="s">
        <v>25</v>
      </c>
      <c r="B58" s="31">
        <v>24659.34</v>
      </c>
      <c r="C58" s="32">
        <v>25524.93</v>
      </c>
      <c r="D58" s="32">
        <v>26667.32</v>
      </c>
      <c r="E58" s="32">
        <v>18303.13</v>
      </c>
      <c r="F58" s="14">
        <v>29241.87</v>
      </c>
      <c r="G58" s="31">
        <v>24302.71</v>
      </c>
      <c r="H58" s="31">
        <v>27285.4</v>
      </c>
      <c r="I58" s="31">
        <v>25928.97</v>
      </c>
      <c r="J58" s="31">
        <v>25035.75</v>
      </c>
      <c r="K58" s="31">
        <v>29472.52</v>
      </c>
      <c r="L58" s="36">
        <v>24576.7</v>
      </c>
      <c r="M58" s="36">
        <v>25686.86</v>
      </c>
      <c r="N58" s="5">
        <f t="shared" si="0"/>
        <v>306685.49999999994</v>
      </c>
    </row>
    <row r="59" spans="1:14" ht="12.75">
      <c r="A59" t="s">
        <v>75</v>
      </c>
      <c r="B59" s="31">
        <v>95886.71</v>
      </c>
      <c r="C59" s="32">
        <v>84468.13</v>
      </c>
      <c r="D59" s="32">
        <v>83363.27</v>
      </c>
      <c r="E59" s="32">
        <v>91515.99</v>
      </c>
      <c r="F59" s="14">
        <v>88995.19</v>
      </c>
      <c r="G59" s="31">
        <v>88352.91</v>
      </c>
      <c r="H59" s="31">
        <v>93754.44</v>
      </c>
      <c r="I59" s="31">
        <v>73602.22</v>
      </c>
      <c r="J59" s="31">
        <v>72273.85</v>
      </c>
      <c r="K59" s="31">
        <v>89976.87</v>
      </c>
      <c r="L59" s="36">
        <v>80222.99</v>
      </c>
      <c r="M59" s="36">
        <v>85804</v>
      </c>
      <c r="N59" s="5">
        <f t="shared" si="0"/>
        <v>1028216.5700000001</v>
      </c>
    </row>
    <row r="60" spans="1:14" ht="12.75">
      <c r="A60" t="s">
        <v>76</v>
      </c>
      <c r="B60" s="31">
        <v>141804.14</v>
      </c>
      <c r="C60" s="32">
        <v>157146.61</v>
      </c>
      <c r="D60" s="32">
        <v>119499.21</v>
      </c>
      <c r="E60" s="32">
        <v>172846.81</v>
      </c>
      <c r="F60" s="14">
        <v>129057.49</v>
      </c>
      <c r="G60" s="31">
        <v>137596.71</v>
      </c>
      <c r="H60" s="31">
        <v>147205.61</v>
      </c>
      <c r="I60" s="31">
        <v>146919.58</v>
      </c>
      <c r="J60" s="31">
        <v>139740.36</v>
      </c>
      <c r="K60" s="31">
        <v>165691</v>
      </c>
      <c r="L60" s="36">
        <v>169509.53</v>
      </c>
      <c r="M60" s="36">
        <v>162527.04</v>
      </c>
      <c r="N60" s="5">
        <f t="shared" si="0"/>
        <v>1789544.09</v>
      </c>
    </row>
    <row r="61" spans="1:14" ht="12.75">
      <c r="A61" t="s">
        <v>77</v>
      </c>
      <c r="B61" s="31">
        <v>438595.1</v>
      </c>
      <c r="C61" s="32">
        <v>444626.96</v>
      </c>
      <c r="D61" s="32">
        <v>442071.66</v>
      </c>
      <c r="E61" s="32">
        <v>456418.88</v>
      </c>
      <c r="F61" s="14">
        <v>467577.02</v>
      </c>
      <c r="G61" s="31">
        <v>456518.56</v>
      </c>
      <c r="H61" s="31">
        <v>482202.68</v>
      </c>
      <c r="I61" s="31">
        <v>460924.51</v>
      </c>
      <c r="J61" s="31">
        <v>477797.72</v>
      </c>
      <c r="K61" s="31">
        <v>521328.86</v>
      </c>
      <c r="L61" s="36">
        <v>539953.26</v>
      </c>
      <c r="M61" s="36">
        <v>495706.92</v>
      </c>
      <c r="N61" s="5">
        <f t="shared" si="0"/>
        <v>5683722.13</v>
      </c>
    </row>
    <row r="62" spans="1:14" ht="12.75">
      <c r="A62" t="s">
        <v>26</v>
      </c>
      <c r="B62" s="31">
        <v>164808.45</v>
      </c>
      <c r="C62" s="32">
        <v>180718.04</v>
      </c>
      <c r="D62" s="32">
        <v>170584.69</v>
      </c>
      <c r="E62" s="32">
        <v>165998.66</v>
      </c>
      <c r="F62" s="14">
        <v>192885.23</v>
      </c>
      <c r="G62" s="31">
        <v>170963.97</v>
      </c>
      <c r="H62" s="31">
        <v>179038.26</v>
      </c>
      <c r="I62" s="31">
        <v>173436.2</v>
      </c>
      <c r="J62" s="31">
        <v>163336.06</v>
      </c>
      <c r="K62" s="31">
        <v>192802.79</v>
      </c>
      <c r="L62" s="36">
        <v>181649.4</v>
      </c>
      <c r="M62" s="36">
        <v>189711.45</v>
      </c>
      <c r="N62" s="5">
        <f t="shared" si="0"/>
        <v>2125933.1999999997</v>
      </c>
    </row>
    <row r="63" spans="1:14" ht="12.75">
      <c r="A63" t="s">
        <v>78</v>
      </c>
      <c r="B63" s="31">
        <v>313580.87</v>
      </c>
      <c r="C63" s="32">
        <v>302288.85</v>
      </c>
      <c r="D63" s="32">
        <v>314417.85</v>
      </c>
      <c r="E63" s="32">
        <v>276894.85</v>
      </c>
      <c r="F63" s="14">
        <v>324943.82</v>
      </c>
      <c r="G63" s="31">
        <v>297163.21</v>
      </c>
      <c r="H63" s="31">
        <v>311410.54</v>
      </c>
      <c r="I63" s="31">
        <v>310100.33</v>
      </c>
      <c r="J63" s="31">
        <v>314667.99</v>
      </c>
      <c r="K63" s="31">
        <v>352169.16</v>
      </c>
      <c r="L63" s="36">
        <v>342414.39</v>
      </c>
      <c r="M63" s="36">
        <v>342448.58</v>
      </c>
      <c r="N63" s="5">
        <f t="shared" si="0"/>
        <v>3802500.44</v>
      </c>
    </row>
    <row r="64" spans="1:14" ht="12.75">
      <c r="A64" t="s">
        <v>79</v>
      </c>
      <c r="B64" s="31">
        <v>245931.55</v>
      </c>
      <c r="C64" s="32">
        <v>246911.07</v>
      </c>
      <c r="D64" s="32">
        <v>237760.3</v>
      </c>
      <c r="E64" s="32">
        <v>243403.51</v>
      </c>
      <c r="F64" s="14">
        <v>264824.63</v>
      </c>
      <c r="G64" s="31">
        <v>229465.71</v>
      </c>
      <c r="H64" s="31">
        <v>251939.02</v>
      </c>
      <c r="I64" s="31">
        <v>232607.15</v>
      </c>
      <c r="J64" s="31">
        <v>213228.47</v>
      </c>
      <c r="K64" s="31">
        <v>262827.7</v>
      </c>
      <c r="L64" s="36">
        <v>226028.23</v>
      </c>
      <c r="M64" s="36">
        <v>243356.13</v>
      </c>
      <c r="N64" s="5">
        <f t="shared" si="0"/>
        <v>2898283.47</v>
      </c>
    </row>
    <row r="65" spans="1:14" ht="12.75">
      <c r="A65" t="s">
        <v>80</v>
      </c>
      <c r="B65" s="31">
        <v>28147.32</v>
      </c>
      <c r="C65" s="32">
        <v>28137.31</v>
      </c>
      <c r="D65" s="32">
        <v>30115.88</v>
      </c>
      <c r="E65" s="32">
        <v>22452.3</v>
      </c>
      <c r="F65" s="14">
        <v>30574.42</v>
      </c>
      <c r="G65" s="31">
        <v>28031.91</v>
      </c>
      <c r="H65" s="31">
        <v>27217.39</v>
      </c>
      <c r="I65" s="31">
        <v>25582.62</v>
      </c>
      <c r="J65" s="31">
        <v>22830.17</v>
      </c>
      <c r="K65" s="31">
        <v>29948.58</v>
      </c>
      <c r="L65" s="36">
        <v>25534.5</v>
      </c>
      <c r="M65" s="36">
        <v>26205.1</v>
      </c>
      <c r="N65" s="5">
        <f t="shared" si="0"/>
        <v>324777.5</v>
      </c>
    </row>
    <row r="66" spans="1:14" ht="12.75">
      <c r="A66" t="s">
        <v>81</v>
      </c>
      <c r="B66" s="31">
        <v>22414.41</v>
      </c>
      <c r="C66" s="32">
        <v>19758.65</v>
      </c>
      <c r="D66" s="32">
        <v>19501.68</v>
      </c>
      <c r="E66" s="32">
        <v>21397.86</v>
      </c>
      <c r="F66" s="14">
        <v>20811.56</v>
      </c>
      <c r="G66" s="31">
        <v>20662.18</v>
      </c>
      <c r="H66" s="31">
        <v>21918.48</v>
      </c>
      <c r="I66" s="31">
        <v>12813.27</v>
      </c>
      <c r="J66" s="31">
        <v>7273.83</v>
      </c>
      <c r="K66" s="31">
        <v>9115.19</v>
      </c>
      <c r="L66" s="36">
        <v>8102.6</v>
      </c>
      <c r="M66" s="36">
        <v>8681.98</v>
      </c>
      <c r="N66" s="5">
        <f t="shared" si="0"/>
        <v>192451.69</v>
      </c>
    </row>
    <row r="67" spans="1:14" ht="12.75">
      <c r="A67" t="s">
        <v>82</v>
      </c>
      <c r="B67" s="31">
        <v>114161.4</v>
      </c>
      <c r="C67" s="32">
        <v>107935.13</v>
      </c>
      <c r="D67" s="32">
        <v>109288.23</v>
      </c>
      <c r="E67" s="32">
        <v>99747.34</v>
      </c>
      <c r="F67" s="14">
        <v>115615.43</v>
      </c>
      <c r="G67" s="31">
        <v>118683.96</v>
      </c>
      <c r="H67" s="31">
        <v>116095.67</v>
      </c>
      <c r="I67" s="31">
        <v>108138.34</v>
      </c>
      <c r="J67" s="31">
        <v>99730.01</v>
      </c>
      <c r="K67" s="31">
        <v>116751.97</v>
      </c>
      <c r="L67" s="36">
        <v>112595.08</v>
      </c>
      <c r="M67" s="36">
        <v>109102.48</v>
      </c>
      <c r="N67" s="5">
        <f t="shared" si="0"/>
        <v>1327845.04</v>
      </c>
    </row>
    <row r="68" spans="1:14" ht="12.75">
      <c r="A68" t="s">
        <v>83</v>
      </c>
      <c r="B68" s="31">
        <v>5797.92</v>
      </c>
      <c r="C68" s="32">
        <v>5091.71</v>
      </c>
      <c r="D68" s="32">
        <v>5023.38</v>
      </c>
      <c r="E68" s="32">
        <v>5527.61</v>
      </c>
      <c r="F68" s="14">
        <v>5371.7</v>
      </c>
      <c r="G68" s="31">
        <v>5331.97</v>
      </c>
      <c r="H68" s="31">
        <v>5666.05</v>
      </c>
      <c r="I68" s="31">
        <v>7367.17</v>
      </c>
      <c r="J68" s="31">
        <v>10768.81</v>
      </c>
      <c r="K68" s="31">
        <v>13379.64</v>
      </c>
      <c r="L68" s="36">
        <v>11939.85</v>
      </c>
      <c r="M68" s="36">
        <v>12763.68</v>
      </c>
      <c r="N68" s="5">
        <f t="shared" si="0"/>
        <v>94029.48999999999</v>
      </c>
    </row>
    <row r="69" spans="1:14" ht="12.75">
      <c r="A69" t="s">
        <v>84</v>
      </c>
      <c r="B69" s="31">
        <v>125182.8</v>
      </c>
      <c r="C69" s="32">
        <v>120634.52</v>
      </c>
      <c r="D69" s="32">
        <v>109377.97</v>
      </c>
      <c r="E69" s="32">
        <v>134793.2</v>
      </c>
      <c r="F69" s="14">
        <v>128012.24</v>
      </c>
      <c r="G69" s="31">
        <v>124982.97</v>
      </c>
      <c r="H69" s="31">
        <v>127925.06</v>
      </c>
      <c r="I69" s="31">
        <v>132678.2</v>
      </c>
      <c r="J69" s="31">
        <v>139025.66</v>
      </c>
      <c r="K69" s="31">
        <v>148409.84</v>
      </c>
      <c r="L69" s="36">
        <v>132746.48</v>
      </c>
      <c r="M69" s="36">
        <v>128991.16</v>
      </c>
      <c r="N69" s="5">
        <f t="shared" si="0"/>
        <v>1552760.0999999999</v>
      </c>
    </row>
    <row r="70" spans="1:14" ht="12.75">
      <c r="A70" t="s">
        <v>85</v>
      </c>
      <c r="B70" s="31">
        <v>161605.19</v>
      </c>
      <c r="C70" s="32">
        <v>161351.27</v>
      </c>
      <c r="D70" s="32">
        <v>118786.03</v>
      </c>
      <c r="E70" s="32">
        <v>235151.95</v>
      </c>
      <c r="F70" s="14">
        <v>141653.11</v>
      </c>
      <c r="G70" s="31">
        <v>154010.85</v>
      </c>
      <c r="H70" s="31">
        <v>155477.88</v>
      </c>
      <c r="I70" s="31">
        <v>160980.98</v>
      </c>
      <c r="J70" s="31">
        <v>153994.89</v>
      </c>
      <c r="K70" s="31">
        <v>193740.55</v>
      </c>
      <c r="L70" s="36">
        <v>153841.57</v>
      </c>
      <c r="M70" s="36">
        <v>169799.34</v>
      </c>
      <c r="N70" s="5">
        <f t="shared" si="0"/>
        <v>1960393.61</v>
      </c>
    </row>
    <row r="71" spans="1:14" ht="12.75">
      <c r="A71" t="s">
        <v>27</v>
      </c>
      <c r="B71" s="31">
        <v>69451.71</v>
      </c>
      <c r="C71" s="32">
        <v>73102.58</v>
      </c>
      <c r="D71" s="32">
        <v>78380.64</v>
      </c>
      <c r="E71" s="32">
        <v>60107.47</v>
      </c>
      <c r="F71" s="14">
        <v>76000.6</v>
      </c>
      <c r="G71" s="31">
        <v>72542.09</v>
      </c>
      <c r="H71" s="31">
        <v>77728.16</v>
      </c>
      <c r="I71" s="31">
        <v>60492.16</v>
      </c>
      <c r="J71" s="31">
        <v>53534.56</v>
      </c>
      <c r="K71" s="31">
        <v>65400.84</v>
      </c>
      <c r="L71" s="36">
        <v>52457.91</v>
      </c>
      <c r="M71" s="36">
        <v>56454.23</v>
      </c>
      <c r="N71" s="5">
        <f t="shared" si="0"/>
        <v>795652.95</v>
      </c>
    </row>
    <row r="72" spans="1:14" ht="12.75">
      <c r="A72" t="s">
        <v>86</v>
      </c>
      <c r="B72" s="31">
        <v>25146.87</v>
      </c>
      <c r="C72" s="32">
        <v>25843.6</v>
      </c>
      <c r="D72" s="32">
        <v>25719.68</v>
      </c>
      <c r="E72" s="32">
        <v>18931.16</v>
      </c>
      <c r="F72" s="14">
        <v>27657.12</v>
      </c>
      <c r="G72" s="31">
        <v>21684.18</v>
      </c>
      <c r="H72" s="31">
        <v>24078.21</v>
      </c>
      <c r="I72" s="31">
        <v>20071.98</v>
      </c>
      <c r="J72" s="31">
        <v>17515.76</v>
      </c>
      <c r="K72" s="31">
        <v>22464.06</v>
      </c>
      <c r="L72" s="36">
        <v>20638.5</v>
      </c>
      <c r="M72" s="36">
        <v>20887.24</v>
      </c>
      <c r="N72" s="5">
        <f t="shared" si="0"/>
        <v>270638.36</v>
      </c>
    </row>
    <row r="73" spans="1:14" ht="12.75">
      <c r="A73" t="s">
        <v>28</v>
      </c>
      <c r="B73" s="31">
        <v>6064.51</v>
      </c>
      <c r="C73" s="32">
        <v>5355.18</v>
      </c>
      <c r="D73" s="32">
        <v>5286.56</v>
      </c>
      <c r="E73" s="32">
        <v>5793</v>
      </c>
      <c r="F73" s="14">
        <v>5636.41</v>
      </c>
      <c r="G73" s="31">
        <v>5596.51</v>
      </c>
      <c r="H73" s="31">
        <v>5932.05</v>
      </c>
      <c r="I73" s="31">
        <v>4469.31</v>
      </c>
      <c r="J73" s="31">
        <v>4147.22</v>
      </c>
      <c r="K73" s="31">
        <v>5142.69</v>
      </c>
      <c r="L73" s="36">
        <v>4594.3</v>
      </c>
      <c r="M73" s="36">
        <v>4908.08</v>
      </c>
      <c r="N73" s="5">
        <f t="shared" si="0"/>
        <v>62925.82000000001</v>
      </c>
    </row>
    <row r="74" spans="1:14" ht="12.75">
      <c r="A74" t="s">
        <v>29</v>
      </c>
      <c r="B74" s="31">
        <v>5956.39</v>
      </c>
      <c r="C74" s="32">
        <v>5233.92</v>
      </c>
      <c r="D74" s="32">
        <v>6504.97</v>
      </c>
      <c r="E74" s="32">
        <v>4965.28</v>
      </c>
      <c r="F74" s="14">
        <v>6482.79</v>
      </c>
      <c r="G74" s="31">
        <v>5505.19</v>
      </c>
      <c r="H74" s="31">
        <v>5527.66</v>
      </c>
      <c r="I74" s="31">
        <v>4837.98</v>
      </c>
      <c r="J74" s="31">
        <v>4227.96</v>
      </c>
      <c r="K74" s="31">
        <v>4829.3</v>
      </c>
      <c r="L74" s="36">
        <v>4576.27</v>
      </c>
      <c r="M74" s="36">
        <v>5237.6</v>
      </c>
      <c r="N74" s="5">
        <f t="shared" si="0"/>
        <v>63885.30999999999</v>
      </c>
    </row>
    <row r="75" spans="1:14" ht="12.75">
      <c r="A75" t="s">
        <v>87</v>
      </c>
      <c r="B75" s="31">
        <v>188635.92</v>
      </c>
      <c r="C75" s="32">
        <v>191498.86</v>
      </c>
      <c r="D75" s="32">
        <v>180820.41</v>
      </c>
      <c r="E75" s="32">
        <v>182672.63</v>
      </c>
      <c r="F75" s="14">
        <v>189067.79</v>
      </c>
      <c r="G75" s="31">
        <v>175646.37</v>
      </c>
      <c r="H75" s="31">
        <v>181704.21</v>
      </c>
      <c r="I75" s="31">
        <v>179072.56</v>
      </c>
      <c r="J75" s="31">
        <v>176911.45</v>
      </c>
      <c r="K75" s="31">
        <v>228121.06</v>
      </c>
      <c r="L75" s="36">
        <v>193710.2</v>
      </c>
      <c r="M75" s="36">
        <v>188969.24</v>
      </c>
      <c r="N75" s="5">
        <f t="shared" si="0"/>
        <v>2256830.7</v>
      </c>
    </row>
    <row r="76" spans="1:14" ht="12.75">
      <c r="A76" t="s">
        <v>88</v>
      </c>
      <c r="B76" s="31">
        <v>9698.96</v>
      </c>
      <c r="C76" s="32">
        <v>10213.36</v>
      </c>
      <c r="D76" s="32">
        <v>9019.57</v>
      </c>
      <c r="E76" s="32">
        <v>8184.08</v>
      </c>
      <c r="F76" s="14">
        <v>13171.14</v>
      </c>
      <c r="G76" s="31">
        <v>7879.19</v>
      </c>
      <c r="H76" s="31">
        <v>8404.26</v>
      </c>
      <c r="I76" s="31">
        <v>8788.34</v>
      </c>
      <c r="J76" s="31">
        <v>8266.94</v>
      </c>
      <c r="K76" s="31">
        <v>9824.22</v>
      </c>
      <c r="L76" s="36">
        <v>8611.17</v>
      </c>
      <c r="M76" s="36">
        <v>11557.48</v>
      </c>
      <c r="N76" s="5">
        <f t="shared" si="0"/>
        <v>113618.70999999999</v>
      </c>
    </row>
    <row r="77" spans="1:14" ht="12.75">
      <c r="A77" t="s">
        <v>89</v>
      </c>
      <c r="B77" s="31">
        <v>35702.31</v>
      </c>
      <c r="C77" s="32">
        <v>34541.84</v>
      </c>
      <c r="D77" s="32">
        <v>26623.49</v>
      </c>
      <c r="E77" s="32">
        <v>12722.28</v>
      </c>
      <c r="F77" s="14">
        <v>25592.62</v>
      </c>
      <c r="G77" s="31">
        <v>20736.49</v>
      </c>
      <c r="H77" s="31">
        <v>21194.47</v>
      </c>
      <c r="I77" s="31">
        <v>25633</v>
      </c>
      <c r="J77" s="31">
        <v>33863.3</v>
      </c>
      <c r="K77" s="31">
        <v>27448.66</v>
      </c>
      <c r="L77" s="37">
        <v>29464.6</v>
      </c>
      <c r="M77" s="36">
        <v>36607.44</v>
      </c>
      <c r="N77" s="5">
        <f>SUM(B77:M77)</f>
        <v>330130.49999999994</v>
      </c>
    </row>
    <row r="78" spans="1:14" ht="12.75">
      <c r="A78" t="s">
        <v>30</v>
      </c>
      <c r="B78" s="31">
        <v>9757.34</v>
      </c>
      <c r="C78" s="32">
        <v>10520.3</v>
      </c>
      <c r="D78" s="32">
        <v>11059.62</v>
      </c>
      <c r="E78" s="32">
        <v>7641.88</v>
      </c>
      <c r="F78" s="14">
        <v>12587.62</v>
      </c>
      <c r="G78" s="31">
        <v>8270.84</v>
      </c>
      <c r="H78" s="31">
        <v>8282.81</v>
      </c>
      <c r="I78" s="31">
        <v>9215.17</v>
      </c>
      <c r="J78" s="31">
        <v>8786.77</v>
      </c>
      <c r="K78" s="31">
        <v>11332.52</v>
      </c>
      <c r="L78" s="38">
        <v>10764.12</v>
      </c>
      <c r="M78" s="36">
        <v>9887.83</v>
      </c>
      <c r="N78" s="5">
        <f>SUM(B78:M78)</f>
        <v>118106.82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6488895.5</v>
      </c>
      <c r="C80" s="5">
        <f t="shared" si="1"/>
        <v>6429231.2299999995</v>
      </c>
      <c r="D80" s="5">
        <f t="shared" si="1"/>
        <v>6442327.1</v>
      </c>
      <c r="E80" s="5">
        <f>SUM(E12:E78)</f>
        <v>6100461.470000001</v>
      </c>
      <c r="F80" s="5">
        <f t="shared" si="1"/>
        <v>6757968.760000002</v>
      </c>
      <c r="G80" s="5">
        <f t="shared" si="1"/>
        <v>6248912.159999999</v>
      </c>
      <c r="H80" s="5">
        <f t="shared" si="1"/>
        <v>6565766.839999999</v>
      </c>
      <c r="I80" s="5">
        <f t="shared" si="1"/>
        <v>6504491.170000002</v>
      </c>
      <c r="J80" s="5">
        <f>SUM(J12:J78)</f>
        <v>6250079.939999998</v>
      </c>
      <c r="K80" s="5">
        <f t="shared" si="1"/>
        <v>7241825.339999998</v>
      </c>
      <c r="L80" s="5">
        <f t="shared" si="1"/>
        <v>6806881.45</v>
      </c>
      <c r="M80" s="5">
        <f t="shared" si="1"/>
        <v>6840454.020000001</v>
      </c>
      <c r="N80" s="5">
        <f>SUM(B80:M80)</f>
        <v>78677294.97999999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C6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3" sqref="K73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2:14" ht="12.75">
      <c r="B9" s="1">
        <f>'Local Option Sales Tax Dist'!B9</f>
        <v>41091</v>
      </c>
      <c r="C9" s="1">
        <f>'Local Option Sales Tax Dist'!C9</f>
        <v>41122</v>
      </c>
      <c r="D9" s="1">
        <f>'Local Option Sales Tax Dist'!D9</f>
        <v>41153</v>
      </c>
      <c r="E9" s="1">
        <f>'Local Option Sales Tax Dist'!E9</f>
        <v>41183</v>
      </c>
      <c r="F9" s="1">
        <f>'Local Option Sales Tax Dist'!F9</f>
        <v>41214</v>
      </c>
      <c r="G9" s="1">
        <f>'Local Option Sales Tax Dist'!G9</f>
        <v>41244</v>
      </c>
      <c r="H9" s="1">
        <f>'Local Option Sales Tax Dist'!H9</f>
        <v>41275</v>
      </c>
      <c r="I9" s="1">
        <f>'Local Option Sales Tax Dist'!I9</f>
        <v>41306</v>
      </c>
      <c r="J9" s="1">
        <f>'Local Option Sales Tax Dist'!J9</f>
        <v>41334</v>
      </c>
      <c r="K9" s="1">
        <f>'Local Option Sales Tax Dist'!K9</f>
        <v>41365</v>
      </c>
      <c r="L9" s="1">
        <f>'Local Option Sales Tax Dist'!L9</f>
        <v>41395</v>
      </c>
      <c r="M9" s="1">
        <f>'Local Option Sales Tax Dist'!M9</f>
        <v>41426</v>
      </c>
      <c r="N9" s="1" t="str">
        <f>'Local Option Sales Tax Dist'!N9</f>
        <v>SFY12-13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270270.8</v>
      </c>
      <c r="C12" s="32">
        <v>282021.3</v>
      </c>
      <c r="D12" s="32">
        <v>304457.07</v>
      </c>
      <c r="E12" s="32">
        <v>209088.63</v>
      </c>
      <c r="F12" s="14">
        <v>317567.08</v>
      </c>
      <c r="G12" s="31">
        <v>265525.08</v>
      </c>
      <c r="H12" s="31">
        <v>274561.88</v>
      </c>
      <c r="I12" s="31">
        <v>276947.33</v>
      </c>
      <c r="J12" s="33">
        <v>264563.83</v>
      </c>
      <c r="K12" s="34">
        <v>327870.76</v>
      </c>
      <c r="L12" s="36">
        <v>303247.31</v>
      </c>
      <c r="M12" s="36">
        <v>294512.56</v>
      </c>
      <c r="N12" s="5">
        <f aca="true" t="shared" si="0" ref="N12:N43">SUM(B12:M12)</f>
        <v>3390633.63</v>
      </c>
    </row>
    <row r="13" spans="1:14" ht="12.75">
      <c r="A13" t="s">
        <v>54</v>
      </c>
      <c r="B13" s="31">
        <v>76394.61</v>
      </c>
      <c r="C13" s="32">
        <v>80921.86</v>
      </c>
      <c r="D13" s="32">
        <v>84723.56</v>
      </c>
      <c r="E13" s="32">
        <v>58526.37</v>
      </c>
      <c r="F13" s="14">
        <v>83643.1</v>
      </c>
      <c r="G13" s="31">
        <v>78992.33</v>
      </c>
      <c r="H13" s="31">
        <v>79838.58</v>
      </c>
      <c r="I13" s="31">
        <v>69216.57</v>
      </c>
      <c r="J13" s="34">
        <v>63849.87</v>
      </c>
      <c r="K13" s="34">
        <v>77325.81</v>
      </c>
      <c r="L13" s="36">
        <v>64727.39</v>
      </c>
      <c r="M13" s="36">
        <v>81721.55</v>
      </c>
      <c r="N13" s="5">
        <f t="shared" si="0"/>
        <v>899881.6</v>
      </c>
    </row>
    <row r="14" spans="1:14" ht="12.75">
      <c r="A14" t="s">
        <v>55</v>
      </c>
      <c r="B14" s="31">
        <v>323189.79</v>
      </c>
      <c r="C14" s="32">
        <v>329761.9</v>
      </c>
      <c r="D14" s="32">
        <v>303831.53</v>
      </c>
      <c r="E14" s="32">
        <v>216909.4</v>
      </c>
      <c r="F14" s="14">
        <v>299760.46</v>
      </c>
      <c r="G14" s="31">
        <v>234396.62</v>
      </c>
      <c r="H14" s="31">
        <v>233375.59</v>
      </c>
      <c r="I14" s="31">
        <v>217317.13</v>
      </c>
      <c r="J14" s="31">
        <v>237600.82</v>
      </c>
      <c r="K14" s="31">
        <v>319399.3</v>
      </c>
      <c r="L14" s="36">
        <v>291269.85</v>
      </c>
      <c r="M14" s="36">
        <v>312234.72</v>
      </c>
      <c r="N14" s="5">
        <f t="shared" si="0"/>
        <v>3319047.1099999994</v>
      </c>
    </row>
    <row r="15" spans="1:14" ht="12.75">
      <c r="A15" t="s">
        <v>2</v>
      </c>
      <c r="B15" s="31">
        <v>52627.23</v>
      </c>
      <c r="C15" s="32">
        <v>50841.74</v>
      </c>
      <c r="D15" s="32">
        <v>59423.54</v>
      </c>
      <c r="E15" s="32">
        <v>31912.53</v>
      </c>
      <c r="F15" s="14">
        <v>55288.14</v>
      </c>
      <c r="G15" s="31">
        <v>44560.46</v>
      </c>
      <c r="H15" s="31">
        <v>50485.34</v>
      </c>
      <c r="I15" s="31">
        <v>48317.54</v>
      </c>
      <c r="J15" s="31">
        <v>48197.17</v>
      </c>
      <c r="K15" s="31">
        <v>56217.31</v>
      </c>
      <c r="L15" s="36">
        <v>48784.39</v>
      </c>
      <c r="M15" s="36">
        <v>50014.56</v>
      </c>
      <c r="N15" s="5">
        <f t="shared" si="0"/>
        <v>596669.95</v>
      </c>
    </row>
    <row r="16" spans="1:14" ht="12.75">
      <c r="A16" t="s">
        <v>56</v>
      </c>
      <c r="B16" s="31">
        <v>577835.89</v>
      </c>
      <c r="C16" s="32">
        <v>584317.25</v>
      </c>
      <c r="D16" s="32">
        <v>590741.23</v>
      </c>
      <c r="E16" s="32">
        <v>576046.86</v>
      </c>
      <c r="F16" s="14">
        <v>561610.12</v>
      </c>
      <c r="G16" s="31">
        <v>554437.04</v>
      </c>
      <c r="H16" s="31">
        <v>580394.38</v>
      </c>
      <c r="I16" s="31">
        <v>754795.21</v>
      </c>
      <c r="J16" s="31">
        <v>963173.69</v>
      </c>
      <c r="K16" s="31">
        <v>1170585.79</v>
      </c>
      <c r="L16" s="36">
        <v>1070568.85</v>
      </c>
      <c r="M16" s="36">
        <v>1058844.08</v>
      </c>
      <c r="N16" s="5">
        <f t="shared" si="0"/>
        <v>9043350.39</v>
      </c>
    </row>
    <row r="17" spans="1:14" ht="12.75">
      <c r="A17" t="s">
        <v>57</v>
      </c>
      <c r="B17" s="31">
        <v>2392474.03</v>
      </c>
      <c r="C17" s="32">
        <v>2303342.86</v>
      </c>
      <c r="D17" s="32">
        <v>2317827</v>
      </c>
      <c r="E17" s="32">
        <v>2391368.22</v>
      </c>
      <c r="F17" s="14">
        <v>2388120.92</v>
      </c>
      <c r="G17" s="31">
        <v>2312824.52</v>
      </c>
      <c r="H17" s="31">
        <v>2455071.28</v>
      </c>
      <c r="I17" s="31">
        <v>2356085.3</v>
      </c>
      <c r="J17" s="31">
        <v>2290641.81</v>
      </c>
      <c r="K17" s="31">
        <v>2484275.55</v>
      </c>
      <c r="L17" s="36">
        <v>2529111.18</v>
      </c>
      <c r="M17" s="36">
        <v>2493278.25</v>
      </c>
      <c r="N17" s="5">
        <f t="shared" si="0"/>
        <v>28714420.919999998</v>
      </c>
    </row>
    <row r="18" spans="1:14" ht="12.75">
      <c r="A18" t="s">
        <v>3</v>
      </c>
      <c r="B18" s="31">
        <v>25352.45</v>
      </c>
      <c r="C18" s="32">
        <v>23805.19</v>
      </c>
      <c r="D18" s="32">
        <v>24518.16</v>
      </c>
      <c r="E18" s="32">
        <v>20541.68</v>
      </c>
      <c r="F18" s="14">
        <v>23613.42</v>
      </c>
      <c r="G18" s="31">
        <v>22181.42</v>
      </c>
      <c r="H18" s="31">
        <v>22045.17</v>
      </c>
      <c r="I18" s="31">
        <v>19287.76</v>
      </c>
      <c r="J18" s="31">
        <v>17255.83</v>
      </c>
      <c r="K18" s="31">
        <v>20745.98</v>
      </c>
      <c r="L18" s="36">
        <v>15871.26</v>
      </c>
      <c r="M18" s="36">
        <v>22709.25</v>
      </c>
      <c r="N18" s="5">
        <f t="shared" si="0"/>
        <v>257927.57000000004</v>
      </c>
    </row>
    <row r="19" spans="1:14" ht="12.75">
      <c r="A19" t="s">
        <v>58</v>
      </c>
      <c r="B19" s="31">
        <v>361296.9</v>
      </c>
      <c r="C19" s="32">
        <v>358340.95</v>
      </c>
      <c r="D19" s="32">
        <v>388081.58</v>
      </c>
      <c r="E19" s="32">
        <v>305612.94</v>
      </c>
      <c r="F19" s="14">
        <v>406838.3</v>
      </c>
      <c r="G19" s="31">
        <v>362102.87</v>
      </c>
      <c r="H19" s="31">
        <v>402048.06</v>
      </c>
      <c r="I19" s="31">
        <v>405420.44</v>
      </c>
      <c r="J19" s="31">
        <v>382195.93</v>
      </c>
      <c r="K19" s="31">
        <v>436752.31</v>
      </c>
      <c r="L19" s="36">
        <v>403703.5</v>
      </c>
      <c r="M19" s="36">
        <v>363782.8</v>
      </c>
      <c r="N19" s="5">
        <f t="shared" si="0"/>
        <v>4576176.58</v>
      </c>
    </row>
    <row r="20" spans="1:14" ht="12.75">
      <c r="A20" t="s">
        <v>59</v>
      </c>
      <c r="B20" s="31">
        <v>219268.93</v>
      </c>
      <c r="C20" s="32">
        <v>226063.25</v>
      </c>
      <c r="D20" s="32">
        <v>244912.06</v>
      </c>
      <c r="E20" s="32">
        <v>175789.11</v>
      </c>
      <c r="F20" s="14">
        <v>251803.83</v>
      </c>
      <c r="G20" s="31">
        <v>213760.03</v>
      </c>
      <c r="H20" s="31">
        <v>217773.73</v>
      </c>
      <c r="I20" s="31">
        <v>225929.47</v>
      </c>
      <c r="J20" s="31">
        <v>227689.29</v>
      </c>
      <c r="K20" s="31">
        <v>264139.68</v>
      </c>
      <c r="L20" s="36">
        <v>237871.36</v>
      </c>
      <c r="M20" s="36">
        <v>238973.6</v>
      </c>
      <c r="N20" s="5">
        <f t="shared" si="0"/>
        <v>2743974.34</v>
      </c>
    </row>
    <row r="21" spans="1:14" ht="12.75">
      <c r="A21" t="s">
        <v>60</v>
      </c>
      <c r="B21" s="31">
        <v>328816.82</v>
      </c>
      <c r="C21" s="32">
        <v>313698.33</v>
      </c>
      <c r="D21" s="32">
        <v>367769.6</v>
      </c>
      <c r="E21" s="32">
        <v>222209.32</v>
      </c>
      <c r="F21" s="14">
        <v>359039.36</v>
      </c>
      <c r="G21" s="31">
        <v>297529.43</v>
      </c>
      <c r="H21" s="31">
        <v>313058.91</v>
      </c>
      <c r="I21" s="31">
        <v>310469.52</v>
      </c>
      <c r="J21" s="31">
        <v>310966.47</v>
      </c>
      <c r="K21" s="31">
        <v>350496.26</v>
      </c>
      <c r="L21" s="36">
        <v>348985.42</v>
      </c>
      <c r="M21" s="36">
        <v>362623.32</v>
      </c>
      <c r="N21" s="5">
        <f t="shared" si="0"/>
        <v>3885662.7599999993</v>
      </c>
    </row>
    <row r="22" spans="1:14" ht="12.75">
      <c r="A22" t="s">
        <v>61</v>
      </c>
      <c r="B22" s="31">
        <v>481781.02</v>
      </c>
      <c r="C22" s="32">
        <v>459269.81</v>
      </c>
      <c r="D22" s="32">
        <v>405309.96</v>
      </c>
      <c r="E22" s="32">
        <v>607941.3</v>
      </c>
      <c r="F22" s="14">
        <v>460635.09</v>
      </c>
      <c r="G22" s="31">
        <v>520322.16</v>
      </c>
      <c r="H22" s="31">
        <v>519405.17</v>
      </c>
      <c r="I22" s="31">
        <v>596056.01</v>
      </c>
      <c r="J22" s="31">
        <v>575843.94</v>
      </c>
      <c r="K22" s="31">
        <v>644110.13</v>
      </c>
      <c r="L22" s="36">
        <v>664140.74</v>
      </c>
      <c r="M22" s="36">
        <v>367136.11</v>
      </c>
      <c r="N22" s="5">
        <f t="shared" si="0"/>
        <v>6301951.440000001</v>
      </c>
    </row>
    <row r="23" spans="1:14" ht="12.75">
      <c r="A23" t="s">
        <v>4</v>
      </c>
      <c r="B23" s="31">
        <v>204813.93</v>
      </c>
      <c r="C23" s="32">
        <v>199838.2</v>
      </c>
      <c r="D23" s="32">
        <v>214079.42</v>
      </c>
      <c r="E23" s="32">
        <v>154434.16</v>
      </c>
      <c r="F23" s="14">
        <v>211931.74</v>
      </c>
      <c r="G23" s="31">
        <v>200507.43</v>
      </c>
      <c r="H23" s="31">
        <v>194306.02</v>
      </c>
      <c r="I23" s="31">
        <v>169136.5</v>
      </c>
      <c r="J23" s="31">
        <v>142799.31</v>
      </c>
      <c r="K23" s="31">
        <v>252130.99</v>
      </c>
      <c r="L23" s="36">
        <v>95534.47</v>
      </c>
      <c r="M23" s="36">
        <v>176926.51</v>
      </c>
      <c r="N23" s="5">
        <f t="shared" si="0"/>
        <v>2216438.68</v>
      </c>
    </row>
    <row r="24" spans="1:14" ht="12.75">
      <c r="A24" t="s">
        <v>91</v>
      </c>
      <c r="B24" s="31">
        <v>3404198.09</v>
      </c>
      <c r="C24" s="32">
        <v>3500781.87</v>
      </c>
      <c r="D24" s="32">
        <v>3741714.42</v>
      </c>
      <c r="E24" s="32">
        <v>2867535.09</v>
      </c>
      <c r="F24" s="14">
        <v>3885739.95</v>
      </c>
      <c r="G24" s="31">
        <v>3381187.76</v>
      </c>
      <c r="H24" s="31">
        <v>3513901.96</v>
      </c>
      <c r="I24" s="31">
        <v>3438974.26</v>
      </c>
      <c r="J24" s="31">
        <v>3298776.32</v>
      </c>
      <c r="K24" s="31">
        <v>3715172.25</v>
      </c>
      <c r="L24" s="36">
        <v>3609726.42</v>
      </c>
      <c r="M24" s="36">
        <v>3898096.32</v>
      </c>
      <c r="N24" s="5">
        <f>SUM(B24:M24)</f>
        <v>42255804.71</v>
      </c>
    </row>
    <row r="25" spans="1:14" ht="12.75">
      <c r="A25" t="s">
        <v>5</v>
      </c>
      <c r="B25" s="31">
        <v>51161.37</v>
      </c>
      <c r="C25" s="32">
        <v>55858.38</v>
      </c>
      <c r="D25" s="32">
        <v>39812.8</v>
      </c>
      <c r="E25" s="32">
        <v>38248.36</v>
      </c>
      <c r="F25" s="14">
        <v>54687.65</v>
      </c>
      <c r="G25" s="31">
        <v>45754.79</v>
      </c>
      <c r="H25" s="31">
        <v>50490.01</v>
      </c>
      <c r="I25" s="31">
        <v>49990.9</v>
      </c>
      <c r="J25" s="31">
        <v>55188.6</v>
      </c>
      <c r="K25" s="31">
        <v>60862.25</v>
      </c>
      <c r="L25" s="36">
        <v>48300.92</v>
      </c>
      <c r="M25" s="36">
        <v>53282.24</v>
      </c>
      <c r="N25" s="5">
        <f t="shared" si="0"/>
        <v>603638.27</v>
      </c>
    </row>
    <row r="26" spans="1:14" ht="12.75">
      <c r="A26" t="s">
        <v>6</v>
      </c>
      <c r="B26" s="31">
        <v>32029.42</v>
      </c>
      <c r="C26" s="32">
        <v>23946.59</v>
      </c>
      <c r="D26" s="32">
        <v>30249.57</v>
      </c>
      <c r="E26" s="32">
        <v>17943.56</v>
      </c>
      <c r="F26" s="14">
        <v>28289.08</v>
      </c>
      <c r="G26" s="31">
        <v>26125.46</v>
      </c>
      <c r="H26" s="31">
        <v>26007.73</v>
      </c>
      <c r="I26" s="31">
        <v>25667.19</v>
      </c>
      <c r="J26" s="31">
        <v>33599.54</v>
      </c>
      <c r="K26" s="31">
        <v>42048.7</v>
      </c>
      <c r="L26" s="36">
        <v>33914.65</v>
      </c>
      <c r="M26" s="36">
        <v>38169.33</v>
      </c>
      <c r="N26" s="5">
        <f t="shared" si="0"/>
        <v>357990.82</v>
      </c>
    </row>
    <row r="27" spans="1:14" ht="12.75">
      <c r="A27" t="s">
        <v>62</v>
      </c>
      <c r="B27" s="31">
        <v>2401595.33</v>
      </c>
      <c r="C27" s="32">
        <v>2286188.2</v>
      </c>
      <c r="D27" s="32">
        <v>2574103.94</v>
      </c>
      <c r="E27" s="32">
        <v>1790874.11</v>
      </c>
      <c r="F27" s="14">
        <v>2652713.52</v>
      </c>
      <c r="G27" s="31">
        <v>2223568.46</v>
      </c>
      <c r="H27" s="31">
        <v>2306666.39</v>
      </c>
      <c r="I27" s="31">
        <v>2149845.69</v>
      </c>
      <c r="J27" s="31">
        <v>1987564.51</v>
      </c>
      <c r="K27" s="31">
        <v>2305535.09</v>
      </c>
      <c r="L27" s="36">
        <v>2330515.16</v>
      </c>
      <c r="M27" s="36">
        <v>2276223.91</v>
      </c>
      <c r="N27" s="5">
        <f t="shared" si="0"/>
        <v>27285394.310000002</v>
      </c>
    </row>
    <row r="28" spans="1:14" ht="12.75">
      <c r="A28" t="s">
        <v>63</v>
      </c>
      <c r="B28" s="31">
        <v>608876.09</v>
      </c>
      <c r="C28" s="32">
        <v>612703.45</v>
      </c>
      <c r="D28" s="32">
        <v>636893.29</v>
      </c>
      <c r="E28" s="32">
        <v>500794.27</v>
      </c>
      <c r="F28" s="14">
        <v>622430.15</v>
      </c>
      <c r="G28" s="31">
        <v>530958.37</v>
      </c>
      <c r="H28" s="31">
        <v>566567.72</v>
      </c>
      <c r="I28" s="31">
        <v>531188.65</v>
      </c>
      <c r="J28" s="31">
        <v>486566.04</v>
      </c>
      <c r="K28" s="31">
        <v>602298.15</v>
      </c>
      <c r="L28" s="36">
        <v>583389.1</v>
      </c>
      <c r="M28" s="36">
        <v>592961.82</v>
      </c>
      <c r="N28" s="5">
        <f t="shared" si="0"/>
        <v>6875627.100000001</v>
      </c>
    </row>
    <row r="29" spans="1:14" ht="12.75">
      <c r="A29" t="s">
        <v>7</v>
      </c>
      <c r="B29" s="31">
        <v>32607.53</v>
      </c>
      <c r="C29" s="32">
        <v>38543.1</v>
      </c>
      <c r="D29" s="32">
        <v>42881.64</v>
      </c>
      <c r="E29" s="32">
        <v>24572.62</v>
      </c>
      <c r="F29" s="14">
        <v>40404.73</v>
      </c>
      <c r="G29" s="31">
        <v>33625.56</v>
      </c>
      <c r="H29" s="31">
        <v>37653.93</v>
      </c>
      <c r="I29" s="31">
        <v>36834.78</v>
      </c>
      <c r="J29" s="31">
        <v>35631.26</v>
      </c>
      <c r="K29" s="31">
        <v>41248.04</v>
      </c>
      <c r="L29" s="36">
        <v>36844.14</v>
      </c>
      <c r="M29" s="36">
        <v>36369.93</v>
      </c>
      <c r="N29" s="5">
        <f t="shared" si="0"/>
        <v>437217.26</v>
      </c>
    </row>
    <row r="30" spans="1:14" ht="12.75">
      <c r="A30" t="s">
        <v>8</v>
      </c>
      <c r="B30" s="31">
        <v>25604.43</v>
      </c>
      <c r="C30" s="32">
        <v>21446.89</v>
      </c>
      <c r="D30" s="32">
        <v>23549.61</v>
      </c>
      <c r="E30" s="32">
        <v>14377.34</v>
      </c>
      <c r="F30" s="14">
        <v>22164.74</v>
      </c>
      <c r="G30" s="31">
        <v>16229.57</v>
      </c>
      <c r="H30" s="31">
        <v>17906.56</v>
      </c>
      <c r="I30" s="31">
        <v>13117.76</v>
      </c>
      <c r="J30" s="31">
        <v>15524.64</v>
      </c>
      <c r="K30" s="31">
        <v>21324.63</v>
      </c>
      <c r="L30" s="36">
        <v>16155.21</v>
      </c>
      <c r="M30" s="36">
        <v>22027.85</v>
      </c>
      <c r="N30" s="5">
        <f t="shared" si="0"/>
        <v>229429.22999999998</v>
      </c>
    </row>
    <row r="31" spans="1:14" ht="12.75">
      <c r="A31" t="s">
        <v>9</v>
      </c>
      <c r="B31" s="31">
        <v>102051.51</v>
      </c>
      <c r="C31" s="32">
        <v>109300.52</v>
      </c>
      <c r="D31" s="32">
        <v>105373.81</v>
      </c>
      <c r="E31" s="32">
        <v>76629.64</v>
      </c>
      <c r="F31" s="14">
        <v>119174.5</v>
      </c>
      <c r="G31" s="31">
        <v>93935.68</v>
      </c>
      <c r="H31" s="31">
        <v>102512.47</v>
      </c>
      <c r="I31" s="31">
        <v>746862.5</v>
      </c>
      <c r="J31" s="31">
        <v>100733.16</v>
      </c>
      <c r="K31" s="31">
        <v>113504.94</v>
      </c>
      <c r="L31" s="36">
        <v>104366.2</v>
      </c>
      <c r="M31" s="36">
        <v>114099.21</v>
      </c>
      <c r="N31" s="5">
        <f t="shared" si="0"/>
        <v>1888544.1399999997</v>
      </c>
    </row>
    <row r="32" spans="1:14" ht="12.75">
      <c r="A32" t="s">
        <v>10</v>
      </c>
      <c r="B32" s="31">
        <v>29461.42</v>
      </c>
      <c r="C32" s="32">
        <v>23615.3</v>
      </c>
      <c r="D32" s="32">
        <v>31524.88</v>
      </c>
      <c r="E32" s="32">
        <v>17672.45</v>
      </c>
      <c r="F32" s="14">
        <v>28393.04</v>
      </c>
      <c r="G32" s="31">
        <v>21328.92</v>
      </c>
      <c r="H32" s="31">
        <v>27939.16</v>
      </c>
      <c r="I32" s="31">
        <v>20413.54</v>
      </c>
      <c r="J32" s="31">
        <v>24015.14</v>
      </c>
      <c r="K32" s="31">
        <v>26576.18</v>
      </c>
      <c r="L32" s="36">
        <v>24121.07</v>
      </c>
      <c r="M32" s="36">
        <v>24033.8</v>
      </c>
      <c r="N32" s="5">
        <f t="shared" si="0"/>
        <v>299094.9</v>
      </c>
    </row>
    <row r="33" spans="1:14" ht="12.75">
      <c r="A33" t="s">
        <v>11</v>
      </c>
      <c r="B33" s="31">
        <v>6018.43</v>
      </c>
      <c r="C33" s="32">
        <v>14678.24</v>
      </c>
      <c r="D33" s="32">
        <v>15203.53</v>
      </c>
      <c r="E33" s="32">
        <v>9360.54</v>
      </c>
      <c r="F33" s="14">
        <v>14866.25</v>
      </c>
      <c r="G33" s="31">
        <v>15904.67</v>
      </c>
      <c r="H33" s="31">
        <v>14530.5</v>
      </c>
      <c r="I33" s="31">
        <v>19478.7</v>
      </c>
      <c r="J33" s="31">
        <v>20765.87</v>
      </c>
      <c r="K33" s="31">
        <v>21843.83</v>
      </c>
      <c r="L33" s="36">
        <v>24812.04</v>
      </c>
      <c r="M33" s="36">
        <v>13481.35</v>
      </c>
      <c r="N33" s="5">
        <f t="shared" si="0"/>
        <v>190943.95</v>
      </c>
    </row>
    <row r="34" spans="1:14" ht="12.75">
      <c r="A34" t="s">
        <v>64</v>
      </c>
      <c r="B34" s="31">
        <v>30078.85</v>
      </c>
      <c r="C34" s="32">
        <v>29852.21</v>
      </c>
      <c r="D34" s="32">
        <v>25535.41</v>
      </c>
      <c r="E34" s="32">
        <v>16900.82</v>
      </c>
      <c r="F34" s="14">
        <v>21230.54</v>
      </c>
      <c r="G34" s="31">
        <v>21422.43</v>
      </c>
      <c r="H34" s="31">
        <v>20559.45</v>
      </c>
      <c r="I34" s="31">
        <v>27157.33</v>
      </c>
      <c r="J34" s="31">
        <v>24464.79</v>
      </c>
      <c r="K34" s="31">
        <v>32527.51</v>
      </c>
      <c r="L34" s="36">
        <v>32071.74</v>
      </c>
      <c r="M34" s="36">
        <v>38308.07</v>
      </c>
      <c r="N34" s="5">
        <f t="shared" si="0"/>
        <v>320109.1500000001</v>
      </c>
    </row>
    <row r="35" spans="1:14" ht="12.75">
      <c r="A35" t="s">
        <v>12</v>
      </c>
      <c r="B35" s="31">
        <v>67263.29</v>
      </c>
      <c r="C35" s="32">
        <v>63692.64</v>
      </c>
      <c r="D35" s="32">
        <v>62990.99</v>
      </c>
      <c r="E35" s="32">
        <v>54674.44</v>
      </c>
      <c r="F35" s="14">
        <v>69095.49</v>
      </c>
      <c r="G35" s="31">
        <v>67603.21</v>
      </c>
      <c r="H35" s="31">
        <v>68581.28</v>
      </c>
      <c r="I35" s="31">
        <v>59501.32</v>
      </c>
      <c r="J35" s="31">
        <v>46840.52</v>
      </c>
      <c r="K35" s="31">
        <v>60972.12</v>
      </c>
      <c r="L35" s="36">
        <v>49731.99</v>
      </c>
      <c r="M35" s="36">
        <v>56784.88</v>
      </c>
      <c r="N35" s="5">
        <f t="shared" si="0"/>
        <v>727732.1699999999</v>
      </c>
    </row>
    <row r="36" spans="1:14" ht="12.75">
      <c r="A36" t="s">
        <v>13</v>
      </c>
      <c r="B36" s="31">
        <v>53901.46</v>
      </c>
      <c r="C36" s="32">
        <v>54625.24</v>
      </c>
      <c r="D36" s="32">
        <v>59221.78</v>
      </c>
      <c r="E36" s="32">
        <v>47891.61</v>
      </c>
      <c r="F36" s="14">
        <v>58111.34</v>
      </c>
      <c r="G36" s="31">
        <v>52561.25</v>
      </c>
      <c r="H36" s="31">
        <v>57852.63</v>
      </c>
      <c r="I36" s="31">
        <v>56863.77</v>
      </c>
      <c r="J36" s="31">
        <v>56170.65</v>
      </c>
      <c r="K36" s="31">
        <v>67458.43</v>
      </c>
      <c r="L36" s="36">
        <v>57199.14</v>
      </c>
      <c r="M36" s="36">
        <v>53934.01</v>
      </c>
      <c r="N36" s="5">
        <f t="shared" si="0"/>
        <v>675791.3099999999</v>
      </c>
    </row>
    <row r="37" spans="1:14" ht="12.75">
      <c r="A37" t="s">
        <v>14</v>
      </c>
      <c r="B37" s="31">
        <v>62605.75</v>
      </c>
      <c r="C37" s="32">
        <v>65073.04</v>
      </c>
      <c r="D37" s="32">
        <v>73505.9</v>
      </c>
      <c r="E37" s="32">
        <v>62044.6</v>
      </c>
      <c r="F37" s="14">
        <v>72696.36</v>
      </c>
      <c r="G37" s="31">
        <v>76414.96</v>
      </c>
      <c r="H37" s="31">
        <v>75664.48</v>
      </c>
      <c r="I37" s="31">
        <v>70959.17</v>
      </c>
      <c r="J37" s="31">
        <v>70073.31</v>
      </c>
      <c r="K37" s="31">
        <v>77130.44</v>
      </c>
      <c r="L37" s="36">
        <v>68369.58</v>
      </c>
      <c r="M37" s="36">
        <v>71422.36</v>
      </c>
      <c r="N37" s="5">
        <f t="shared" si="0"/>
        <v>845959.95</v>
      </c>
    </row>
    <row r="38" spans="1:14" ht="12.75">
      <c r="A38" t="s">
        <v>65</v>
      </c>
      <c r="B38" s="31">
        <v>368799.61</v>
      </c>
      <c r="C38" s="32">
        <v>349060.88</v>
      </c>
      <c r="D38" s="32">
        <v>341744.28</v>
      </c>
      <c r="E38" s="32">
        <v>324617.84</v>
      </c>
      <c r="F38" s="14">
        <v>386124.26</v>
      </c>
      <c r="G38" s="31">
        <v>331352.41</v>
      </c>
      <c r="H38" s="31">
        <v>344552.32</v>
      </c>
      <c r="I38" s="31">
        <v>334574.73</v>
      </c>
      <c r="J38" s="31">
        <v>336320.87</v>
      </c>
      <c r="K38" s="31">
        <v>376780.44</v>
      </c>
      <c r="L38" s="36">
        <v>349255.03</v>
      </c>
      <c r="M38" s="36">
        <v>345475.52</v>
      </c>
      <c r="N38" s="5">
        <f t="shared" si="0"/>
        <v>4188658.19</v>
      </c>
    </row>
    <row r="39" spans="1:14" ht="12.75">
      <c r="A39" t="s">
        <v>15</v>
      </c>
      <c r="B39" s="31">
        <v>211703.11</v>
      </c>
      <c r="C39" s="32">
        <v>298858.48</v>
      </c>
      <c r="D39" s="32">
        <v>210672.39</v>
      </c>
      <c r="E39" s="32">
        <v>160374.98</v>
      </c>
      <c r="F39" s="14">
        <v>221334.76</v>
      </c>
      <c r="G39" s="31">
        <v>204834.36</v>
      </c>
      <c r="H39" s="31">
        <v>217882.62</v>
      </c>
      <c r="I39" s="31">
        <v>191258.54</v>
      </c>
      <c r="J39" s="31">
        <v>206901.75</v>
      </c>
      <c r="K39" s="31">
        <v>214757.5</v>
      </c>
      <c r="L39" s="36">
        <v>208197.21</v>
      </c>
      <c r="M39" s="36">
        <v>196494.17</v>
      </c>
      <c r="N39" s="5">
        <f t="shared" si="0"/>
        <v>2543269.87</v>
      </c>
    </row>
    <row r="40" spans="1:14" ht="12.75">
      <c r="A40" t="s">
        <v>66</v>
      </c>
      <c r="B40" s="31">
        <v>2071164.71</v>
      </c>
      <c r="C40" s="32">
        <v>1804151.68</v>
      </c>
      <c r="D40" s="32">
        <v>2141040.69</v>
      </c>
      <c r="E40" s="32">
        <v>1892557.11</v>
      </c>
      <c r="F40" s="14">
        <v>2130589.57</v>
      </c>
      <c r="G40" s="31">
        <v>1954388.55</v>
      </c>
      <c r="H40" s="31">
        <v>2050245.49</v>
      </c>
      <c r="I40" s="31">
        <v>1954630.49</v>
      </c>
      <c r="J40" s="31">
        <v>1838358.61</v>
      </c>
      <c r="K40" s="31">
        <v>2098147.29</v>
      </c>
      <c r="L40" s="36">
        <v>1924334.12</v>
      </c>
      <c r="M40" s="36">
        <v>2004265.74</v>
      </c>
      <c r="N40" s="5">
        <f t="shared" si="0"/>
        <v>23863874.05</v>
      </c>
    </row>
    <row r="41" spans="1:14" ht="12.75">
      <c r="A41" t="s">
        <v>16</v>
      </c>
      <c r="B41" s="31">
        <v>51454.84</v>
      </c>
      <c r="C41" s="32">
        <v>53893.49</v>
      </c>
      <c r="D41" s="32">
        <v>48767.74</v>
      </c>
      <c r="E41" s="32">
        <v>37449.76</v>
      </c>
      <c r="F41" s="14">
        <v>49093.37</v>
      </c>
      <c r="G41" s="31">
        <v>42151.98</v>
      </c>
      <c r="H41" s="31">
        <v>52993.86</v>
      </c>
      <c r="I41" s="31">
        <v>32809.91</v>
      </c>
      <c r="J41" s="31">
        <v>37895.3</v>
      </c>
      <c r="K41" s="31">
        <v>43492.95</v>
      </c>
      <c r="L41" s="36">
        <v>39472.46</v>
      </c>
      <c r="M41" s="36">
        <v>36507.73</v>
      </c>
      <c r="N41" s="5">
        <f t="shared" si="0"/>
        <v>525983.39</v>
      </c>
    </row>
    <row r="42" spans="1:14" ht="12.75">
      <c r="A42" t="s">
        <v>67</v>
      </c>
      <c r="B42" s="31">
        <v>272089.08</v>
      </c>
      <c r="C42" s="32">
        <v>258449.71</v>
      </c>
      <c r="D42" s="32">
        <v>273420.32</v>
      </c>
      <c r="E42" s="32">
        <v>237318.57</v>
      </c>
      <c r="F42" s="14">
        <v>287607.68</v>
      </c>
      <c r="G42" s="31">
        <v>271261.39</v>
      </c>
      <c r="H42" s="31">
        <v>291111.75</v>
      </c>
      <c r="I42" s="31">
        <v>248821.07</v>
      </c>
      <c r="J42" s="31">
        <v>233347.92</v>
      </c>
      <c r="K42" s="31">
        <v>269136.47</v>
      </c>
      <c r="L42" s="36">
        <v>247877.53</v>
      </c>
      <c r="M42" s="36">
        <v>250670.22</v>
      </c>
      <c r="N42" s="5">
        <f t="shared" si="0"/>
        <v>3141111.71</v>
      </c>
    </row>
    <row r="43" spans="1:14" ht="12.75">
      <c r="A43" t="s">
        <v>17</v>
      </c>
      <c r="B43" s="31">
        <v>216470.8</v>
      </c>
      <c r="C43" s="32">
        <v>194976.95</v>
      </c>
      <c r="D43" s="32">
        <v>190198.02</v>
      </c>
      <c r="E43" s="32">
        <v>169546.92</v>
      </c>
      <c r="F43" s="14">
        <v>205217.98</v>
      </c>
      <c r="G43" s="31">
        <v>189045.17</v>
      </c>
      <c r="H43" s="31">
        <v>207081.71</v>
      </c>
      <c r="I43" s="31">
        <v>145533.4</v>
      </c>
      <c r="J43" s="31">
        <v>114691.4</v>
      </c>
      <c r="K43" s="31">
        <v>135480.75</v>
      </c>
      <c r="L43" s="36">
        <v>129923.76</v>
      </c>
      <c r="M43" s="36">
        <v>135108.1</v>
      </c>
      <c r="N43" s="5">
        <f t="shared" si="0"/>
        <v>2033274.96</v>
      </c>
    </row>
    <row r="44" spans="1:14" ht="12.75">
      <c r="A44" t="s">
        <v>18</v>
      </c>
      <c r="B44" s="31">
        <v>57160.67</v>
      </c>
      <c r="C44" s="32">
        <v>52405.15</v>
      </c>
      <c r="D44" s="32">
        <v>55231.71</v>
      </c>
      <c r="E44" s="32">
        <v>46816.72</v>
      </c>
      <c r="F44" s="14">
        <v>54553.34</v>
      </c>
      <c r="G44" s="31">
        <v>50971.8</v>
      </c>
      <c r="H44" s="31">
        <v>54573.67</v>
      </c>
      <c r="I44" s="31">
        <v>39920.5</v>
      </c>
      <c r="J44" s="31">
        <v>36507.98</v>
      </c>
      <c r="K44" s="31">
        <v>42321.02</v>
      </c>
      <c r="L44" s="36">
        <v>37102.34</v>
      </c>
      <c r="M44" s="36">
        <v>41225.82</v>
      </c>
      <c r="N44" s="5">
        <f aca="true" t="shared" si="1" ref="N44:N75">SUM(B44:M44)</f>
        <v>568790.7199999999</v>
      </c>
    </row>
    <row r="45" spans="1:14" ht="12.75">
      <c r="A45" t="s">
        <v>19</v>
      </c>
      <c r="B45" s="31">
        <v>13168.6</v>
      </c>
      <c r="C45" s="32">
        <v>11700.2</v>
      </c>
      <c r="D45" s="32">
        <v>12668.96</v>
      </c>
      <c r="E45" s="32">
        <v>10235.95</v>
      </c>
      <c r="F45" s="14">
        <v>13211.52</v>
      </c>
      <c r="G45" s="31">
        <v>13343.04</v>
      </c>
      <c r="H45" s="31">
        <v>16657.52</v>
      </c>
      <c r="I45" s="31">
        <v>16979.34</v>
      </c>
      <c r="J45" s="31">
        <v>16518.26</v>
      </c>
      <c r="K45" s="31">
        <v>25267.92</v>
      </c>
      <c r="L45" s="36">
        <v>20888.71</v>
      </c>
      <c r="M45" s="36">
        <v>20475.43</v>
      </c>
      <c r="N45" s="5">
        <f t="shared" si="1"/>
        <v>191115.44999999998</v>
      </c>
    </row>
    <row r="46" spans="1:14" ht="12.75">
      <c r="A46" t="s">
        <v>68</v>
      </c>
      <c r="B46" s="31">
        <v>433250.93</v>
      </c>
      <c r="C46" s="32">
        <v>398154.72</v>
      </c>
      <c r="D46" s="32">
        <v>411619.38</v>
      </c>
      <c r="E46" s="32">
        <v>411564.69</v>
      </c>
      <c r="F46" s="14">
        <v>429064.4</v>
      </c>
      <c r="G46" s="31">
        <v>407228.04</v>
      </c>
      <c r="H46" s="31">
        <v>428434.94</v>
      </c>
      <c r="I46" s="31">
        <v>437935.34</v>
      </c>
      <c r="J46" s="31">
        <v>424708.38</v>
      </c>
      <c r="K46" s="31">
        <v>486650.66</v>
      </c>
      <c r="L46" s="36">
        <v>448587.83</v>
      </c>
      <c r="M46" s="36">
        <v>447267</v>
      </c>
      <c r="N46" s="5">
        <f t="shared" si="1"/>
        <v>5164466.31</v>
      </c>
    </row>
    <row r="47" spans="1:14" ht="12.75">
      <c r="A47" t="s">
        <v>69</v>
      </c>
      <c r="B47" s="31">
        <v>648818.73</v>
      </c>
      <c r="C47" s="32">
        <v>619622.69</v>
      </c>
      <c r="D47" s="32">
        <v>525891.72</v>
      </c>
      <c r="E47" s="32">
        <v>811134.27</v>
      </c>
      <c r="F47" s="14">
        <v>595308.9</v>
      </c>
      <c r="G47" s="31">
        <v>677286.52</v>
      </c>
      <c r="H47" s="31">
        <v>699706.94</v>
      </c>
      <c r="I47" s="31">
        <v>739811.22</v>
      </c>
      <c r="J47" s="31">
        <v>728173.32</v>
      </c>
      <c r="K47" s="31">
        <v>816247.87</v>
      </c>
      <c r="L47" s="36">
        <v>811599.95</v>
      </c>
      <c r="M47" s="36">
        <v>712448.45</v>
      </c>
      <c r="N47" s="5">
        <f t="shared" si="1"/>
        <v>8386050.58</v>
      </c>
    </row>
    <row r="48" spans="1:14" ht="12.75">
      <c r="A48" t="s">
        <v>70</v>
      </c>
      <c r="B48" s="31">
        <v>305492.21</v>
      </c>
      <c r="C48" s="32">
        <v>295795.64</v>
      </c>
      <c r="D48" s="32">
        <v>338178.96</v>
      </c>
      <c r="E48" s="32">
        <v>223928.26</v>
      </c>
      <c r="F48" s="14">
        <v>363525.77</v>
      </c>
      <c r="G48" s="31">
        <v>274379.13</v>
      </c>
      <c r="H48" s="31">
        <v>292951.4</v>
      </c>
      <c r="I48" s="31">
        <v>270330.88</v>
      </c>
      <c r="J48" s="31">
        <v>274726.74</v>
      </c>
      <c r="K48" s="31">
        <v>305103.51</v>
      </c>
      <c r="L48" s="36">
        <v>283834.74</v>
      </c>
      <c r="M48" s="36">
        <v>300888.48</v>
      </c>
      <c r="N48" s="5">
        <f t="shared" si="1"/>
        <v>3529135.72</v>
      </c>
    </row>
    <row r="49" spans="1:14" ht="12.75">
      <c r="A49" t="s">
        <v>20</v>
      </c>
      <c r="B49" s="31">
        <v>106403.86</v>
      </c>
      <c r="C49" s="32">
        <v>95513.18</v>
      </c>
      <c r="D49" s="32">
        <v>102764.42</v>
      </c>
      <c r="E49" s="32">
        <v>77398.4</v>
      </c>
      <c r="F49" s="14">
        <v>109818.52</v>
      </c>
      <c r="G49" s="31">
        <v>92121.28</v>
      </c>
      <c r="H49" s="31">
        <v>85598.04</v>
      </c>
      <c r="I49" s="31">
        <v>86900.93</v>
      </c>
      <c r="J49" s="31">
        <v>89589.78</v>
      </c>
      <c r="K49" s="31">
        <v>114876.48</v>
      </c>
      <c r="L49" s="36">
        <v>82406.04</v>
      </c>
      <c r="M49" s="36">
        <v>83662.26</v>
      </c>
      <c r="N49" s="5">
        <f t="shared" si="1"/>
        <v>1127053.1900000002</v>
      </c>
    </row>
    <row r="50" spans="1:14" ht="12.75">
      <c r="A50" t="s">
        <v>21</v>
      </c>
      <c r="B50" s="31">
        <v>21271.35</v>
      </c>
      <c r="C50" s="32">
        <v>16134.72</v>
      </c>
      <c r="D50" s="32">
        <v>22538.1</v>
      </c>
      <c r="E50" s="32">
        <v>17762.79</v>
      </c>
      <c r="F50" s="14">
        <v>17350.81</v>
      </c>
      <c r="G50" s="31">
        <v>21179.46</v>
      </c>
      <c r="H50" s="31">
        <v>19202.22</v>
      </c>
      <c r="I50" s="31">
        <v>18581.47</v>
      </c>
      <c r="J50" s="31">
        <v>14870.4</v>
      </c>
      <c r="K50" s="31">
        <v>20944.04</v>
      </c>
      <c r="L50" s="36">
        <v>16270.71</v>
      </c>
      <c r="M50" s="36">
        <v>20716.35</v>
      </c>
      <c r="N50" s="5">
        <f t="shared" si="1"/>
        <v>226822.41999999998</v>
      </c>
    </row>
    <row r="51" spans="1:14" ht="12.75">
      <c r="A51" t="s">
        <v>22</v>
      </c>
      <c r="B51" s="31">
        <v>130263</v>
      </c>
      <c r="C51" s="32">
        <v>126433.92</v>
      </c>
      <c r="D51" s="32">
        <v>110461.21</v>
      </c>
      <c r="E51" s="32">
        <v>113781.79</v>
      </c>
      <c r="F51" s="14">
        <v>122020.95</v>
      </c>
      <c r="G51" s="31">
        <v>115979.95</v>
      </c>
      <c r="H51" s="31">
        <v>126834.88</v>
      </c>
      <c r="I51" s="31">
        <v>77900.7</v>
      </c>
      <c r="J51" s="31">
        <v>46577.81</v>
      </c>
      <c r="K51" s="31">
        <v>59447.88</v>
      </c>
      <c r="L51" s="36">
        <v>47117.63</v>
      </c>
      <c r="M51" s="36">
        <v>50249.98</v>
      </c>
      <c r="N51" s="5">
        <f t="shared" si="1"/>
        <v>1127069.7</v>
      </c>
    </row>
    <row r="52" spans="1:14" ht="12.75">
      <c r="A52" t="s">
        <v>71</v>
      </c>
      <c r="B52" s="31">
        <v>711810.66</v>
      </c>
      <c r="C52" s="32">
        <v>700861.46</v>
      </c>
      <c r="D52" s="32">
        <v>660313.4</v>
      </c>
      <c r="E52" s="32">
        <v>756425.08</v>
      </c>
      <c r="F52" s="14">
        <v>733265.07</v>
      </c>
      <c r="G52" s="31">
        <v>687397.87</v>
      </c>
      <c r="H52" s="31">
        <v>694771.25</v>
      </c>
      <c r="I52" s="31">
        <v>723742.59</v>
      </c>
      <c r="J52" s="31">
        <v>684588.27</v>
      </c>
      <c r="K52" s="31">
        <v>810039.19</v>
      </c>
      <c r="L52" s="36">
        <v>717866.83</v>
      </c>
      <c r="M52" s="36">
        <v>722694.46</v>
      </c>
      <c r="N52" s="5">
        <f t="shared" si="1"/>
        <v>8603776.129999999</v>
      </c>
    </row>
    <row r="53" spans="1:14" ht="12.75">
      <c r="A53" t="s">
        <v>23</v>
      </c>
      <c r="B53" s="31">
        <v>698466.2</v>
      </c>
      <c r="C53" s="32">
        <v>688639.24</v>
      </c>
      <c r="D53" s="32">
        <v>712728</v>
      </c>
      <c r="E53" s="32">
        <v>527682</v>
      </c>
      <c r="F53" s="14">
        <v>741694.77</v>
      </c>
      <c r="G53" s="31">
        <v>653597.87</v>
      </c>
      <c r="H53" s="31">
        <v>675137.3</v>
      </c>
      <c r="I53" s="31">
        <v>609427.9</v>
      </c>
      <c r="J53" s="31">
        <v>536984</v>
      </c>
      <c r="K53" s="31">
        <v>641847.84</v>
      </c>
      <c r="L53" s="36">
        <v>572495.67</v>
      </c>
      <c r="M53" s="36">
        <v>568689.92</v>
      </c>
      <c r="N53" s="5">
        <f t="shared" si="1"/>
        <v>7627390.71</v>
      </c>
    </row>
    <row r="54" spans="1:14" ht="12.75">
      <c r="A54" t="s">
        <v>24</v>
      </c>
      <c r="B54" s="31">
        <v>311090.53</v>
      </c>
      <c r="C54" s="32">
        <v>279715.21</v>
      </c>
      <c r="D54" s="32">
        <v>263812.45</v>
      </c>
      <c r="E54" s="32">
        <v>329651.18</v>
      </c>
      <c r="F54" s="14">
        <v>279341.45</v>
      </c>
      <c r="G54" s="31">
        <v>316192.41</v>
      </c>
      <c r="H54" s="31">
        <v>341241.12</v>
      </c>
      <c r="I54" s="31">
        <v>326989.13</v>
      </c>
      <c r="J54" s="31">
        <v>312590.5</v>
      </c>
      <c r="K54" s="31">
        <v>373900.31</v>
      </c>
      <c r="L54" s="36">
        <v>332593.37</v>
      </c>
      <c r="M54" s="36">
        <v>339342.66</v>
      </c>
      <c r="N54" s="5">
        <f>SUM(B54:M54)</f>
        <v>3806460.32</v>
      </c>
    </row>
    <row r="55" spans="1:14" ht="12.75">
      <c r="A55" t="s">
        <v>72</v>
      </c>
      <c r="B55" s="31">
        <v>99382.92</v>
      </c>
      <c r="C55" s="32">
        <v>118749.33</v>
      </c>
      <c r="D55" s="32">
        <v>113490.78</v>
      </c>
      <c r="E55" s="32">
        <v>38268.94</v>
      </c>
      <c r="F55" s="14">
        <v>80668.13</v>
      </c>
      <c r="G55" s="31">
        <v>54689.71</v>
      </c>
      <c r="H55" s="31">
        <v>97901.63</v>
      </c>
      <c r="I55" s="31">
        <v>72385.83</v>
      </c>
      <c r="J55" s="31">
        <v>83451.59</v>
      </c>
      <c r="K55" s="31">
        <v>111430.63</v>
      </c>
      <c r="L55" s="36">
        <v>87767.59</v>
      </c>
      <c r="M55" s="36">
        <v>90239.08</v>
      </c>
      <c r="N55" s="5">
        <f t="shared" si="1"/>
        <v>1048426.1599999999</v>
      </c>
    </row>
    <row r="56" spans="1:14" ht="12.75">
      <c r="A56" t="s">
        <v>73</v>
      </c>
      <c r="B56" s="31">
        <v>165391.42</v>
      </c>
      <c r="C56" s="32">
        <v>183368.49</v>
      </c>
      <c r="D56" s="32">
        <v>182418.62</v>
      </c>
      <c r="E56" s="32">
        <v>128806.43</v>
      </c>
      <c r="F56" s="14">
        <v>182808.91</v>
      </c>
      <c r="G56" s="31">
        <v>157192.02</v>
      </c>
      <c r="H56" s="31">
        <v>158337.91</v>
      </c>
      <c r="I56" s="31">
        <v>141132.4</v>
      </c>
      <c r="J56" s="31">
        <v>128598.03</v>
      </c>
      <c r="K56" s="31">
        <v>152038.98</v>
      </c>
      <c r="L56" s="36">
        <v>154386.77</v>
      </c>
      <c r="M56" s="36">
        <v>171463.52</v>
      </c>
      <c r="N56" s="5">
        <f t="shared" si="1"/>
        <v>1905943.5</v>
      </c>
    </row>
    <row r="57" spans="1:14" ht="12.75">
      <c r="A57" t="s">
        <v>74</v>
      </c>
      <c r="B57" s="31">
        <v>304650.81</v>
      </c>
      <c r="C57" s="32">
        <v>369975.65</v>
      </c>
      <c r="D57" s="32">
        <v>345168.92</v>
      </c>
      <c r="E57" s="32">
        <v>281278.39</v>
      </c>
      <c r="F57" s="14">
        <v>335016.08</v>
      </c>
      <c r="G57" s="31">
        <v>269548.55</v>
      </c>
      <c r="H57" s="31">
        <v>285524.88</v>
      </c>
      <c r="I57" s="31">
        <v>265072.64</v>
      </c>
      <c r="J57" s="31">
        <v>250041.84</v>
      </c>
      <c r="K57" s="31">
        <v>311311.96</v>
      </c>
      <c r="L57" s="36">
        <v>312548.09</v>
      </c>
      <c r="M57" s="36">
        <v>283339.15</v>
      </c>
      <c r="N57" s="5">
        <f t="shared" si="1"/>
        <v>3613476.96</v>
      </c>
    </row>
    <row r="58" spans="1:14" ht="12.75">
      <c r="A58" t="s">
        <v>25</v>
      </c>
      <c r="B58" s="31">
        <v>110890.41</v>
      </c>
      <c r="C58" s="32">
        <v>113524.31</v>
      </c>
      <c r="D58" s="32">
        <v>119462.88</v>
      </c>
      <c r="E58" s="32">
        <v>82314.29</v>
      </c>
      <c r="F58" s="14">
        <v>130444.97</v>
      </c>
      <c r="G58" s="31">
        <v>109012.26</v>
      </c>
      <c r="H58" s="31">
        <v>122042.44</v>
      </c>
      <c r="I58" s="31">
        <v>116542.7</v>
      </c>
      <c r="J58" s="31">
        <v>111928.42</v>
      </c>
      <c r="K58" s="31">
        <v>131326.11</v>
      </c>
      <c r="L58" s="36">
        <v>109713.95</v>
      </c>
      <c r="M58" s="36">
        <v>114789.29</v>
      </c>
      <c r="N58" s="5">
        <f t="shared" si="1"/>
        <v>1371992.03</v>
      </c>
    </row>
    <row r="59" spans="1:14" ht="12.75">
      <c r="A59" t="s">
        <v>75</v>
      </c>
      <c r="B59" s="31">
        <v>1965830.12</v>
      </c>
      <c r="C59" s="32">
        <v>1939889.13</v>
      </c>
      <c r="D59" s="32">
        <v>1660131.7</v>
      </c>
      <c r="E59" s="32">
        <v>2438762.68</v>
      </c>
      <c r="F59" s="14">
        <v>1787858.03</v>
      </c>
      <c r="G59" s="31">
        <v>1939743.13</v>
      </c>
      <c r="H59" s="31">
        <v>1955234.13</v>
      </c>
      <c r="I59" s="31">
        <v>1936630.46</v>
      </c>
      <c r="J59" s="31">
        <v>1780111.57</v>
      </c>
      <c r="K59" s="31">
        <v>2180837.97</v>
      </c>
      <c r="L59" s="36">
        <v>1996228.67</v>
      </c>
      <c r="M59" s="36">
        <v>2141210.91</v>
      </c>
      <c r="N59" s="5">
        <f t="shared" si="1"/>
        <v>23722468.499999996</v>
      </c>
    </row>
    <row r="60" spans="1:14" ht="12.75">
      <c r="A60" t="s">
        <v>76</v>
      </c>
      <c r="B60" s="31">
        <v>493592.33</v>
      </c>
      <c r="C60" s="32">
        <v>547362.45</v>
      </c>
      <c r="D60" s="32">
        <v>414755</v>
      </c>
      <c r="E60" s="32">
        <v>602139.68</v>
      </c>
      <c r="F60" s="14">
        <v>447890.51</v>
      </c>
      <c r="G60" s="31">
        <v>478768.31</v>
      </c>
      <c r="H60" s="31">
        <v>511822.63</v>
      </c>
      <c r="I60" s="31">
        <v>511647.55</v>
      </c>
      <c r="J60" s="31">
        <v>485671.21</v>
      </c>
      <c r="K60" s="31">
        <v>575384.13</v>
      </c>
      <c r="L60" s="36">
        <v>589213.65</v>
      </c>
      <c r="M60" s="36">
        <v>565003.22</v>
      </c>
      <c r="N60" s="5">
        <f t="shared" si="1"/>
        <v>6223250.67</v>
      </c>
    </row>
    <row r="61" spans="1:14" ht="12.75">
      <c r="A61" t="s">
        <v>77</v>
      </c>
      <c r="B61" s="31">
        <v>1624299.79</v>
      </c>
      <c r="C61" s="32">
        <v>1640529.58</v>
      </c>
      <c r="D61" s="32">
        <v>1634867.51</v>
      </c>
      <c r="E61" s="32">
        <v>1692263.34</v>
      </c>
      <c r="F61" s="14">
        <v>1726540.79</v>
      </c>
      <c r="G61" s="31">
        <v>1691067.75</v>
      </c>
      <c r="H61" s="31">
        <v>1783499.41</v>
      </c>
      <c r="I61" s="31">
        <v>1708386.75</v>
      </c>
      <c r="J61" s="31">
        <v>1765097.61</v>
      </c>
      <c r="K61" s="31">
        <v>1923249.89</v>
      </c>
      <c r="L61" s="36">
        <v>1994973.99</v>
      </c>
      <c r="M61" s="36">
        <v>1830915.07</v>
      </c>
      <c r="N61" s="5">
        <f t="shared" si="1"/>
        <v>21015691.479999997</v>
      </c>
    </row>
    <row r="62" spans="1:14" ht="12.75">
      <c r="A62" t="s">
        <v>26</v>
      </c>
      <c r="B62" s="31">
        <v>807335.97</v>
      </c>
      <c r="C62" s="32">
        <v>882205.8</v>
      </c>
      <c r="D62" s="32">
        <v>834198.36</v>
      </c>
      <c r="E62" s="32">
        <v>812783.83</v>
      </c>
      <c r="F62" s="14">
        <v>940324.99</v>
      </c>
      <c r="G62" s="31">
        <v>835724.3</v>
      </c>
      <c r="H62" s="31">
        <v>874597.19</v>
      </c>
      <c r="I62" s="31">
        <v>848740.35</v>
      </c>
      <c r="J62" s="31">
        <v>797132.6</v>
      </c>
      <c r="K62" s="31">
        <v>939901.86</v>
      </c>
      <c r="L62" s="36">
        <v>886283.6</v>
      </c>
      <c r="M62" s="36">
        <v>926491.5</v>
      </c>
      <c r="N62" s="5">
        <f t="shared" si="1"/>
        <v>10385720.349999998</v>
      </c>
    </row>
    <row r="63" spans="1:14" ht="12.75">
      <c r="A63" t="s">
        <v>78</v>
      </c>
      <c r="B63" s="31">
        <v>1743877.9</v>
      </c>
      <c r="C63" s="32">
        <v>1675768.84</v>
      </c>
      <c r="D63" s="32">
        <v>1746005.71</v>
      </c>
      <c r="E63" s="32">
        <v>1540674.71</v>
      </c>
      <c r="F63" s="14">
        <v>1801933.37</v>
      </c>
      <c r="G63" s="31">
        <v>1652258.95</v>
      </c>
      <c r="H63" s="31">
        <v>1730774.26</v>
      </c>
      <c r="I63" s="31">
        <v>1725996.32</v>
      </c>
      <c r="J63" s="31">
        <v>1747618.95</v>
      </c>
      <c r="K63" s="31">
        <v>1953143.63</v>
      </c>
      <c r="L63" s="36">
        <v>1901136.34</v>
      </c>
      <c r="M63" s="36">
        <v>1902097.48</v>
      </c>
      <c r="N63" s="5">
        <f t="shared" si="1"/>
        <v>21121286.46</v>
      </c>
    </row>
    <row r="64" spans="1:14" ht="12.75">
      <c r="A64" t="s">
        <v>79</v>
      </c>
      <c r="B64" s="31">
        <v>890774.51</v>
      </c>
      <c r="C64" s="32">
        <v>884453.11</v>
      </c>
      <c r="D64" s="32">
        <v>856539.15</v>
      </c>
      <c r="E64" s="32">
        <v>883447.59</v>
      </c>
      <c r="F64" s="14">
        <v>951305.02</v>
      </c>
      <c r="G64" s="31">
        <v>830441.32</v>
      </c>
      <c r="H64" s="31">
        <v>909476.53</v>
      </c>
      <c r="I64" s="31">
        <v>843116.24</v>
      </c>
      <c r="J64" s="31">
        <v>768535.82</v>
      </c>
      <c r="K64" s="31">
        <v>945134.13</v>
      </c>
      <c r="L64" s="36">
        <v>813949.38</v>
      </c>
      <c r="M64" s="36">
        <v>876749.58</v>
      </c>
      <c r="N64" s="5">
        <f t="shared" si="1"/>
        <v>10453922.380000003</v>
      </c>
    </row>
    <row r="65" spans="1:14" ht="12.75">
      <c r="A65" t="s">
        <v>80</v>
      </c>
      <c r="B65" s="31">
        <v>123010.93</v>
      </c>
      <c r="C65" s="32">
        <v>122066.52</v>
      </c>
      <c r="D65" s="32">
        <v>131022.29</v>
      </c>
      <c r="E65" s="32">
        <v>99737.36</v>
      </c>
      <c r="F65" s="14">
        <v>134731.66</v>
      </c>
      <c r="G65" s="31">
        <v>124154.24</v>
      </c>
      <c r="H65" s="31">
        <v>119703.64</v>
      </c>
      <c r="I65" s="31">
        <v>113469.82</v>
      </c>
      <c r="J65" s="31">
        <v>100814.81</v>
      </c>
      <c r="K65" s="31">
        <v>132079.9</v>
      </c>
      <c r="L65" s="36">
        <v>112688.19</v>
      </c>
      <c r="M65" s="36">
        <v>114955.62</v>
      </c>
      <c r="N65" s="5">
        <f t="shared" si="1"/>
        <v>1428434.98</v>
      </c>
    </row>
    <row r="66" spans="1:14" ht="12.75">
      <c r="A66" t="s">
        <v>81</v>
      </c>
      <c r="B66" s="31">
        <v>520202.62</v>
      </c>
      <c r="C66" s="32">
        <v>534381.9</v>
      </c>
      <c r="D66" s="32">
        <v>582918.26</v>
      </c>
      <c r="E66" s="32">
        <v>369583.28</v>
      </c>
      <c r="F66" s="14">
        <v>568081.55</v>
      </c>
      <c r="G66" s="31">
        <v>484898.42</v>
      </c>
      <c r="H66" s="31">
        <v>504787.75</v>
      </c>
      <c r="I66" s="31">
        <v>466623.01</v>
      </c>
      <c r="J66" s="31">
        <v>421956.67</v>
      </c>
      <c r="K66" s="31">
        <v>499377.75</v>
      </c>
      <c r="L66" s="36">
        <v>471192.65</v>
      </c>
      <c r="M66" s="36">
        <v>469712.13</v>
      </c>
      <c r="N66" s="5">
        <f t="shared" si="1"/>
        <v>5893715.99</v>
      </c>
    </row>
    <row r="67" spans="1:14" ht="12.75">
      <c r="A67" t="s">
        <v>82</v>
      </c>
      <c r="B67" s="31">
        <v>125174.17</v>
      </c>
      <c r="C67" s="32">
        <v>117608.44</v>
      </c>
      <c r="D67" s="32">
        <v>119518.09</v>
      </c>
      <c r="E67" s="32">
        <v>109391.39</v>
      </c>
      <c r="F67" s="14">
        <v>126078.7</v>
      </c>
      <c r="G67" s="31">
        <v>130073.81</v>
      </c>
      <c r="H67" s="31">
        <v>127867.08</v>
      </c>
      <c r="I67" s="31">
        <v>119348.54</v>
      </c>
      <c r="J67" s="31">
        <v>109695.54</v>
      </c>
      <c r="K67" s="31">
        <v>128204.31</v>
      </c>
      <c r="L67" s="36">
        <v>123799.17</v>
      </c>
      <c r="M67" s="36">
        <v>119984.52</v>
      </c>
      <c r="N67" s="5">
        <f t="shared" si="1"/>
        <v>1456743.7599999998</v>
      </c>
    </row>
    <row r="68" spans="1:14" ht="12.75">
      <c r="A68" t="s">
        <v>83</v>
      </c>
      <c r="B68" s="31">
        <v>338759.06</v>
      </c>
      <c r="C68" s="32">
        <v>331448.93</v>
      </c>
      <c r="D68" s="32">
        <v>345104.79</v>
      </c>
      <c r="E68" s="32">
        <v>218438.33</v>
      </c>
      <c r="F68" s="14">
        <v>334507.11</v>
      </c>
      <c r="G68" s="31">
        <v>262357.37</v>
      </c>
      <c r="H68" s="31">
        <v>288797.37</v>
      </c>
      <c r="I68" s="31">
        <v>276060.22</v>
      </c>
      <c r="J68" s="31">
        <v>284058.12</v>
      </c>
      <c r="K68" s="31">
        <v>345348.82</v>
      </c>
      <c r="L68" s="36">
        <v>333242.63</v>
      </c>
      <c r="M68" s="36">
        <v>362679.74</v>
      </c>
      <c r="N68" s="5">
        <f t="shared" si="1"/>
        <v>3720802.49</v>
      </c>
    </row>
    <row r="69" spans="1:14" ht="12.75">
      <c r="A69" t="s">
        <v>84</v>
      </c>
      <c r="B69" s="31">
        <v>444786.85</v>
      </c>
      <c r="C69" s="32">
        <v>427009.02</v>
      </c>
      <c r="D69" s="32">
        <v>387446.97</v>
      </c>
      <c r="E69" s="32">
        <v>483906.99</v>
      </c>
      <c r="F69" s="14">
        <v>457415.09</v>
      </c>
      <c r="G69" s="31">
        <v>448172.23</v>
      </c>
      <c r="H69" s="31">
        <v>458021.28</v>
      </c>
      <c r="I69" s="31">
        <v>476450.46</v>
      </c>
      <c r="J69" s="31">
        <v>498403.18</v>
      </c>
      <c r="K69" s="31">
        <v>531262.11</v>
      </c>
      <c r="L69" s="36">
        <v>475359.59</v>
      </c>
      <c r="M69" s="36">
        <v>461696.78</v>
      </c>
      <c r="N69" s="5">
        <f t="shared" si="1"/>
        <v>5549930.55</v>
      </c>
    </row>
    <row r="70" spans="1:14" ht="12.75">
      <c r="A70" t="s">
        <v>85</v>
      </c>
      <c r="B70" s="31">
        <v>571898.25</v>
      </c>
      <c r="C70" s="32">
        <v>569576.3</v>
      </c>
      <c r="D70" s="32">
        <v>419623.29</v>
      </c>
      <c r="E70" s="32">
        <v>833393.23</v>
      </c>
      <c r="F70" s="14">
        <v>499840.38</v>
      </c>
      <c r="G70" s="31">
        <v>544938.14</v>
      </c>
      <c r="H70" s="31">
        <v>549552.59</v>
      </c>
      <c r="I70" s="31">
        <v>570135.84</v>
      </c>
      <c r="J70" s="31">
        <v>543854.23</v>
      </c>
      <c r="K70" s="31">
        <v>683817.59</v>
      </c>
      <c r="L70" s="36">
        <v>542955.98</v>
      </c>
      <c r="M70" s="36">
        <v>599826.63</v>
      </c>
      <c r="N70" s="5">
        <f t="shared" si="1"/>
        <v>6929412.45</v>
      </c>
    </row>
    <row r="71" spans="1:14" ht="12.75">
      <c r="A71" t="s">
        <v>27</v>
      </c>
      <c r="B71" s="31">
        <v>339733.43</v>
      </c>
      <c r="C71" s="32">
        <v>351515.57</v>
      </c>
      <c r="D71" s="32">
        <v>380280.89</v>
      </c>
      <c r="E71" s="32">
        <v>294156.03</v>
      </c>
      <c r="F71" s="14">
        <v>365492.56</v>
      </c>
      <c r="G71" s="31">
        <v>352987.25</v>
      </c>
      <c r="H71" s="31">
        <v>379964.65</v>
      </c>
      <c r="I71" s="31">
        <v>297256.53</v>
      </c>
      <c r="J71" s="31">
        <v>261736.23</v>
      </c>
      <c r="K71" s="31">
        <v>319264.7</v>
      </c>
      <c r="L71" s="36">
        <v>256203.18</v>
      </c>
      <c r="M71" s="36">
        <v>275902.1</v>
      </c>
      <c r="N71" s="5">
        <f t="shared" si="1"/>
        <v>3874493.1200000006</v>
      </c>
    </row>
    <row r="72" spans="1:14" ht="12.75">
      <c r="A72" t="s">
        <v>86</v>
      </c>
      <c r="B72" s="31">
        <v>114417.93</v>
      </c>
      <c r="C72" s="32">
        <v>116331.66</v>
      </c>
      <c r="D72" s="32">
        <v>116451.86</v>
      </c>
      <c r="E72" s="32">
        <v>86179.37</v>
      </c>
      <c r="F72" s="14">
        <v>124601.92</v>
      </c>
      <c r="G72" s="31">
        <v>98302.63</v>
      </c>
      <c r="H72" s="31">
        <v>108997.53</v>
      </c>
      <c r="I72" s="31">
        <v>91206.35</v>
      </c>
      <c r="J72" s="31">
        <v>79205.09</v>
      </c>
      <c r="K72" s="31">
        <v>101421.01</v>
      </c>
      <c r="L72" s="36">
        <v>93304.03</v>
      </c>
      <c r="M72" s="36">
        <v>94497.64</v>
      </c>
      <c r="N72" s="5">
        <f t="shared" si="1"/>
        <v>1224917.0199999998</v>
      </c>
    </row>
    <row r="73" spans="1:14" ht="12.75">
      <c r="A73" t="s">
        <v>28</v>
      </c>
      <c r="B73" s="31">
        <v>56227.9</v>
      </c>
      <c r="C73" s="32">
        <v>61115.09</v>
      </c>
      <c r="D73" s="32">
        <v>55967.62</v>
      </c>
      <c r="E73" s="32">
        <v>49811.94</v>
      </c>
      <c r="F73" s="14">
        <v>60239.99</v>
      </c>
      <c r="G73" s="31">
        <v>55569.98</v>
      </c>
      <c r="H73" s="31">
        <v>56987.53</v>
      </c>
      <c r="I73" s="31">
        <v>51124.43</v>
      </c>
      <c r="J73" s="31">
        <v>44572.2</v>
      </c>
      <c r="K73" s="31">
        <v>53987.49</v>
      </c>
      <c r="L73" s="36">
        <v>55112.76</v>
      </c>
      <c r="M73" s="36">
        <v>56612.08</v>
      </c>
      <c r="N73" s="5">
        <f t="shared" si="1"/>
        <v>657329.0099999999</v>
      </c>
    </row>
    <row r="74" spans="1:14" ht="12.75">
      <c r="A74" t="s">
        <v>29</v>
      </c>
      <c r="B74" s="31">
        <v>27545.04</v>
      </c>
      <c r="C74" s="32">
        <v>23739.99</v>
      </c>
      <c r="D74" s="32">
        <v>29846.62</v>
      </c>
      <c r="E74" s="32">
        <v>22975.07</v>
      </c>
      <c r="F74" s="14">
        <v>29497.55</v>
      </c>
      <c r="G74" s="31">
        <v>25316.52</v>
      </c>
      <c r="H74" s="31">
        <v>25343.18</v>
      </c>
      <c r="I74" s="31">
        <v>22320.66</v>
      </c>
      <c r="J74" s="31">
        <v>19334.23</v>
      </c>
      <c r="K74" s="31">
        <v>21977.55</v>
      </c>
      <c r="L74" s="36">
        <v>20892.88</v>
      </c>
      <c r="M74" s="36">
        <v>23968.46</v>
      </c>
      <c r="N74" s="5">
        <f t="shared" si="1"/>
        <v>292757.75</v>
      </c>
    </row>
    <row r="75" spans="1:14" ht="12.75">
      <c r="A75" t="s">
        <v>87</v>
      </c>
      <c r="B75" s="31">
        <v>600900.31</v>
      </c>
      <c r="C75" s="32">
        <v>607948.25</v>
      </c>
      <c r="D75" s="32">
        <v>575169.66</v>
      </c>
      <c r="E75" s="32">
        <v>582342.11</v>
      </c>
      <c r="F75" s="14">
        <v>600353.66</v>
      </c>
      <c r="G75" s="31">
        <v>559117.68</v>
      </c>
      <c r="H75" s="31">
        <v>578001.21</v>
      </c>
      <c r="I75" s="31">
        <v>570715.3</v>
      </c>
      <c r="J75" s="31">
        <v>562240.44</v>
      </c>
      <c r="K75" s="31">
        <v>724463.63</v>
      </c>
      <c r="L75" s="36">
        <v>615430.38</v>
      </c>
      <c r="M75" s="36">
        <v>599591</v>
      </c>
      <c r="N75" s="5">
        <f t="shared" si="1"/>
        <v>7176273.630000001</v>
      </c>
    </row>
    <row r="76" spans="1:14" ht="12.75">
      <c r="A76" t="s">
        <v>88</v>
      </c>
      <c r="B76" s="31">
        <v>54022.88</v>
      </c>
      <c r="C76" s="32">
        <v>56497.06</v>
      </c>
      <c r="D76" s="32">
        <v>50093.57</v>
      </c>
      <c r="E76" s="32">
        <v>45614.3</v>
      </c>
      <c r="F76" s="14">
        <v>73022.49</v>
      </c>
      <c r="G76" s="31">
        <v>43793.45</v>
      </c>
      <c r="H76" s="31">
        <v>46664.61</v>
      </c>
      <c r="I76" s="31">
        <v>48943.86</v>
      </c>
      <c r="J76" s="31">
        <v>45698.68</v>
      </c>
      <c r="K76" s="31">
        <v>54256.47</v>
      </c>
      <c r="L76" s="36">
        <v>47531.22</v>
      </c>
      <c r="M76" s="36">
        <v>64095.03</v>
      </c>
      <c r="N76" s="5">
        <f>SUM(B76:M76)</f>
        <v>630233.62</v>
      </c>
    </row>
    <row r="77" spans="1:14" ht="12.75">
      <c r="A77" t="s">
        <v>89</v>
      </c>
      <c r="B77" s="31">
        <v>170320.26</v>
      </c>
      <c r="C77" s="32">
        <v>164201.38</v>
      </c>
      <c r="D77" s="32">
        <v>126688.26</v>
      </c>
      <c r="E77" s="32">
        <v>60528.76</v>
      </c>
      <c r="F77" s="14">
        <v>121372.09</v>
      </c>
      <c r="G77" s="31">
        <v>98646.39</v>
      </c>
      <c r="H77" s="31">
        <v>100722.8</v>
      </c>
      <c r="I77" s="31">
        <v>122255.23</v>
      </c>
      <c r="J77" s="31">
        <v>161116.37</v>
      </c>
      <c r="K77" s="31">
        <v>130007.18</v>
      </c>
      <c r="L77" s="37">
        <v>139910.69</v>
      </c>
      <c r="M77" s="36">
        <v>174271.58</v>
      </c>
      <c r="N77" s="5">
        <f>SUM(B77:M77)</f>
        <v>1570040.99</v>
      </c>
    </row>
    <row r="78" spans="1:14" ht="12.75">
      <c r="A78" t="s">
        <v>30</v>
      </c>
      <c r="B78" s="31">
        <v>46618.01</v>
      </c>
      <c r="C78" s="32">
        <v>50024.24</v>
      </c>
      <c r="D78" s="32">
        <v>52750.18</v>
      </c>
      <c r="E78" s="32">
        <v>36526.86</v>
      </c>
      <c r="F78" s="14">
        <v>59920.05</v>
      </c>
      <c r="G78" s="31">
        <v>39451.24</v>
      </c>
      <c r="H78" s="31">
        <v>39465.13</v>
      </c>
      <c r="I78" s="31">
        <v>44026.13</v>
      </c>
      <c r="J78" s="31">
        <v>41730.89</v>
      </c>
      <c r="K78" s="31">
        <v>53718.52</v>
      </c>
      <c r="L78" s="38">
        <v>51120.6</v>
      </c>
      <c r="M78" s="36">
        <v>46963.92</v>
      </c>
      <c r="N78" s="5">
        <f>SUM(B78:M78)</f>
        <v>562315.77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30590098.08</v>
      </c>
      <c r="C80" s="4">
        <f t="shared" si="2"/>
        <v>30246186.669999994</v>
      </c>
      <c r="D80" s="4">
        <f t="shared" si="2"/>
        <v>30470209.01000001</v>
      </c>
      <c r="E80" s="4">
        <f t="shared" si="2"/>
        <v>28451471.179999996</v>
      </c>
      <c r="F80" s="4">
        <f t="shared" si="2"/>
        <v>31788917.619999986</v>
      </c>
      <c r="G80" s="4">
        <f t="shared" si="2"/>
        <v>29302697.36</v>
      </c>
      <c r="H80" s="4">
        <f t="shared" si="2"/>
        <v>30642262.770000003</v>
      </c>
      <c r="I80" s="4">
        <f t="shared" si="2"/>
        <v>30391570.09999999</v>
      </c>
      <c r="J80" s="4">
        <f>SUM(J12:J78)</f>
        <v>28806647.920000006</v>
      </c>
      <c r="K80" s="4">
        <f t="shared" si="2"/>
        <v>33429940.869999986</v>
      </c>
      <c r="L80" s="4">
        <f t="shared" si="2"/>
        <v>31548102.99</v>
      </c>
      <c r="M80" s="4">
        <f t="shared" si="2"/>
        <v>31755190.71</v>
      </c>
      <c r="N80" s="5">
        <f>SUM(B80:M80)</f>
        <v>367423295.28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zoomScalePageLayoutView="0" workbookViewId="0" topLeftCell="A1">
      <pane xSplit="1" ySplit="11" topLeftCell="B5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72" sqref="J7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41091</v>
      </c>
      <c r="C9" s="1">
        <f>'Local Option Sales Tax Dist'!C9</f>
        <v>41122</v>
      </c>
      <c r="D9" s="1">
        <f>'Local Option Sales Tax Dist'!D9</f>
        <v>41153</v>
      </c>
      <c r="E9" s="1">
        <f>'Local Option Sales Tax Dist'!E9</f>
        <v>41183</v>
      </c>
      <c r="F9" s="1">
        <f>'Local Option Sales Tax Dist'!F9</f>
        <v>41214</v>
      </c>
      <c r="G9" s="1">
        <f>'Local Option Sales Tax Dist'!G9</f>
        <v>41244</v>
      </c>
      <c r="H9" s="1">
        <f>'Local Option Sales Tax Dist'!H9</f>
        <v>41275</v>
      </c>
      <c r="I9" s="1">
        <f>'Local Option Sales Tax Dist'!I9</f>
        <v>41306</v>
      </c>
      <c r="J9" s="1">
        <f>'Local Option Sales Tax Dist'!J9</f>
        <v>41334</v>
      </c>
      <c r="K9" s="1">
        <f>'Local Option Sales Tax Dist'!K9</f>
        <v>41365</v>
      </c>
      <c r="L9" s="1">
        <f>'Local Option Sales Tax Dist'!L9</f>
        <v>41395</v>
      </c>
      <c r="M9" s="1">
        <f>'Local Option Sales Tax Dist'!M9</f>
        <v>41426</v>
      </c>
      <c r="N9" s="1" t="str">
        <f>'Local Option Sales Tax Dist'!N9</f>
        <v>SFY12-13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247985.76999999996</v>
      </c>
      <c r="C12" s="23">
        <v>258767.40999999997</v>
      </c>
      <c r="D12" s="23">
        <v>279353.22</v>
      </c>
      <c r="E12" s="23">
        <v>191848.33999999997</v>
      </c>
      <c r="F12" s="8">
        <v>291382.24</v>
      </c>
      <c r="G12" s="23">
        <v>243631.38000000003</v>
      </c>
      <c r="H12" s="23">
        <v>251923.02</v>
      </c>
      <c r="I12" s="23">
        <v>254111.83</v>
      </c>
      <c r="J12" s="23">
        <v>242749.36</v>
      </c>
      <c r="K12" s="23">
        <v>300836.37</v>
      </c>
      <c r="L12" s="4">
        <v>278243.22</v>
      </c>
      <c r="M12" s="23">
        <v>270228.68</v>
      </c>
      <c r="N12" s="5">
        <f>SUM(B12:M12)</f>
        <v>3111060.8400000003</v>
      </c>
    </row>
    <row r="13" spans="1:14" ht="12.75">
      <c r="A13" t="s">
        <v>54</v>
      </c>
      <c r="B13" s="23">
        <v>12436.33</v>
      </c>
      <c r="C13" s="23">
        <v>13173.320000000002</v>
      </c>
      <c r="D13" s="23">
        <v>13792.21</v>
      </c>
      <c r="E13" s="23">
        <v>9527.55</v>
      </c>
      <c r="F13" s="8">
        <v>13616.32</v>
      </c>
      <c r="G13" s="23">
        <v>12859.220000000001</v>
      </c>
      <c r="H13" s="23">
        <v>12996.980000000001</v>
      </c>
      <c r="I13" s="23">
        <v>11267.81</v>
      </c>
      <c r="J13" s="23">
        <v>10394.16</v>
      </c>
      <c r="K13" s="23">
        <v>12587.92</v>
      </c>
      <c r="L13" s="4">
        <v>10537.01</v>
      </c>
      <c r="M13" s="23">
        <v>13303.5</v>
      </c>
      <c r="N13" s="5">
        <f aca="true" t="shared" si="0" ref="N13:N76">SUM(B13:M13)</f>
        <v>146492.33000000002</v>
      </c>
    </row>
    <row r="14" spans="1:14" ht="12.75">
      <c r="A14" t="s">
        <v>55</v>
      </c>
      <c r="B14" s="23">
        <v>208284.95</v>
      </c>
      <c r="C14" s="23">
        <v>212520.47</v>
      </c>
      <c r="D14" s="23">
        <v>195809.2</v>
      </c>
      <c r="E14" s="23">
        <v>147695.2</v>
      </c>
      <c r="F14" s="8">
        <v>340394.19</v>
      </c>
      <c r="G14" s="23">
        <v>158537.01</v>
      </c>
      <c r="H14" s="23">
        <v>157843.85</v>
      </c>
      <c r="I14" s="23">
        <v>146941.83</v>
      </c>
      <c r="J14" s="23">
        <v>160712.32</v>
      </c>
      <c r="K14" s="23">
        <v>216244.88</v>
      </c>
      <c r="L14" s="4">
        <v>197147.94</v>
      </c>
      <c r="M14" s="23">
        <v>211380.89</v>
      </c>
      <c r="N14" s="5">
        <f t="shared" si="0"/>
        <v>2353512.7300000004</v>
      </c>
    </row>
    <row r="15" spans="1:14" ht="12.75">
      <c r="A15" t="s">
        <v>2</v>
      </c>
      <c r="B15" s="23">
        <v>22554.519999999997</v>
      </c>
      <c r="C15" s="23">
        <v>21789.309999999998</v>
      </c>
      <c r="D15" s="23">
        <v>25467.23</v>
      </c>
      <c r="E15" s="23">
        <v>13676.79</v>
      </c>
      <c r="F15" s="8">
        <v>23694.91</v>
      </c>
      <c r="G15" s="23">
        <v>19097.34</v>
      </c>
      <c r="H15" s="23">
        <v>21636.57</v>
      </c>
      <c r="I15" s="23">
        <v>20707.51</v>
      </c>
      <c r="J15" s="23">
        <v>20655.93</v>
      </c>
      <c r="K15" s="23">
        <v>24093.12</v>
      </c>
      <c r="L15" s="4">
        <v>20907.61</v>
      </c>
      <c r="M15" s="23">
        <v>21434.82</v>
      </c>
      <c r="N15" s="5">
        <f t="shared" si="0"/>
        <v>255715.66000000003</v>
      </c>
    </row>
    <row r="16" spans="1:14" ht="12.75">
      <c r="A16" t="s">
        <v>56</v>
      </c>
      <c r="B16" s="23">
        <v>647949.79</v>
      </c>
      <c r="C16" s="23">
        <v>655217.5900000001</v>
      </c>
      <c r="D16" s="23">
        <v>662421.0500000002</v>
      </c>
      <c r="E16" s="23">
        <v>645943.6499999999</v>
      </c>
      <c r="F16" s="8">
        <v>629755.18</v>
      </c>
      <c r="G16" s="23">
        <v>621711.7400000001</v>
      </c>
      <c r="H16" s="23">
        <v>650818.7100000001</v>
      </c>
      <c r="I16" s="23">
        <v>846381.13</v>
      </c>
      <c r="J16" s="23">
        <v>1080043.99</v>
      </c>
      <c r="K16" s="23">
        <v>1312623.22</v>
      </c>
      <c r="L16" s="4">
        <v>1200470.33</v>
      </c>
      <c r="M16" s="23">
        <v>1187322.9</v>
      </c>
      <c r="N16" s="5">
        <f t="shared" si="0"/>
        <v>10140659.280000001</v>
      </c>
    </row>
    <row r="17" spans="1:14" ht="12.75">
      <c r="A17" t="s">
        <v>57</v>
      </c>
      <c r="B17" s="23">
        <v>1435484.41</v>
      </c>
      <c r="C17" s="23">
        <v>1382005.6900000002</v>
      </c>
      <c r="D17" s="23">
        <v>1390696.1900000002</v>
      </c>
      <c r="E17" s="23">
        <v>1434820.9200000002</v>
      </c>
      <c r="F17" s="8">
        <v>1432872.52</v>
      </c>
      <c r="G17" s="23">
        <v>1387694.73</v>
      </c>
      <c r="H17" s="23">
        <v>1473042.78</v>
      </c>
      <c r="I17" s="23">
        <v>1413651.17</v>
      </c>
      <c r="J17" s="23">
        <v>1374385.12</v>
      </c>
      <c r="K17" s="23">
        <v>1490565.29</v>
      </c>
      <c r="L17" s="4">
        <v>1517466.76</v>
      </c>
      <c r="M17" s="23">
        <v>1495966.94</v>
      </c>
      <c r="N17" s="5">
        <f t="shared" si="0"/>
        <v>17228652.52</v>
      </c>
    </row>
    <row r="18" spans="1:14" ht="12.75">
      <c r="A18" t="s">
        <v>3</v>
      </c>
      <c r="B18" s="23">
        <v>6381.75</v>
      </c>
      <c r="C18" s="23">
        <v>5992.2699999999995</v>
      </c>
      <c r="D18" s="23">
        <v>6171.74</v>
      </c>
      <c r="E18" s="23">
        <v>5170.7699999999995</v>
      </c>
      <c r="F18" s="8">
        <v>5944</v>
      </c>
      <c r="G18" s="23">
        <v>5583.530000000001</v>
      </c>
      <c r="H18" s="23">
        <v>5549.24</v>
      </c>
      <c r="I18" s="23">
        <v>4855.13</v>
      </c>
      <c r="J18" s="23">
        <v>4343.65</v>
      </c>
      <c r="K18" s="23">
        <v>5222.2</v>
      </c>
      <c r="L18" s="4">
        <v>3995.13</v>
      </c>
      <c r="M18" s="23">
        <v>5716.4</v>
      </c>
      <c r="N18" s="5">
        <f t="shared" si="0"/>
        <v>64925.81</v>
      </c>
    </row>
    <row r="19" spans="1:14" ht="12.75">
      <c r="A19" t="s">
        <v>58</v>
      </c>
      <c r="B19" s="23">
        <v>41666.41</v>
      </c>
      <c r="C19" s="23">
        <v>41325.51</v>
      </c>
      <c r="D19" s="23">
        <v>44755.34</v>
      </c>
      <c r="E19" s="23">
        <v>35244.68</v>
      </c>
      <c r="F19" s="8">
        <v>46918.45</v>
      </c>
      <c r="G19" s="23">
        <v>41759.36</v>
      </c>
      <c r="H19" s="23">
        <v>46366.01</v>
      </c>
      <c r="I19" s="23">
        <v>46754.93</v>
      </c>
      <c r="J19" s="23">
        <v>44076.57</v>
      </c>
      <c r="K19" s="23">
        <v>50368.27</v>
      </c>
      <c r="L19" s="4">
        <v>46556.92</v>
      </c>
      <c r="M19" s="23">
        <v>41953.1</v>
      </c>
      <c r="N19" s="5">
        <f t="shared" si="0"/>
        <v>527745.55</v>
      </c>
    </row>
    <row r="20" spans="1:14" ht="12.75">
      <c r="A20" t="s">
        <v>59</v>
      </c>
      <c r="B20" s="23">
        <v>21818.41</v>
      </c>
      <c r="C20" s="23">
        <v>22494.47</v>
      </c>
      <c r="D20" s="23">
        <v>24370.02</v>
      </c>
      <c r="E20" s="23">
        <v>17491.93</v>
      </c>
      <c r="F20" s="8">
        <v>25055.8</v>
      </c>
      <c r="G20" s="23">
        <v>21270.239999999998</v>
      </c>
      <c r="H20" s="23">
        <v>21669.620000000003</v>
      </c>
      <c r="I20" s="23">
        <v>22481.16</v>
      </c>
      <c r="J20" s="23">
        <v>22656.27</v>
      </c>
      <c r="K20" s="23">
        <v>26283.27</v>
      </c>
      <c r="L20" s="4">
        <v>23669.44</v>
      </c>
      <c r="M20" s="23">
        <v>23779.12</v>
      </c>
      <c r="N20" s="5">
        <f t="shared" si="0"/>
        <v>273039.75</v>
      </c>
    </row>
    <row r="21" spans="1:14" ht="12.75">
      <c r="A21" t="s">
        <v>60</v>
      </c>
      <c r="B21" s="23">
        <v>53973.409999999996</v>
      </c>
      <c r="C21" s="23">
        <v>51491.82</v>
      </c>
      <c r="D21" s="23">
        <v>60367.299999999996</v>
      </c>
      <c r="E21" s="23">
        <v>36474.409999999996</v>
      </c>
      <c r="F21" s="8">
        <v>58934.28</v>
      </c>
      <c r="G21" s="23">
        <v>48837.78</v>
      </c>
      <c r="H21" s="23">
        <v>51386.84999999999</v>
      </c>
      <c r="I21" s="23">
        <v>50961.82</v>
      </c>
      <c r="J21" s="23">
        <v>51043.39</v>
      </c>
      <c r="K21" s="23">
        <v>57531.98</v>
      </c>
      <c r="L21" s="4">
        <v>57283.99</v>
      </c>
      <c r="M21" s="23">
        <v>59522.56</v>
      </c>
      <c r="N21" s="5">
        <f t="shared" si="0"/>
        <v>637809.5900000001</v>
      </c>
    </row>
    <row r="22" spans="1:14" ht="12.75">
      <c r="A22" t="s">
        <v>61</v>
      </c>
      <c r="B22" s="23">
        <v>87296.48999999999</v>
      </c>
      <c r="C22" s="23">
        <v>83217.56</v>
      </c>
      <c r="D22" s="23">
        <v>73440.28</v>
      </c>
      <c r="E22" s="23">
        <v>110156.13</v>
      </c>
      <c r="F22" s="8">
        <v>83464.94</v>
      </c>
      <c r="G22" s="23">
        <v>94279.95999999999</v>
      </c>
      <c r="H22" s="23">
        <v>94113.8</v>
      </c>
      <c r="I22" s="23">
        <v>108002.59</v>
      </c>
      <c r="J22" s="23">
        <v>104340.26</v>
      </c>
      <c r="K22" s="23">
        <v>116709.77</v>
      </c>
      <c r="L22" s="4">
        <v>120339.22</v>
      </c>
      <c r="M22" s="23">
        <v>66523.37</v>
      </c>
      <c r="N22" s="5">
        <f t="shared" si="0"/>
        <v>1141884.37</v>
      </c>
    </row>
    <row r="23" spans="1:14" ht="12.75">
      <c r="A23" t="s">
        <v>4</v>
      </c>
      <c r="B23" s="23">
        <v>82080.5</v>
      </c>
      <c r="C23" s="23">
        <v>80086.44</v>
      </c>
      <c r="D23" s="23">
        <v>85793.7</v>
      </c>
      <c r="E23" s="23">
        <v>61890.48</v>
      </c>
      <c r="F23" s="8">
        <v>84933</v>
      </c>
      <c r="G23" s="23">
        <v>80354.64</v>
      </c>
      <c r="H23" s="23">
        <v>77869.37</v>
      </c>
      <c r="I23" s="23">
        <v>67782.54</v>
      </c>
      <c r="J23" s="23">
        <v>57227.74</v>
      </c>
      <c r="K23" s="23">
        <v>101043.11</v>
      </c>
      <c r="L23" s="4">
        <v>38286.06</v>
      </c>
      <c r="M23" s="23">
        <v>70904.44</v>
      </c>
      <c r="N23" s="5">
        <f t="shared" si="0"/>
        <v>888252.02</v>
      </c>
    </row>
    <row r="24" spans="1:14" ht="12.75">
      <c r="A24" t="s">
        <v>91</v>
      </c>
      <c r="B24" s="23">
        <v>1431447.8999999997</v>
      </c>
      <c r="C24" s="23">
        <v>1472060.9499999997</v>
      </c>
      <c r="D24" s="23">
        <v>1573371.8399999996</v>
      </c>
      <c r="E24" s="23">
        <v>1205721.3800000001</v>
      </c>
      <c r="F24" s="8">
        <v>1633855.46</v>
      </c>
      <c r="G24" s="23">
        <v>1421703.99</v>
      </c>
      <c r="H24" s="23">
        <v>1477506.9199999995</v>
      </c>
      <c r="I24" s="5">
        <v>1446001.72</v>
      </c>
      <c r="J24" s="23">
        <v>1387052.04</v>
      </c>
      <c r="K24" s="23">
        <v>1562135.98</v>
      </c>
      <c r="L24" s="4">
        <v>1517798.76</v>
      </c>
      <c r="M24" s="23">
        <v>1639050.96</v>
      </c>
      <c r="N24" s="5">
        <f t="shared" si="0"/>
        <v>17767707.9</v>
      </c>
    </row>
    <row r="25" spans="1:14" ht="12.75">
      <c r="A25" t="s">
        <v>5</v>
      </c>
      <c r="B25" s="23">
        <v>14430.13</v>
      </c>
      <c r="C25" s="23">
        <v>15754.93</v>
      </c>
      <c r="D25" s="23">
        <v>11229.25</v>
      </c>
      <c r="E25" s="23">
        <v>10788</v>
      </c>
      <c r="F25" s="8">
        <v>15424.72</v>
      </c>
      <c r="G25" s="23">
        <v>12905.2</v>
      </c>
      <c r="H25" s="23">
        <v>14240.77</v>
      </c>
      <c r="I25" s="23">
        <v>14100</v>
      </c>
      <c r="J25" s="23">
        <v>15566.02</v>
      </c>
      <c r="K25" s="23">
        <v>17166.28</v>
      </c>
      <c r="L25" s="4">
        <v>13623.34</v>
      </c>
      <c r="M25" s="23">
        <v>15028.33</v>
      </c>
      <c r="N25" s="5">
        <f t="shared" si="0"/>
        <v>170256.96999999997</v>
      </c>
    </row>
    <row r="26" spans="1:14" ht="12.75">
      <c r="A26" t="s">
        <v>6</v>
      </c>
      <c r="B26" s="23">
        <v>7391.400000000001</v>
      </c>
      <c r="C26" s="23">
        <v>5526.13</v>
      </c>
      <c r="D26" s="23">
        <v>6980.67</v>
      </c>
      <c r="E26" s="23">
        <v>4140.82</v>
      </c>
      <c r="F26" s="8">
        <v>6528.25</v>
      </c>
      <c r="G26" s="23">
        <v>6028.96</v>
      </c>
      <c r="H26" s="23">
        <v>6001.79</v>
      </c>
      <c r="I26" s="23">
        <v>5923.2</v>
      </c>
      <c r="J26" s="23">
        <v>7753.74</v>
      </c>
      <c r="K26" s="23">
        <v>9703.54</v>
      </c>
      <c r="L26" s="4">
        <v>7826.46</v>
      </c>
      <c r="M26" s="23">
        <v>8808.31</v>
      </c>
      <c r="N26" s="5">
        <f t="shared" si="0"/>
        <v>82613.27</v>
      </c>
    </row>
    <row r="27" spans="1:14" ht="12.75">
      <c r="A27" t="s">
        <v>62</v>
      </c>
      <c r="B27" s="23">
        <v>124227.54999999999</v>
      </c>
      <c r="C27" s="23">
        <v>118257.87999999999</v>
      </c>
      <c r="D27" s="23">
        <v>133150.91999999998</v>
      </c>
      <c r="E27" s="23">
        <v>92737.95</v>
      </c>
      <c r="F27" s="8">
        <v>137349.21</v>
      </c>
      <c r="G27" s="23">
        <v>115129.42</v>
      </c>
      <c r="H27" s="23">
        <v>119431.98</v>
      </c>
      <c r="I27" s="23">
        <v>111312.3</v>
      </c>
      <c r="J27" s="23">
        <v>102909.87</v>
      </c>
      <c r="K27" s="23">
        <v>119373.39</v>
      </c>
      <c r="L27" s="4">
        <v>120666.78</v>
      </c>
      <c r="M27" s="23">
        <v>117855.76</v>
      </c>
      <c r="N27" s="5">
        <f t="shared" si="0"/>
        <v>1412403.01</v>
      </c>
    </row>
    <row r="28" spans="1:14" ht="12.75">
      <c r="A28" t="s">
        <v>63</v>
      </c>
      <c r="B28" s="23">
        <v>141433.32</v>
      </c>
      <c r="C28" s="23">
        <v>142322.37</v>
      </c>
      <c r="D28" s="23">
        <v>147941.33</v>
      </c>
      <c r="E28" s="23">
        <v>116327.44</v>
      </c>
      <c r="F28" s="8">
        <v>144581.73</v>
      </c>
      <c r="G28" s="23">
        <v>123334.12999999999</v>
      </c>
      <c r="H28" s="23">
        <v>131605.7</v>
      </c>
      <c r="I28" s="23">
        <v>123387.63</v>
      </c>
      <c r="J28" s="23">
        <v>113022.43</v>
      </c>
      <c r="K28" s="23">
        <v>139905.36</v>
      </c>
      <c r="L28" s="4">
        <v>135513.07</v>
      </c>
      <c r="M28" s="23">
        <v>137736.66</v>
      </c>
      <c r="N28" s="5">
        <f t="shared" si="0"/>
        <v>1597111.17</v>
      </c>
    </row>
    <row r="29" spans="1:14" ht="12.75">
      <c r="A29" t="s">
        <v>7</v>
      </c>
      <c r="B29" s="23">
        <v>134353.69</v>
      </c>
      <c r="C29" s="23">
        <v>158810.23</v>
      </c>
      <c r="D29" s="23">
        <v>176686.38</v>
      </c>
      <c r="E29" s="23">
        <v>102659.52</v>
      </c>
      <c r="F29" s="8">
        <v>168405.25</v>
      </c>
      <c r="G29" s="23">
        <v>140149.96</v>
      </c>
      <c r="H29" s="23">
        <v>156940</v>
      </c>
      <c r="I29" s="23">
        <v>153525.83</v>
      </c>
      <c r="J29" s="23">
        <v>148509.63</v>
      </c>
      <c r="K29" s="23">
        <v>171920.12</v>
      </c>
      <c r="L29" s="4">
        <v>153564.83</v>
      </c>
      <c r="M29" s="23">
        <v>151588.38</v>
      </c>
      <c r="N29" s="5">
        <f t="shared" si="0"/>
        <v>1817113.8200000003</v>
      </c>
    </row>
    <row r="30" spans="1:14" ht="12.75">
      <c r="A30" t="s">
        <v>8</v>
      </c>
      <c r="B30" s="23">
        <v>8498.43</v>
      </c>
      <c r="C30" s="23">
        <v>7118.5</v>
      </c>
      <c r="D30" s="23">
        <v>7816.42</v>
      </c>
      <c r="E30" s="23">
        <v>4772.01</v>
      </c>
      <c r="F30" s="8">
        <v>7356.76</v>
      </c>
      <c r="G30" s="23">
        <v>5386.8</v>
      </c>
      <c r="H30" s="23">
        <v>5943.41</v>
      </c>
      <c r="I30" s="23">
        <v>4353.96</v>
      </c>
      <c r="J30" s="23">
        <v>5152.82</v>
      </c>
      <c r="K30" s="23">
        <v>7077.92</v>
      </c>
      <c r="L30" s="4">
        <v>5362.12</v>
      </c>
      <c r="M30" s="23">
        <v>7311.31</v>
      </c>
      <c r="N30" s="5">
        <f t="shared" si="0"/>
        <v>76150.45999999999</v>
      </c>
    </row>
    <row r="31" spans="1:14" ht="12.75">
      <c r="A31" t="s">
        <v>9</v>
      </c>
      <c r="B31" s="23">
        <v>31698.84</v>
      </c>
      <c r="C31" s="23">
        <v>33950.5</v>
      </c>
      <c r="D31" s="23">
        <v>32730.79</v>
      </c>
      <c r="E31" s="23">
        <v>23802.38</v>
      </c>
      <c r="F31" s="8">
        <v>37017.5</v>
      </c>
      <c r="G31" s="23">
        <v>29177.91</v>
      </c>
      <c r="H31" s="23">
        <v>31842.020000000004</v>
      </c>
      <c r="I31" s="23">
        <v>231987.44</v>
      </c>
      <c r="J31" s="23">
        <v>31289.33</v>
      </c>
      <c r="K31" s="23">
        <v>35256.45</v>
      </c>
      <c r="L31" s="4">
        <v>32417.81</v>
      </c>
      <c r="M31" s="23">
        <v>35441.06</v>
      </c>
      <c r="N31" s="5">
        <f t="shared" si="0"/>
        <v>586612.03</v>
      </c>
    </row>
    <row r="32" spans="1:14" ht="12.75">
      <c r="A32" t="s">
        <v>10</v>
      </c>
      <c r="B32" s="23">
        <v>4968.2</v>
      </c>
      <c r="C32" s="23">
        <v>3982.34</v>
      </c>
      <c r="D32" s="23">
        <v>5316.16</v>
      </c>
      <c r="E32" s="23">
        <v>2980.16</v>
      </c>
      <c r="F32" s="8">
        <v>4788.03</v>
      </c>
      <c r="G32" s="23">
        <v>3596.79</v>
      </c>
      <c r="H32" s="23">
        <v>4711.47</v>
      </c>
      <c r="I32" s="23">
        <v>3442.41</v>
      </c>
      <c r="J32" s="23">
        <v>4049.75</v>
      </c>
      <c r="K32" s="23">
        <v>4481.64</v>
      </c>
      <c r="L32" s="4">
        <v>4067.63</v>
      </c>
      <c r="M32" s="23">
        <v>4052.91</v>
      </c>
      <c r="N32" s="5">
        <f t="shared" si="0"/>
        <v>50437.48999999999</v>
      </c>
    </row>
    <row r="33" spans="1:14" ht="12.75">
      <c r="A33" t="s">
        <v>11</v>
      </c>
      <c r="B33" s="23">
        <v>1504.61</v>
      </c>
      <c r="C33" s="23">
        <v>3669.56</v>
      </c>
      <c r="D33" s="23">
        <v>3800.88</v>
      </c>
      <c r="E33" s="23">
        <v>2340.14</v>
      </c>
      <c r="F33" s="8">
        <v>3716.56</v>
      </c>
      <c r="G33" s="23">
        <v>3976.17</v>
      </c>
      <c r="H33" s="23">
        <v>3632.62</v>
      </c>
      <c r="I33" s="23">
        <v>4869.67</v>
      </c>
      <c r="J33" s="23">
        <v>5191.46</v>
      </c>
      <c r="K33" s="23">
        <v>5460.95</v>
      </c>
      <c r="L33" s="4">
        <v>6203.01</v>
      </c>
      <c r="M33" s="23">
        <v>3370.34</v>
      </c>
      <c r="N33" s="5">
        <f t="shared" si="0"/>
        <v>47735.97</v>
      </c>
    </row>
    <row r="34" spans="1:14" ht="12.75">
      <c r="A34" t="s">
        <v>64</v>
      </c>
      <c r="C34" s="23"/>
      <c r="D34" s="23"/>
      <c r="G34" s="23"/>
      <c r="H34" s="23"/>
      <c r="J34" s="23"/>
      <c r="K34" s="23"/>
      <c r="M34" s="23"/>
      <c r="N34" s="5">
        <f t="shared" si="0"/>
        <v>0</v>
      </c>
    </row>
    <row r="35" spans="1:14" ht="12.75">
      <c r="A35" t="s">
        <v>12</v>
      </c>
      <c r="B35" s="5">
        <v>14765.119999999999</v>
      </c>
      <c r="C35" s="23">
        <v>13981.310000000001</v>
      </c>
      <c r="D35" s="23">
        <v>13827.289999999999</v>
      </c>
      <c r="E35" s="23">
        <v>12001.71</v>
      </c>
      <c r="F35" s="8">
        <v>15167.31</v>
      </c>
      <c r="G35" s="23">
        <v>14839.739999999998</v>
      </c>
      <c r="H35" s="23">
        <v>15054.43</v>
      </c>
      <c r="I35" s="23">
        <v>13061.28</v>
      </c>
      <c r="J35" s="23">
        <v>10282.08</v>
      </c>
      <c r="K35" s="23">
        <v>13384.12</v>
      </c>
      <c r="L35" s="4">
        <v>10916.77</v>
      </c>
      <c r="M35" s="23">
        <v>12464.96</v>
      </c>
      <c r="N35" s="5">
        <f t="shared" si="0"/>
        <v>159746.12</v>
      </c>
    </row>
    <row r="36" spans="1:14" ht="12.75">
      <c r="A36" t="s">
        <v>13</v>
      </c>
      <c r="B36" s="23">
        <v>9303.82</v>
      </c>
      <c r="C36" s="23">
        <v>9428.75</v>
      </c>
      <c r="D36" s="23">
        <v>10222.15</v>
      </c>
      <c r="E36" s="23">
        <v>8266.48</v>
      </c>
      <c r="F36" s="8">
        <v>10030.49</v>
      </c>
      <c r="G36" s="23">
        <v>9072.49</v>
      </c>
      <c r="H36" s="23">
        <v>9985.82</v>
      </c>
      <c r="I36" s="23">
        <v>9815.13</v>
      </c>
      <c r="J36" s="23">
        <v>9695.49</v>
      </c>
      <c r="K36" s="23">
        <v>11643.85</v>
      </c>
      <c r="L36" s="4">
        <v>9873.04</v>
      </c>
      <c r="M36" s="23">
        <v>9309.42</v>
      </c>
      <c r="N36" s="5">
        <f t="shared" si="0"/>
        <v>116646.93000000001</v>
      </c>
    </row>
    <row r="37" spans="1:14" ht="12.75">
      <c r="A37" t="s">
        <v>14</v>
      </c>
      <c r="B37" s="23">
        <v>33710.79</v>
      </c>
      <c r="C37" s="23">
        <v>35039.33</v>
      </c>
      <c r="D37" s="23">
        <v>39580.1</v>
      </c>
      <c r="E37" s="23">
        <v>33408.64</v>
      </c>
      <c r="F37" s="8">
        <v>39144.19</v>
      </c>
      <c r="G37" s="23">
        <v>41146.520000000004</v>
      </c>
      <c r="H37" s="23">
        <v>40742.41</v>
      </c>
      <c r="I37" s="23">
        <v>38208.79</v>
      </c>
      <c r="J37" s="23">
        <v>37731.79</v>
      </c>
      <c r="K37" s="23">
        <v>41531.78</v>
      </c>
      <c r="L37" s="4">
        <v>36814.38</v>
      </c>
      <c r="M37" s="23">
        <v>38458.2</v>
      </c>
      <c r="N37" s="5">
        <f t="shared" si="0"/>
        <v>455516.92</v>
      </c>
    </row>
    <row r="38" spans="1:14" ht="12.75">
      <c r="A38" t="s">
        <v>65</v>
      </c>
      <c r="B38" s="23">
        <v>17256.72</v>
      </c>
      <c r="C38" s="23">
        <v>16333.11</v>
      </c>
      <c r="D38" s="23">
        <v>15990.76</v>
      </c>
      <c r="E38" s="23">
        <v>15189.39</v>
      </c>
      <c r="F38" s="8">
        <v>18067.37</v>
      </c>
      <c r="G38" s="23">
        <v>15504.5</v>
      </c>
      <c r="H38" s="23">
        <v>16122.15</v>
      </c>
      <c r="I38" s="23">
        <v>15655.28</v>
      </c>
      <c r="J38" s="23">
        <v>15736.99</v>
      </c>
      <c r="K38" s="23">
        <v>17630.15</v>
      </c>
      <c r="L38" s="4">
        <v>16342.19</v>
      </c>
      <c r="M38" s="23">
        <v>16165.35</v>
      </c>
      <c r="N38" s="5">
        <f t="shared" si="0"/>
        <v>195993.96</v>
      </c>
    </row>
    <row r="39" spans="1:14" ht="12.75">
      <c r="A39" t="s">
        <v>15</v>
      </c>
      <c r="B39" s="23">
        <v>37848.7</v>
      </c>
      <c r="C39" s="23">
        <v>53430.509999999995</v>
      </c>
      <c r="D39" s="23">
        <v>37664.44</v>
      </c>
      <c r="E39" s="23">
        <v>28672.17</v>
      </c>
      <c r="F39" s="8">
        <v>39570.67</v>
      </c>
      <c r="G39" s="23">
        <v>36620.68</v>
      </c>
      <c r="H39" s="23">
        <v>38953.49</v>
      </c>
      <c r="I39" s="23">
        <v>34193.57</v>
      </c>
      <c r="J39" s="23">
        <v>36990.31</v>
      </c>
      <c r="K39" s="23">
        <v>38394.77</v>
      </c>
      <c r="L39" s="4">
        <v>37221.91</v>
      </c>
      <c r="M39" s="23">
        <v>35129.61</v>
      </c>
      <c r="N39" s="5">
        <f t="shared" si="0"/>
        <v>454690.82999999996</v>
      </c>
    </row>
    <row r="40" spans="1:14" ht="12.75">
      <c r="A40" t="s">
        <v>66</v>
      </c>
      <c r="B40" s="23">
        <v>980499.81</v>
      </c>
      <c r="C40" s="23">
        <v>854094.5000000001</v>
      </c>
      <c r="D40" s="23">
        <v>1013579.4500000001</v>
      </c>
      <c r="E40" s="23">
        <v>890709.21</v>
      </c>
      <c r="F40" s="8">
        <v>1003091.23</v>
      </c>
      <c r="G40" s="23">
        <v>920134.98</v>
      </c>
      <c r="H40" s="23">
        <v>965264.8699999999</v>
      </c>
      <c r="I40" s="23">
        <v>920248.9</v>
      </c>
      <c r="J40" s="23">
        <v>865507.57</v>
      </c>
      <c r="K40" s="23">
        <v>987817.25</v>
      </c>
      <c r="L40" s="4">
        <v>905985.22</v>
      </c>
      <c r="M40" s="23">
        <v>943617.39</v>
      </c>
      <c r="N40" s="5">
        <f t="shared" si="0"/>
        <v>11250550.38</v>
      </c>
    </row>
    <row r="41" spans="1:14" ht="12.75">
      <c r="A41" t="s">
        <v>16</v>
      </c>
      <c r="B41" s="23">
        <v>8376.359999999999</v>
      </c>
      <c r="C41" s="23">
        <v>8773.369999999999</v>
      </c>
      <c r="D41" s="23">
        <v>7938.939999999999</v>
      </c>
      <c r="E41" s="23">
        <v>6096.500000000001</v>
      </c>
      <c r="F41" s="8">
        <v>7991.97</v>
      </c>
      <c r="G41" s="23">
        <v>6861.950000000002</v>
      </c>
      <c r="H41" s="23">
        <v>8626.92</v>
      </c>
      <c r="I41" s="23">
        <v>5341.15</v>
      </c>
      <c r="J41" s="23">
        <v>6168.99</v>
      </c>
      <c r="K41" s="23">
        <v>7080.24</v>
      </c>
      <c r="L41" s="4">
        <v>6425.74</v>
      </c>
      <c r="M41" s="23">
        <v>5943.08</v>
      </c>
      <c r="N41" s="5">
        <f t="shared" si="0"/>
        <v>85625.21</v>
      </c>
    </row>
    <row r="42" spans="1:14" ht="12.75">
      <c r="A42" t="s">
        <v>67</v>
      </c>
      <c r="B42" s="23">
        <v>103932.31</v>
      </c>
      <c r="C42" s="23">
        <v>98722.38</v>
      </c>
      <c r="D42" s="23">
        <v>104440.82</v>
      </c>
      <c r="E42" s="23">
        <v>89372.79000000001</v>
      </c>
      <c r="F42" s="8">
        <v>108382.52</v>
      </c>
      <c r="G42" s="23">
        <v>102222.56</v>
      </c>
      <c r="H42" s="23">
        <v>109702.99</v>
      </c>
      <c r="I42" s="23">
        <v>93766.11</v>
      </c>
      <c r="J42" s="23">
        <v>87935.19</v>
      </c>
      <c r="K42" s="23">
        <v>101421.79</v>
      </c>
      <c r="L42" s="4">
        <v>93410.54</v>
      </c>
      <c r="M42" s="23">
        <v>94462.95</v>
      </c>
      <c r="N42" s="5">
        <f t="shared" si="0"/>
        <v>1187772.9500000002</v>
      </c>
    </row>
    <row r="43" spans="1:14" ht="12.75">
      <c r="A43" t="s">
        <v>17</v>
      </c>
      <c r="B43" s="23">
        <v>72003.09</v>
      </c>
      <c r="C43" s="23">
        <v>64853.73</v>
      </c>
      <c r="D43" s="23">
        <v>63264.16</v>
      </c>
      <c r="E43" s="23">
        <v>56395.130000000005</v>
      </c>
      <c r="F43" s="8">
        <v>68260.12</v>
      </c>
      <c r="G43" s="23">
        <v>62880.69</v>
      </c>
      <c r="H43" s="23">
        <v>68880.07</v>
      </c>
      <c r="I43" s="23">
        <v>48407.71</v>
      </c>
      <c r="J43" s="23">
        <v>38148.95</v>
      </c>
      <c r="K43" s="23">
        <v>45063.95</v>
      </c>
      <c r="L43" s="4">
        <v>43215.57</v>
      </c>
      <c r="M43" s="23">
        <v>44940</v>
      </c>
      <c r="N43" s="5">
        <f t="shared" si="0"/>
        <v>676313.1699999999</v>
      </c>
    </row>
    <row r="44" spans="1:14" ht="12.75">
      <c r="A44" t="s">
        <v>18</v>
      </c>
      <c r="B44" s="23">
        <v>7522.67</v>
      </c>
      <c r="C44" s="23">
        <v>6896.82</v>
      </c>
      <c r="D44" s="23">
        <v>7268.81</v>
      </c>
      <c r="E44" s="23">
        <v>6161.36</v>
      </c>
      <c r="F44" s="8">
        <v>7179.53</v>
      </c>
      <c r="G44" s="23">
        <v>6708.18</v>
      </c>
      <c r="H44" s="23">
        <v>7182.21</v>
      </c>
      <c r="I44" s="23">
        <v>5253.77</v>
      </c>
      <c r="J44" s="23">
        <v>4804.66</v>
      </c>
      <c r="K44" s="23">
        <v>5569.69</v>
      </c>
      <c r="L44" s="4">
        <v>4882.88</v>
      </c>
      <c r="M44" s="23">
        <v>5425.55</v>
      </c>
      <c r="N44" s="5">
        <f t="shared" si="0"/>
        <v>74856.13000000002</v>
      </c>
    </row>
    <row r="45" spans="1:14" ht="12.75">
      <c r="A45" t="s">
        <v>19</v>
      </c>
      <c r="B45" s="23"/>
      <c r="C45" s="23"/>
      <c r="D45" s="23"/>
      <c r="G45" s="23"/>
      <c r="H45" s="23"/>
      <c r="I45" s="23"/>
      <c r="J45" s="23"/>
      <c r="K45" s="23"/>
      <c r="L45" s="4"/>
      <c r="M45" s="23"/>
      <c r="N45" s="5">
        <f t="shared" si="0"/>
        <v>0</v>
      </c>
    </row>
    <row r="46" spans="1:14" ht="12.75">
      <c r="A46" t="s">
        <v>68</v>
      </c>
      <c r="B46" s="5">
        <v>219464.77999999997</v>
      </c>
      <c r="C46" s="23">
        <v>201686.67</v>
      </c>
      <c r="D46" s="23">
        <v>208507.19999999998</v>
      </c>
      <c r="E46" s="23">
        <v>208448.24000000002</v>
      </c>
      <c r="F46" s="8">
        <v>217311.59</v>
      </c>
      <c r="G46" s="23">
        <v>206251.98</v>
      </c>
      <c r="H46" s="23">
        <v>216992.81</v>
      </c>
      <c r="I46" s="23">
        <v>221804.54</v>
      </c>
      <c r="J46" s="23">
        <v>215105.4</v>
      </c>
      <c r="K46" s="23">
        <v>246477.75</v>
      </c>
      <c r="L46" s="4">
        <v>227199.76</v>
      </c>
      <c r="M46" s="23">
        <v>226530.84</v>
      </c>
      <c r="N46" s="5">
        <f t="shared" si="0"/>
        <v>2615781.5599999996</v>
      </c>
    </row>
    <row r="47" spans="1:14" ht="12.75">
      <c r="A47" t="s">
        <v>69</v>
      </c>
      <c r="B47" s="23">
        <v>636225.3099999999</v>
      </c>
      <c r="C47" s="23">
        <v>607595.9400000001</v>
      </c>
      <c r="D47" s="23">
        <v>515684.28</v>
      </c>
      <c r="E47" s="23">
        <v>795390.3200000001</v>
      </c>
      <c r="F47" s="8">
        <v>583754.1</v>
      </c>
      <c r="G47" s="23">
        <v>664140.54</v>
      </c>
      <c r="H47" s="23">
        <v>686125.79</v>
      </c>
      <c r="I47" s="23">
        <v>725451.65</v>
      </c>
      <c r="J47" s="23">
        <v>714039.63</v>
      </c>
      <c r="K47" s="23">
        <v>800404.68</v>
      </c>
      <c r="L47" s="4">
        <v>795846.96</v>
      </c>
      <c r="M47" s="23">
        <v>698620</v>
      </c>
      <c r="N47" s="5">
        <f t="shared" si="0"/>
        <v>8223279.2</v>
      </c>
    </row>
    <row r="48" spans="1:14" ht="12.75">
      <c r="A48" t="s">
        <v>70</v>
      </c>
      <c r="B48" s="23">
        <v>349087.2</v>
      </c>
      <c r="C48" s="23">
        <v>338006.89</v>
      </c>
      <c r="D48" s="23">
        <v>386438.48</v>
      </c>
      <c r="E48" s="23">
        <v>255883.74</v>
      </c>
      <c r="F48" s="8">
        <v>415402.37</v>
      </c>
      <c r="G48" s="23">
        <v>313534.15</v>
      </c>
      <c r="H48" s="23">
        <v>334756.76</v>
      </c>
      <c r="I48" s="23">
        <v>308908.21</v>
      </c>
      <c r="J48" s="23">
        <v>313931.37</v>
      </c>
      <c r="K48" s="23">
        <v>348643.03</v>
      </c>
      <c r="L48" s="4">
        <v>324339.11</v>
      </c>
      <c r="M48" s="23">
        <v>343826.51</v>
      </c>
      <c r="N48" s="5">
        <f t="shared" si="0"/>
        <v>4032757.8200000003</v>
      </c>
    </row>
    <row r="49" spans="1:14" ht="12.75">
      <c r="A49" t="s">
        <v>20</v>
      </c>
      <c r="B49" s="23">
        <v>12842.880000000001</v>
      </c>
      <c r="C49" s="23">
        <v>11528.36</v>
      </c>
      <c r="D49" s="23">
        <v>12403.609999999999</v>
      </c>
      <c r="E49" s="23">
        <v>9341.960000000001</v>
      </c>
      <c r="F49" s="8">
        <v>13255</v>
      </c>
      <c r="G49" s="23">
        <v>11118.97</v>
      </c>
      <c r="H49" s="23">
        <v>10331.619999999999</v>
      </c>
      <c r="I49" s="23">
        <v>10488.91</v>
      </c>
      <c r="J49" s="23">
        <v>10813.42</v>
      </c>
      <c r="K49" s="23">
        <v>13865.51</v>
      </c>
      <c r="L49" s="4">
        <v>9946.34</v>
      </c>
      <c r="M49" s="23">
        <v>10097.98</v>
      </c>
      <c r="N49" s="5">
        <f t="shared" si="0"/>
        <v>136034.56</v>
      </c>
    </row>
    <row r="50" spans="1:14" ht="12.75">
      <c r="A50" t="s">
        <v>21</v>
      </c>
      <c r="B50" s="23">
        <v>2363.48</v>
      </c>
      <c r="C50" s="23">
        <v>1792.75</v>
      </c>
      <c r="D50" s="23">
        <v>2504.24</v>
      </c>
      <c r="E50" s="23">
        <v>1973.65</v>
      </c>
      <c r="F50" s="8">
        <v>1927.86</v>
      </c>
      <c r="G50" s="23">
        <v>2353.27</v>
      </c>
      <c r="H50" s="23">
        <v>2133.58</v>
      </c>
      <c r="I50" s="23">
        <v>2064.61</v>
      </c>
      <c r="J50" s="23">
        <v>1652.26</v>
      </c>
      <c r="K50" s="23">
        <v>2327.12</v>
      </c>
      <c r="L50" s="4">
        <v>1807.86</v>
      </c>
      <c r="M50" s="23">
        <v>2301.82</v>
      </c>
      <c r="N50" s="5">
        <f t="shared" si="0"/>
        <v>25202.499999999996</v>
      </c>
    </row>
    <row r="51" spans="1:14" ht="12.75">
      <c r="A51" t="s">
        <v>22</v>
      </c>
      <c r="B51" s="23">
        <v>55376.159999999996</v>
      </c>
      <c r="C51" s="23">
        <v>53748.380000000005</v>
      </c>
      <c r="D51" s="23">
        <v>46958.22</v>
      </c>
      <c r="E51" s="23">
        <v>48369.83</v>
      </c>
      <c r="F51" s="8">
        <v>51872.38</v>
      </c>
      <c r="G51" s="23">
        <v>49304.28</v>
      </c>
      <c r="H51" s="23">
        <v>53918.83</v>
      </c>
      <c r="I51" s="23">
        <v>33116.4</v>
      </c>
      <c r="J51" s="23">
        <v>19800.71</v>
      </c>
      <c r="K51" s="23">
        <v>25271.92</v>
      </c>
      <c r="L51" s="4">
        <v>20030.2</v>
      </c>
      <c r="M51" s="23">
        <v>21361.8</v>
      </c>
      <c r="N51" s="5">
        <f t="shared" si="0"/>
        <v>479129.11000000004</v>
      </c>
    </row>
    <row r="52" spans="1:14" ht="12.75">
      <c r="A52" t="s">
        <v>71</v>
      </c>
      <c r="B52" s="23"/>
      <c r="C52" s="23"/>
      <c r="D52" s="23"/>
      <c r="G52" s="23"/>
      <c r="H52" s="23"/>
      <c r="I52" s="23"/>
      <c r="J52" s="23"/>
      <c r="K52" s="23"/>
      <c r="L52" s="4"/>
      <c r="M52" s="23"/>
      <c r="N52" s="5">
        <f>SUM(B52:M52)</f>
        <v>0</v>
      </c>
    </row>
    <row r="53" spans="1:14" ht="12.75">
      <c r="A53" t="s">
        <v>23</v>
      </c>
      <c r="B53" s="23">
        <v>297919.26</v>
      </c>
      <c r="C53" s="23">
        <v>293727.72000000003</v>
      </c>
      <c r="D53" s="23">
        <v>304002.4</v>
      </c>
      <c r="E53" s="23">
        <v>225074.06</v>
      </c>
      <c r="F53" s="8">
        <v>316357.69</v>
      </c>
      <c r="G53" s="23">
        <v>278781.39999999997</v>
      </c>
      <c r="H53" s="23">
        <v>287968.68</v>
      </c>
      <c r="I53" s="23">
        <v>259941.41</v>
      </c>
      <c r="J53" s="23">
        <v>229041.67</v>
      </c>
      <c r="K53" s="23">
        <v>273769.62</v>
      </c>
      <c r="L53" s="4">
        <v>244188.6</v>
      </c>
      <c r="M53" s="23">
        <v>242565.3</v>
      </c>
      <c r="N53" s="5">
        <f>SUM(B53:M53)</f>
        <v>3253337.8099999996</v>
      </c>
    </row>
    <row r="54" spans="1:14" ht="12.75">
      <c r="A54" t="s">
        <v>24</v>
      </c>
      <c r="B54" s="23">
        <v>47184.88</v>
      </c>
      <c r="C54" s="23">
        <v>42426</v>
      </c>
      <c r="D54" s="23">
        <v>40013.94</v>
      </c>
      <c r="E54" s="23">
        <v>50000.07000000001</v>
      </c>
      <c r="F54" s="8">
        <v>42369.3</v>
      </c>
      <c r="G54" s="23">
        <v>47958.7</v>
      </c>
      <c r="H54" s="23">
        <v>51757.98</v>
      </c>
      <c r="I54" s="23">
        <v>49596.3</v>
      </c>
      <c r="J54" s="23">
        <v>47412.38</v>
      </c>
      <c r="K54" s="23">
        <v>56711.59</v>
      </c>
      <c r="L54" s="4">
        <v>50446.34</v>
      </c>
      <c r="M54" s="23">
        <v>51470.03</v>
      </c>
      <c r="N54" s="5">
        <f>SUM(B54:M54)</f>
        <v>577347.51</v>
      </c>
    </row>
    <row r="55" spans="1:14" ht="12.75">
      <c r="A55" t="s">
        <v>72</v>
      </c>
      <c r="B55" s="23">
        <v>143155.44</v>
      </c>
      <c r="C55" s="23">
        <v>155799.62</v>
      </c>
      <c r="D55" s="23">
        <v>152366.37</v>
      </c>
      <c r="E55" s="23">
        <v>103254.58</v>
      </c>
      <c r="F55" s="8">
        <v>130936.71</v>
      </c>
      <c r="G55" s="23">
        <v>113975.57999999999</v>
      </c>
      <c r="H55" s="23">
        <v>142188.32</v>
      </c>
      <c r="I55" s="23">
        <v>125529.24</v>
      </c>
      <c r="J55" s="23">
        <v>132754.01</v>
      </c>
      <c r="K55" s="23">
        <v>151021.3</v>
      </c>
      <c r="L55" s="4">
        <v>135571.88</v>
      </c>
      <c r="M55" s="23">
        <v>137185.49</v>
      </c>
      <c r="N55" s="5">
        <f t="shared" si="0"/>
        <v>1623738.5399999998</v>
      </c>
    </row>
    <row r="56" spans="1:14" ht="12.75">
      <c r="A56" t="s">
        <v>73</v>
      </c>
      <c r="B56" s="23">
        <v>27808.18</v>
      </c>
      <c r="C56" s="23">
        <v>30830.769999999997</v>
      </c>
      <c r="D56" s="23">
        <v>30671.07</v>
      </c>
      <c r="E56" s="23">
        <v>21656.95</v>
      </c>
      <c r="F56" s="8">
        <v>30736.67</v>
      </c>
      <c r="G56" s="23">
        <v>26429.589999999997</v>
      </c>
      <c r="H56" s="23">
        <v>26622.239999999998</v>
      </c>
      <c r="I56" s="23">
        <v>23729.38</v>
      </c>
      <c r="J56" s="23">
        <v>21621.9</v>
      </c>
      <c r="K56" s="23">
        <v>25563.17</v>
      </c>
      <c r="L56" s="4">
        <v>25957.9</v>
      </c>
      <c r="M56" s="23">
        <v>28829.13</v>
      </c>
      <c r="N56" s="5">
        <f t="shared" si="0"/>
        <v>320456.95</v>
      </c>
    </row>
    <row r="57" spans="1:14" ht="12.75">
      <c r="A57" t="s">
        <v>74</v>
      </c>
      <c r="B57" s="23">
        <v>203100.55</v>
      </c>
      <c r="C57" s="23">
        <v>246650.44</v>
      </c>
      <c r="D57" s="23">
        <v>230112.61000000002</v>
      </c>
      <c r="E57" s="23">
        <v>187518.91999999998</v>
      </c>
      <c r="F57" s="8">
        <v>223344.06</v>
      </c>
      <c r="G57" s="23">
        <v>179699.06</v>
      </c>
      <c r="H57" s="23">
        <v>190349.90999999997</v>
      </c>
      <c r="I57" s="23">
        <v>176715.09</v>
      </c>
      <c r="J57" s="23">
        <v>166694.57</v>
      </c>
      <c r="K57" s="23">
        <v>207541.3</v>
      </c>
      <c r="L57" s="4">
        <v>208365.42</v>
      </c>
      <c r="M57" s="23">
        <v>188892.81</v>
      </c>
      <c r="N57" s="5">
        <f t="shared" si="0"/>
        <v>2408984.74</v>
      </c>
    </row>
    <row r="58" spans="1:14" ht="12.75">
      <c r="A58" t="s">
        <v>25</v>
      </c>
      <c r="B58" s="23">
        <v>26588.4</v>
      </c>
      <c r="C58" s="23">
        <v>27219.93</v>
      </c>
      <c r="D58" s="23">
        <v>28643.83</v>
      </c>
      <c r="E58" s="23">
        <v>19736.65</v>
      </c>
      <c r="F58" s="8">
        <v>31277.03</v>
      </c>
      <c r="G58" s="23">
        <v>26138.07</v>
      </c>
      <c r="H58" s="23">
        <v>29262.35</v>
      </c>
      <c r="I58" s="23">
        <v>27943.67</v>
      </c>
      <c r="J58" s="23">
        <v>26837.28</v>
      </c>
      <c r="K58" s="23">
        <v>31488.31</v>
      </c>
      <c r="L58" s="4">
        <v>26306.32</v>
      </c>
      <c r="M58" s="23">
        <v>27523.24</v>
      </c>
      <c r="N58" s="5">
        <f t="shared" si="0"/>
        <v>328965.08</v>
      </c>
    </row>
    <row r="59" spans="1:14" ht="12.75">
      <c r="A59" t="s">
        <v>75</v>
      </c>
      <c r="B59" s="23">
        <v>1107219.95</v>
      </c>
      <c r="C59" s="23">
        <v>1092609.1199999999</v>
      </c>
      <c r="D59" s="23">
        <v>935040.6000000001</v>
      </c>
      <c r="E59" s="23">
        <v>1363323.98</v>
      </c>
      <c r="F59" s="8">
        <v>998269.49</v>
      </c>
      <c r="G59" s="23">
        <v>1083076.1400000001</v>
      </c>
      <c r="H59" s="23">
        <v>1091725.73</v>
      </c>
      <c r="I59" s="23">
        <v>1081338.14</v>
      </c>
      <c r="J59" s="23">
        <v>993944.18</v>
      </c>
      <c r="K59" s="23">
        <v>1217694.02</v>
      </c>
      <c r="L59" s="4">
        <v>1114615.46</v>
      </c>
      <c r="M59" s="23">
        <v>1195567.84</v>
      </c>
      <c r="N59" s="5">
        <f t="shared" si="0"/>
        <v>13274424.650000002</v>
      </c>
    </row>
    <row r="60" spans="1:14" ht="12.75">
      <c r="A60" t="s">
        <v>76</v>
      </c>
      <c r="B60" s="23">
        <v>296155.4</v>
      </c>
      <c r="C60" s="23">
        <v>328417.47000000003</v>
      </c>
      <c r="D60" s="23">
        <v>248853.01</v>
      </c>
      <c r="E60" s="23">
        <v>361283.82</v>
      </c>
      <c r="F60" s="8">
        <v>268734.31</v>
      </c>
      <c r="G60" s="23">
        <v>287260.99</v>
      </c>
      <c r="H60" s="23">
        <v>307093.57999999996</v>
      </c>
      <c r="I60" s="23">
        <v>306988.53</v>
      </c>
      <c r="J60" s="23">
        <v>291402.73</v>
      </c>
      <c r="K60" s="23">
        <v>345230.47</v>
      </c>
      <c r="L60" s="4">
        <v>353528.19</v>
      </c>
      <c r="M60" s="23">
        <v>339001.93</v>
      </c>
      <c r="N60" s="5">
        <f t="shared" si="0"/>
        <v>3733950.4300000006</v>
      </c>
    </row>
    <row r="61" spans="1:14" ht="12.75">
      <c r="A61" t="s">
        <v>77</v>
      </c>
      <c r="B61" s="23">
        <v>815871.1399999999</v>
      </c>
      <c r="C61" s="23">
        <v>824023.2100000001</v>
      </c>
      <c r="D61" s="23">
        <v>821179.2299999999</v>
      </c>
      <c r="E61" s="23">
        <v>850008.66</v>
      </c>
      <c r="F61" s="8">
        <v>867225.84</v>
      </c>
      <c r="G61" s="23">
        <v>849408.0900000001</v>
      </c>
      <c r="H61" s="23">
        <v>895835.7</v>
      </c>
      <c r="I61" s="23">
        <v>858107.25</v>
      </c>
      <c r="J61" s="23">
        <v>886592.61</v>
      </c>
      <c r="K61" s="23">
        <v>966031.08</v>
      </c>
      <c r="L61" s="4">
        <v>1002057.46</v>
      </c>
      <c r="M61" s="23">
        <v>919652.15</v>
      </c>
      <c r="N61" s="5">
        <f t="shared" si="0"/>
        <v>10555992.42</v>
      </c>
    </row>
    <row r="62" spans="1:14" ht="12.75">
      <c r="A62" t="s">
        <v>26</v>
      </c>
      <c r="B62" s="23">
        <v>110329.02</v>
      </c>
      <c r="C62" s="23">
        <v>120560.6</v>
      </c>
      <c r="D62" s="23">
        <v>113999.99</v>
      </c>
      <c r="E62" s="23">
        <v>112264.73999999999</v>
      </c>
      <c r="F62" s="8">
        <v>130021.39</v>
      </c>
      <c r="G62" s="23">
        <v>115557.95999999999</v>
      </c>
      <c r="H62" s="23">
        <v>120933.03999999998</v>
      </c>
      <c r="I62" s="23">
        <v>117357.72</v>
      </c>
      <c r="J62" s="23">
        <v>110221.78</v>
      </c>
      <c r="K62" s="23">
        <v>129962.89</v>
      </c>
      <c r="L62" s="4">
        <v>122548.94</v>
      </c>
      <c r="M62" s="23">
        <v>128108.59</v>
      </c>
      <c r="N62" s="5">
        <f t="shared" si="0"/>
        <v>1431866.66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23"/>
      <c r="I63" s="23"/>
      <c r="J63" s="23"/>
      <c r="K63" s="23"/>
      <c r="L63" s="4"/>
      <c r="M63" s="23"/>
      <c r="N63" s="5">
        <f t="shared" si="0"/>
        <v>0</v>
      </c>
    </row>
    <row r="64" spans="1:14" ht="12.75">
      <c r="A64" t="s">
        <v>79</v>
      </c>
      <c r="B64" s="23">
        <v>480006.32000000007</v>
      </c>
      <c r="C64" s="23">
        <v>476599.93</v>
      </c>
      <c r="D64" s="23">
        <v>461558.08999999997</v>
      </c>
      <c r="E64" s="23">
        <v>474101.76</v>
      </c>
      <c r="F64" s="8">
        <v>510487.03</v>
      </c>
      <c r="G64" s="23">
        <v>445629.41000000003</v>
      </c>
      <c r="H64" s="23">
        <v>488041.08999999997</v>
      </c>
      <c r="I64" s="23">
        <v>452430.99</v>
      </c>
      <c r="J64" s="23">
        <v>412409.86</v>
      </c>
      <c r="K64" s="23">
        <v>507175.58</v>
      </c>
      <c r="L64" s="4">
        <v>436779.54</v>
      </c>
      <c r="M64" s="23">
        <v>470479.28</v>
      </c>
      <c r="N64" s="5">
        <f t="shared" si="0"/>
        <v>5615698.880000001</v>
      </c>
    </row>
    <row r="65" spans="1:14" ht="12.75">
      <c r="A65" t="s">
        <v>80</v>
      </c>
      <c r="B65" s="23">
        <v>33800.76</v>
      </c>
      <c r="C65" s="23">
        <v>33541.24</v>
      </c>
      <c r="D65" s="23">
        <v>36002.11</v>
      </c>
      <c r="E65" s="23">
        <v>25444.96</v>
      </c>
      <c r="F65" s="8">
        <v>34474.18</v>
      </c>
      <c r="G65" s="23">
        <v>31767.680000000004</v>
      </c>
      <c r="H65" s="23">
        <v>30628.9</v>
      </c>
      <c r="I65" s="23">
        <v>29033.83</v>
      </c>
      <c r="J65" s="23">
        <v>25795.76</v>
      </c>
      <c r="K65" s="23">
        <v>33795.65</v>
      </c>
      <c r="L65" s="4">
        <v>28833.83</v>
      </c>
      <c r="M65" s="23">
        <v>29414.03</v>
      </c>
      <c r="N65" s="5">
        <f t="shared" si="0"/>
        <v>372532.93000000005</v>
      </c>
    </row>
    <row r="66" spans="1:14" ht="12.75">
      <c r="A66" t="s">
        <v>81</v>
      </c>
      <c r="B66" s="23">
        <v>64952.17999999999</v>
      </c>
      <c r="C66" s="23">
        <v>66722.59</v>
      </c>
      <c r="D66" s="23">
        <v>72782.81</v>
      </c>
      <c r="E66" s="23">
        <v>46145.94</v>
      </c>
      <c r="F66" s="8">
        <v>70930.31</v>
      </c>
      <c r="G66" s="23">
        <v>60544.130000000005</v>
      </c>
      <c r="H66" s="23">
        <v>63027.49</v>
      </c>
      <c r="I66" s="23">
        <v>58262.26</v>
      </c>
      <c r="J66" s="23">
        <v>52685.24</v>
      </c>
      <c r="K66" s="23">
        <v>62352.01</v>
      </c>
      <c r="L66" s="4">
        <v>58832.83</v>
      </c>
      <c r="M66" s="23">
        <v>58647.97</v>
      </c>
      <c r="N66" s="5">
        <f t="shared" si="0"/>
        <v>735885.7599999999</v>
      </c>
    </row>
    <row r="67" spans="1:14" ht="12.75">
      <c r="A67" t="s">
        <v>82</v>
      </c>
      <c r="B67" s="23">
        <v>510915.46</v>
      </c>
      <c r="C67" s="23">
        <v>480034.9</v>
      </c>
      <c r="D67" s="23">
        <v>487829.38</v>
      </c>
      <c r="E67" s="23">
        <v>446495.92</v>
      </c>
      <c r="F67" s="8">
        <v>514607.39</v>
      </c>
      <c r="G67" s="23">
        <v>530914.04</v>
      </c>
      <c r="H67" s="23">
        <v>517599.53</v>
      </c>
      <c r="I67" s="23">
        <v>483102.4</v>
      </c>
      <c r="J67" s="23">
        <v>444028.7</v>
      </c>
      <c r="K67" s="23">
        <v>518949.03</v>
      </c>
      <c r="L67" s="4">
        <v>501117.76</v>
      </c>
      <c r="M67" s="23">
        <v>485676.74</v>
      </c>
      <c r="N67" s="5">
        <f t="shared" si="0"/>
        <v>5921271.25</v>
      </c>
    </row>
    <row r="68" spans="1:14" ht="12.75">
      <c r="A68" t="s">
        <v>83</v>
      </c>
      <c r="B68" s="23">
        <v>35643.09</v>
      </c>
      <c r="C68" s="23">
        <v>34873.93</v>
      </c>
      <c r="D68" s="23">
        <v>36310.759999999995</v>
      </c>
      <c r="E68" s="23">
        <v>22983.34</v>
      </c>
      <c r="F68" s="8">
        <v>35195.7</v>
      </c>
      <c r="G68" s="23">
        <v>27604.35</v>
      </c>
      <c r="H68" s="23">
        <v>30386.27</v>
      </c>
      <c r="I68" s="23">
        <v>29046.12</v>
      </c>
      <c r="J68" s="23">
        <v>29887.64</v>
      </c>
      <c r="K68" s="23">
        <v>36336.44</v>
      </c>
      <c r="L68" s="4">
        <v>35062.65</v>
      </c>
      <c r="M68" s="23">
        <v>38159.94</v>
      </c>
      <c r="N68" s="5">
        <f t="shared" si="0"/>
        <v>391490.23</v>
      </c>
    </row>
    <row r="69" spans="1:14" ht="12.75">
      <c r="A69" t="s">
        <v>84</v>
      </c>
      <c r="B69" s="23">
        <v>251062.41999999998</v>
      </c>
      <c r="C69" s="23">
        <v>241027.64</v>
      </c>
      <c r="D69" s="23">
        <v>218696.59999999998</v>
      </c>
      <c r="E69" s="23">
        <v>266352.95999999996</v>
      </c>
      <c r="F69" s="8">
        <v>251425.89</v>
      </c>
      <c r="G69" s="23">
        <v>246345.40000000002</v>
      </c>
      <c r="H69" s="23">
        <v>251759.11</v>
      </c>
      <c r="I69" s="23">
        <v>261889</v>
      </c>
      <c r="J69" s="23">
        <v>273955.69</v>
      </c>
      <c r="K69" s="23">
        <v>292017.16</v>
      </c>
      <c r="L69" s="4">
        <v>261289.4</v>
      </c>
      <c r="M69" s="23">
        <v>253779.41</v>
      </c>
      <c r="N69" s="5">
        <f t="shared" si="0"/>
        <v>3069600.6799999997</v>
      </c>
    </row>
    <row r="70" spans="1:14" ht="12.75">
      <c r="A70" t="s">
        <v>85</v>
      </c>
      <c r="B70" s="23">
        <v>327312.82999999996</v>
      </c>
      <c r="C70" s="23">
        <v>325983.94000000006</v>
      </c>
      <c r="D70" s="23">
        <v>240161.76</v>
      </c>
      <c r="E70" s="23">
        <v>476973.49000000005</v>
      </c>
      <c r="F70" s="8">
        <v>286072.17</v>
      </c>
      <c r="G70" s="23">
        <v>311882.82999999996</v>
      </c>
      <c r="H70" s="23">
        <v>314523.79</v>
      </c>
      <c r="I70" s="23">
        <v>326304.16</v>
      </c>
      <c r="J70" s="23">
        <v>311262.49</v>
      </c>
      <c r="K70" s="23">
        <v>391367.3</v>
      </c>
      <c r="L70" s="4">
        <v>310748.41</v>
      </c>
      <c r="M70" s="23">
        <v>343297.01</v>
      </c>
      <c r="N70" s="5">
        <f t="shared" si="0"/>
        <v>3965890.1799999997</v>
      </c>
    </row>
    <row r="71" spans="1:14" ht="12.75">
      <c r="A71" t="s">
        <v>27</v>
      </c>
      <c r="B71" s="23">
        <v>48183.119999999995</v>
      </c>
      <c r="C71" s="23">
        <v>49854.130000000005</v>
      </c>
      <c r="D71" s="23">
        <v>53933.81</v>
      </c>
      <c r="E71" s="23">
        <v>41719.05</v>
      </c>
      <c r="F71" s="8">
        <v>51836.43</v>
      </c>
      <c r="G71" s="23">
        <v>50062.86</v>
      </c>
      <c r="H71" s="23">
        <v>50903.16</v>
      </c>
      <c r="I71" s="23">
        <v>39814.87</v>
      </c>
      <c r="J71" s="23">
        <v>35057.25</v>
      </c>
      <c r="K71" s="23">
        <v>42762.67</v>
      </c>
      <c r="L71" s="4">
        <v>34316.12</v>
      </c>
      <c r="M71" s="23">
        <v>36954.62</v>
      </c>
      <c r="N71" s="5">
        <f t="shared" si="0"/>
        <v>535398.09</v>
      </c>
    </row>
    <row r="72" spans="1:14" ht="12.75">
      <c r="A72" t="s">
        <v>86</v>
      </c>
      <c r="B72" s="23">
        <v>25851.690000000002</v>
      </c>
      <c r="C72" s="23">
        <v>26284.08</v>
      </c>
      <c r="D72" s="23">
        <v>26311.23</v>
      </c>
      <c r="E72" s="23">
        <v>19471.449999999997</v>
      </c>
      <c r="F72" s="8">
        <v>28152.68</v>
      </c>
      <c r="G72" s="23">
        <v>22210.59</v>
      </c>
      <c r="H72" s="23">
        <v>24626.99</v>
      </c>
      <c r="I72" s="23">
        <v>20607.25</v>
      </c>
      <c r="J72" s="23">
        <v>17895.67</v>
      </c>
      <c r="K72" s="23">
        <v>22915.15</v>
      </c>
      <c r="L72" s="4">
        <v>21081.2</v>
      </c>
      <c r="M72" s="23">
        <v>21350.88</v>
      </c>
      <c r="N72" s="5">
        <f t="shared" si="0"/>
        <v>276758.86</v>
      </c>
    </row>
    <row r="73" spans="1:14" ht="12.75">
      <c r="A73" t="s">
        <v>28</v>
      </c>
      <c r="B73" s="23">
        <v>24097.67</v>
      </c>
      <c r="C73" s="23">
        <v>26192.18</v>
      </c>
      <c r="D73" s="23">
        <v>23986.12</v>
      </c>
      <c r="E73" s="23">
        <v>21347.98</v>
      </c>
      <c r="F73" s="8">
        <v>25817.13</v>
      </c>
      <c r="G73" s="23">
        <v>23815.71</v>
      </c>
      <c r="H73" s="23">
        <v>24423.22</v>
      </c>
      <c r="I73" s="23">
        <v>21910.47</v>
      </c>
      <c r="J73" s="23">
        <v>19102.37</v>
      </c>
      <c r="K73" s="23">
        <v>23137.49</v>
      </c>
      <c r="L73" s="4">
        <v>23619.76</v>
      </c>
      <c r="M73" s="23">
        <v>24262.32</v>
      </c>
      <c r="N73" s="5">
        <f t="shared" si="0"/>
        <v>281712.42</v>
      </c>
    </row>
    <row r="74" spans="1:14" ht="12.75">
      <c r="A74" t="s">
        <v>29</v>
      </c>
      <c r="B74" s="23">
        <v>5709.87</v>
      </c>
      <c r="C74" s="23">
        <v>4921.11</v>
      </c>
      <c r="D74" s="23">
        <v>6186.97</v>
      </c>
      <c r="E74" s="23">
        <v>4762.549999999999</v>
      </c>
      <c r="F74" s="8">
        <v>6114.62</v>
      </c>
      <c r="G74" s="23">
        <v>5247.91</v>
      </c>
      <c r="H74" s="23">
        <v>5253.4400000000005</v>
      </c>
      <c r="I74" s="23">
        <v>4626.89</v>
      </c>
      <c r="J74" s="23">
        <v>4007.84</v>
      </c>
      <c r="K74" s="23">
        <v>4555.77</v>
      </c>
      <c r="L74" s="4">
        <v>4330.92</v>
      </c>
      <c r="M74" s="23">
        <v>4968.48</v>
      </c>
      <c r="N74" s="5">
        <f t="shared" si="0"/>
        <v>60686.369999999995</v>
      </c>
    </row>
    <row r="75" spans="1:14" ht="12.75">
      <c r="A75" t="s">
        <v>87</v>
      </c>
      <c r="B75" s="23">
        <v>448908.95</v>
      </c>
      <c r="C75" s="23">
        <v>454174.16</v>
      </c>
      <c r="D75" s="23">
        <v>429686.57999999996</v>
      </c>
      <c r="E75" s="23">
        <v>435044.83999999997</v>
      </c>
      <c r="F75" s="8">
        <v>448500.55</v>
      </c>
      <c r="G75" s="23">
        <v>417694.79000000004</v>
      </c>
      <c r="H75" s="23">
        <v>431801.92000000004</v>
      </c>
      <c r="I75" s="23">
        <v>426358.92</v>
      </c>
      <c r="J75" s="23">
        <v>420027.66</v>
      </c>
      <c r="K75" s="23">
        <v>541218.22</v>
      </c>
      <c r="L75" s="4">
        <v>459763.77</v>
      </c>
      <c r="M75" s="23">
        <v>447930.81</v>
      </c>
      <c r="N75" s="5">
        <f t="shared" si="0"/>
        <v>5361111.169999999</v>
      </c>
    </row>
    <row r="76" spans="1:14" ht="12.75">
      <c r="A76" t="s">
        <v>88</v>
      </c>
      <c r="B76" s="23"/>
      <c r="C76" s="23"/>
      <c r="D76" s="23"/>
      <c r="F76" s="8"/>
      <c r="G76" s="23"/>
      <c r="H76" s="23"/>
      <c r="I76" s="23"/>
      <c r="J76" s="23"/>
      <c r="K76" s="23"/>
      <c r="L76" s="4"/>
      <c r="M76" s="23"/>
      <c r="N76" s="5">
        <f t="shared" si="0"/>
        <v>0</v>
      </c>
    </row>
    <row r="77" spans="1:14" ht="12.75">
      <c r="A77" t="s">
        <v>89</v>
      </c>
      <c r="B77" s="23">
        <v>28280.79</v>
      </c>
      <c r="C77" s="23">
        <v>27264.78</v>
      </c>
      <c r="D77" s="23">
        <v>21035.920000000002</v>
      </c>
      <c r="E77" s="23">
        <v>10050.48</v>
      </c>
      <c r="F77" s="8">
        <v>20153.2</v>
      </c>
      <c r="G77" s="23">
        <v>16379.710000000001</v>
      </c>
      <c r="H77" s="23">
        <v>16724.49</v>
      </c>
      <c r="I77" s="23">
        <v>20299.84</v>
      </c>
      <c r="J77" s="23">
        <v>26752.52</v>
      </c>
      <c r="K77" s="23">
        <v>21587.02</v>
      </c>
      <c r="L77" s="4">
        <v>23231.45</v>
      </c>
      <c r="M77" s="23">
        <v>28936.88</v>
      </c>
      <c r="N77" s="5">
        <f>SUM(B77:M77)</f>
        <v>260697.08</v>
      </c>
    </row>
    <row r="78" spans="1:14" ht="12.75">
      <c r="A78" t="s">
        <v>30</v>
      </c>
      <c r="B78" s="23">
        <v>7740.68</v>
      </c>
      <c r="C78" s="23">
        <v>8306.27</v>
      </c>
      <c r="D78" s="23">
        <v>8758.890000000001</v>
      </c>
      <c r="E78" s="23">
        <v>6065.09</v>
      </c>
      <c r="F78" s="8">
        <v>9949.4</v>
      </c>
      <c r="G78" s="23">
        <v>6550.69</v>
      </c>
      <c r="H78" s="23">
        <v>6552.969999999998</v>
      </c>
      <c r="I78" s="23">
        <v>7310.31</v>
      </c>
      <c r="J78" s="23">
        <v>6929.18</v>
      </c>
      <c r="K78" s="23">
        <v>8919.66</v>
      </c>
      <c r="L78" s="4">
        <v>8488.31</v>
      </c>
      <c r="M78" s="23">
        <v>7798.12</v>
      </c>
      <c r="N78" s="5">
        <f>SUM(B78:M78)</f>
        <v>93369.57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12696244.059999999</v>
      </c>
      <c r="C80" s="5">
        <f t="shared" si="1"/>
        <v>12583493.809999999</v>
      </c>
      <c r="D80" s="5">
        <f t="shared" si="1"/>
        <v>12475859.150000006</v>
      </c>
      <c r="E80" s="5">
        <f>SUM(E12:E78)</f>
        <v>12332974.010000004</v>
      </c>
      <c r="F80" s="5">
        <f t="shared" si="1"/>
        <v>13129387.17</v>
      </c>
      <c r="G80" s="5">
        <f t="shared" si="1"/>
        <v>12264637.420000004</v>
      </c>
      <c r="H80" s="5">
        <f t="shared" si="1"/>
        <v>12801838.129999999</v>
      </c>
      <c r="I80" s="5">
        <f t="shared" si="1"/>
        <v>12786833.660000004</v>
      </c>
      <c r="J80" s="5">
        <f t="shared" si="1"/>
        <v>12367791.639999999</v>
      </c>
      <c r="K80" s="5">
        <f t="shared" si="1"/>
        <v>14405221.530000001</v>
      </c>
      <c r="L80" s="5">
        <f t="shared" si="1"/>
        <v>13547288.369999997</v>
      </c>
      <c r="M80" s="5">
        <f t="shared" si="1"/>
        <v>13607389.2</v>
      </c>
      <c r="N80" s="5">
        <f>SUM(B80:M80)</f>
        <v>154998958.15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80"/>
  <sheetViews>
    <sheetView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9" sqref="J19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3" width="9.5" style="0" bestFit="1" customWidth="1"/>
    <col min="4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  <col min="16" max="16" width="9.832031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90</v>
      </c>
    </row>
    <row r="2" ht="12.75">
      <c r="N2"/>
    </row>
    <row r="3" spans="1:14" ht="12.7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95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ht="12.75">
      <c r="N8"/>
    </row>
    <row r="9" spans="2:14" ht="12.75">
      <c r="B9" s="1">
        <f>'Local Option Sales Tax Dist'!B9</f>
        <v>41091</v>
      </c>
      <c r="C9" s="1">
        <f>'Local Option Sales Tax Dist'!C9</f>
        <v>41122</v>
      </c>
      <c r="D9" s="1">
        <f>'Local Option Sales Tax Dist'!D9</f>
        <v>41153</v>
      </c>
      <c r="E9" s="1">
        <f>'Local Option Sales Tax Dist'!E9</f>
        <v>41183</v>
      </c>
      <c r="F9" s="1">
        <f>'Local Option Sales Tax Dist'!F9</f>
        <v>41214</v>
      </c>
      <c r="G9" s="1">
        <f>'Local Option Sales Tax Dist'!G9</f>
        <v>41244</v>
      </c>
      <c r="H9" s="1">
        <f>'Local Option Sales Tax Dist'!H9</f>
        <v>41275</v>
      </c>
      <c r="I9" s="1">
        <f>'Local Option Sales Tax Dist'!I9</f>
        <v>41306</v>
      </c>
      <c r="J9" s="1">
        <f>'Local Option Sales Tax Dist'!J9</f>
        <v>41334</v>
      </c>
      <c r="K9" s="1">
        <f>'Local Option Sales Tax Dist'!K9</f>
        <v>41365</v>
      </c>
      <c r="L9" s="1">
        <f>'Local Option Sales Tax Dist'!L9</f>
        <v>41395</v>
      </c>
      <c r="M9" s="1">
        <f>'Local Option Sales Tax Dist'!M9</f>
        <v>41426</v>
      </c>
      <c r="N9" s="1" t="str">
        <f>'Local Option Sales Tax Dist'!N9</f>
        <v>SFY12-13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 ht="12.75">
      <c r="A24" t="s">
        <v>91</v>
      </c>
      <c r="B24" s="4">
        <v>2788499.49</v>
      </c>
      <c r="C24" s="4">
        <v>1315255.92</v>
      </c>
      <c r="D24" s="4">
        <v>1999757.31</v>
      </c>
      <c r="E24" s="4">
        <v>1499258.32</v>
      </c>
      <c r="F24" s="4">
        <v>2345759.11</v>
      </c>
      <c r="G24" s="4">
        <v>2354104.24</v>
      </c>
      <c r="H24" s="4">
        <v>5180424.97</v>
      </c>
      <c r="I24" s="4">
        <v>1501807.22</v>
      </c>
      <c r="J24" s="4">
        <v>1873766.91</v>
      </c>
      <c r="K24" s="4">
        <v>2344713.46</v>
      </c>
      <c r="L24" s="4">
        <v>2570302.29</v>
      </c>
      <c r="M24" s="4">
        <f>2344815.3+511067.41</f>
        <v>2855882.71</v>
      </c>
      <c r="N24" s="5">
        <f t="shared" si="0"/>
        <v>28629531.95</v>
      </c>
      <c r="P24" s="47"/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2788499.49</v>
      </c>
      <c r="C80" s="5">
        <f t="shared" si="1"/>
        <v>1315255.92</v>
      </c>
      <c r="D80" s="5">
        <f t="shared" si="1"/>
        <v>1999757.31</v>
      </c>
      <c r="E80" s="5">
        <f t="shared" si="1"/>
        <v>1499258.32</v>
      </c>
      <c r="F80" s="5">
        <f t="shared" si="1"/>
        <v>2345759.11</v>
      </c>
      <c r="G80" s="5">
        <f t="shared" si="1"/>
        <v>2354104.24</v>
      </c>
      <c r="H80" s="5">
        <f t="shared" si="1"/>
        <v>5180424.97</v>
      </c>
      <c r="I80" s="5">
        <f t="shared" si="1"/>
        <v>1501807.22</v>
      </c>
      <c r="J80" s="5">
        <f t="shared" si="1"/>
        <v>1873766.91</v>
      </c>
      <c r="K80" s="5">
        <f t="shared" si="1"/>
        <v>2344713.46</v>
      </c>
      <c r="L80" s="5">
        <f t="shared" si="1"/>
        <v>2570302.29</v>
      </c>
      <c r="M80" s="5">
        <f t="shared" si="1"/>
        <v>2855882.71</v>
      </c>
      <c r="N80" s="5">
        <f>SUM(B80:M80)</f>
        <v>28629531.95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Yen Chen</cp:lastModifiedBy>
  <cp:lastPrinted>2006-03-13T21:47:46Z</cp:lastPrinted>
  <dcterms:created xsi:type="dcterms:W3CDTF">2005-12-06T18:39:52Z</dcterms:created>
  <dcterms:modified xsi:type="dcterms:W3CDTF">2013-08-16T19:52:13Z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2013</vt:lpwstr>
  </property>
  <property fmtid="{D5CDD505-2E9C-101B-9397-08002B2CF9AE}" pid="7" name="my">
    <vt:lpwstr>Tax Distributions From July 2003 to Current</vt:lpwstr>
  </property>
</Properties>
</file>