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15" windowWidth="19200" windowHeight="8610" tabRatio="692" activeTab="0"/>
  </bookViews>
  <sheets>
    <sheet name="Report Index" sheetId="1" r:id="rId1"/>
    <sheet name="Total Exemption Value by Type" sheetId="2" r:id="rId2"/>
    <sheet name="Real Exemption Value by Type" sheetId="3" r:id="rId3"/>
    <sheet name="Personal Property by Type" sheetId="4" r:id="rId4"/>
    <sheet name="3-Year Homestead Comparison" sheetId="5" r:id="rId5"/>
  </sheets>
  <definedNames/>
  <calcPr fullCalcOnLoad="1"/>
</workbook>
</file>

<file path=xl/sharedStrings.xml><?xml version="1.0" encoding="utf-8"?>
<sst xmlns="http://schemas.openxmlformats.org/spreadsheetml/2006/main" count="901" uniqueCount="123">
  <si>
    <t>Exemption Reports</t>
  </si>
  <si>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</si>
  <si>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</si>
  <si>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</si>
  <si>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</si>
  <si>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</si>
  <si>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</si>
  <si>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</si>
  <si>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</si>
  <si>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</si>
  <si>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</si>
  <si>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</si>
  <si>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</si>
  <si>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</si>
  <si>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</si>
  <si>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</si>
  <si>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</si>
  <si>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</si>
  <si>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</si>
  <si>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</si>
  <si>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</si>
  <si>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</si>
  <si>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</si>
  <si>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</si>
  <si>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</si>
  <si>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</si>
  <si>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</si>
  <si>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</si>
  <si>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</si>
  <si>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</si>
  <si>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</si>
  <si>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</si>
  <si>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</si>
  <si>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</si>
  <si>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</si>
  <si>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</si>
  <si>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</si>
  <si>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</si>
  <si>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</si>
  <si>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</si>
  <si>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</si>
  <si>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</si>
  <si>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</si>
  <si>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</si>
  <si>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</si>
  <si>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</si>
  <si>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</si>
  <si>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</si>
  <si>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</si>
  <si>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</si>
  <si>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</si>
  <si>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</si>
  <si>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</si>
  <si>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</si>
  <si>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</si>
  <si>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</si>
  <si>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</si>
  <si>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</si>
  <si>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</si>
  <si>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</si>
  <si>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</si>
  <si>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</si>
  <si>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</si>
  <si>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</si>
  <si>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</si>
  <si>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</si>
  <si>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</si>
  <si>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</si>
  <si>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Statewide</t>
  </si>
  <si>
    <t>Status</t>
  </si>
  <si>
    <t>Institutional Exemptions</t>
  </si>
  <si>
    <t>Conservation Land Exemption</t>
  </si>
  <si>
    <t>Homestead Assessment Reduction for Parents or Grandparents</t>
  </si>
  <si>
    <t>Disabled Veterans' Homestead Discount</t>
  </si>
  <si>
    <t>Total Assessed Value</t>
  </si>
  <si>
    <t>Total Exempt Value</t>
  </si>
  <si>
    <t>Total Taxable Value</t>
  </si>
  <si>
    <t>Homestead Statute</t>
  </si>
  <si>
    <t>Additional Homestead Statute</t>
  </si>
  <si>
    <t>Total Homestead Exemption</t>
  </si>
  <si>
    <t xml:space="preserve">Contact Information: </t>
  </si>
  <si>
    <t xml:space="preserve">Property Tax Oversight, Research &amp; Analysis  </t>
  </si>
  <si>
    <t>$25,000 Tangible Personal Property Exemption</t>
  </si>
  <si>
    <t>Governmental Exemptions</t>
  </si>
  <si>
    <t>Widows Exemption</t>
  </si>
  <si>
    <t>Disability Exemptions</t>
  </si>
  <si>
    <t>Historic Property Exemptions</t>
  </si>
  <si>
    <t>Economic Development &amp; Child Care Exemptions</t>
  </si>
  <si>
    <t xml:space="preserve">$25,000 Homestead Exemption </t>
  </si>
  <si>
    <t xml:space="preserve">Additional $25,000 Homestead Exemption </t>
  </si>
  <si>
    <t xml:space="preserve">Additional Homestead Exemption, Age 65 &amp; Older </t>
  </si>
  <si>
    <t xml:space="preserve">Governmental Exemption </t>
  </si>
  <si>
    <t xml:space="preserve">Institutional Exemptions </t>
  </si>
  <si>
    <t xml:space="preserve">Widows / Widowers Exemption </t>
  </si>
  <si>
    <t xml:space="preserve">Disability / Blind Exemptions </t>
  </si>
  <si>
    <t xml:space="preserve">Historic Property Exemption </t>
  </si>
  <si>
    <t xml:space="preserve">Econ. Development &amp; Child Care Exemptions (blank) </t>
  </si>
  <si>
    <t>Deployed Service Member's Homestead Exemption</t>
  </si>
  <si>
    <t>Exemption Value by Type (Category)</t>
  </si>
  <si>
    <t>Personal Property Exemption Value by Type (Category)</t>
  </si>
  <si>
    <t>Real Exemption Value by Property Category</t>
  </si>
  <si>
    <t>Personal Property Exemption Value by Property Category</t>
  </si>
  <si>
    <t>Total Exemption Value by Property Category</t>
  </si>
  <si>
    <t>3- Year Homestead Comparison</t>
  </si>
  <si>
    <t>Real Property Exemption Value by Type (Category)</t>
  </si>
  <si>
    <t>Senior Age 65 &amp; 25 Year Resident Homestead Exemption</t>
  </si>
  <si>
    <t>Miami-Dade</t>
  </si>
  <si>
    <t>Econ. Development &amp; Child Care Exemptions</t>
  </si>
  <si>
    <t>Tangible Personal Property $25,000 Exemption*</t>
  </si>
  <si>
    <t>*Includes Centrally Assessed exempt values.</t>
  </si>
  <si>
    <r>
      <t>Lands Available for Taxes</t>
    </r>
    <r>
      <rPr>
        <b/>
        <sz val="10"/>
        <color indexed="10"/>
        <rFont val="Arial"/>
        <family val="2"/>
      </rPr>
      <t xml:space="preserve"> </t>
    </r>
  </si>
  <si>
    <t>PTOResearchAnalysis@floridarevenue.com</t>
  </si>
  <si>
    <t>2019 Value</t>
  </si>
  <si>
    <t>Percent Increase 2018-2019</t>
  </si>
  <si>
    <t>2018 Value</t>
  </si>
  <si>
    <t>2020 Value</t>
  </si>
  <si>
    <t>Percent Increase 2019-2020</t>
  </si>
  <si>
    <t>Homestead Comparison 2018-2020</t>
  </si>
  <si>
    <t>Data Extract: December 2020</t>
  </si>
  <si>
    <t xml:space="preserve"> </t>
  </si>
  <si>
    <t>Renewable Energy Exemption</t>
  </si>
  <si>
    <t>R-NVAB</t>
  </si>
  <si>
    <t>R-Final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</si>
</sst>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0"/>
    <numFmt numFmtId="172" formatCode="#,##0.0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theme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0" fontId="20" fillId="7" borderId="0" applyNumberFormat="0" applyBorder="0" applyAlignment="0" applyProtection="0"/>
    <xf numFmtId="0" fontId="0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9" borderId="0" applyNumberFormat="0" applyBorder="0" applyAlignment="0" applyProtection="0"/>
    <xf numFmtId="0" fontId="0" fillId="10" borderId="0" applyNumberFormat="0" applyBorder="0" applyAlignment="0" applyProtection="0"/>
    <xf numFmtId="0" fontId="20" fillId="10" borderId="0" applyNumberFormat="0" applyBorder="0" applyAlignment="0" applyProtection="0"/>
    <xf numFmtId="0" fontId="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2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3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3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" fillId="3" borderId="0" applyNumberFormat="0" applyBorder="0" applyAlignment="0" applyProtection="0"/>
    <xf numFmtId="0" fontId="22" fillId="3" borderId="0" applyNumberFormat="0" applyBorder="0" applyAlignment="0" applyProtection="0"/>
    <xf numFmtId="0" fontId="3" fillId="20" borderId="1" applyNumberFormat="0" applyAlignment="0" applyProtection="0"/>
    <xf numFmtId="0" fontId="23" fillId="20" borderId="1" applyNumberFormat="0" applyAlignment="0" applyProtection="0"/>
    <xf numFmtId="0" fontId="4" fillId="21" borderId="2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7" borderId="1" applyNumberFormat="0" applyAlignment="0" applyProtection="0"/>
    <xf numFmtId="0" fontId="28" fillId="7" borderId="1" applyNumberFormat="0" applyAlignment="0" applyProtection="0"/>
    <xf numFmtId="0" fontId="11" fillId="0" borderId="6" applyNumberFormat="0" applyFill="0" applyAlignment="0" applyProtection="0"/>
    <xf numFmtId="0" fontId="29" fillId="0" borderId="6" applyNumberFormat="0" applyFill="0" applyAlignment="0" applyProtection="0"/>
    <xf numFmtId="0" fontId="12" fillId="22" borderId="0" applyNumberFormat="0" applyBorder="0" applyAlignment="0" applyProtection="0"/>
    <xf numFmtId="0" fontId="30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0" fillId="23" borderId="7" applyNumberFormat="0" applyFont="0" applyAlignment="0" applyProtection="0"/>
    <xf numFmtId="0" fontId="19" fillId="23" borderId="7" applyNumberFormat="0" applyFont="0" applyAlignment="0" applyProtection="0"/>
    <xf numFmtId="0" fontId="13" fillId="20" borderId="8" applyNumberForma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2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84" applyFont="1" applyAlignment="1" applyProtection="1">
      <alignment/>
      <protection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5" fillId="0" borderId="0" xfId="0" applyFont="1" applyAlignment="1">
      <alignment horizontal="center"/>
    </xf>
    <xf numFmtId="165" fontId="35" fillId="0" borderId="0" xfId="0" applyNumberFormat="1" applyFont="1" applyAlignment="1">
      <alignment horizontal="right"/>
    </xf>
    <xf numFmtId="0" fontId="35" fillId="0" borderId="0" xfId="0" applyFont="1" applyBorder="1" applyAlignment="1">
      <alignment/>
    </xf>
    <xf numFmtId="165" fontId="35" fillId="0" borderId="0" xfId="0" applyNumberFormat="1" applyFont="1" applyAlignment="1">
      <alignment/>
    </xf>
    <xf numFmtId="0" fontId="34" fillId="0" borderId="0" xfId="0" applyFont="1" applyAlignment="1">
      <alignment horizontal="left"/>
    </xf>
    <xf numFmtId="0" fontId="35" fillId="24" borderId="10" xfId="0" applyFont="1" applyFill="1" applyBorder="1" applyAlignment="1">
      <alignment/>
    </xf>
    <xf numFmtId="165" fontId="35" fillId="24" borderId="11" xfId="0" applyNumberFormat="1" applyFont="1" applyFill="1" applyBorder="1" applyAlignment="1">
      <alignment horizontal="right"/>
    </xf>
    <xf numFmtId="0" fontId="34" fillId="24" borderId="11" xfId="0" applyFont="1" applyFill="1" applyBorder="1" applyAlignment="1">
      <alignment/>
    </xf>
    <xf numFmtId="165" fontId="34" fillId="24" borderId="11" xfId="0" applyNumberFormat="1" applyFont="1" applyFill="1" applyBorder="1" applyAlignment="1">
      <alignment/>
    </xf>
    <xf numFmtId="0" fontId="34" fillId="24" borderId="12" xfId="0" applyFont="1" applyFill="1" applyBorder="1" applyAlignment="1">
      <alignment/>
    </xf>
    <xf numFmtId="0" fontId="34" fillId="25" borderId="10" xfId="0" applyFont="1" applyFill="1" applyBorder="1" applyAlignment="1">
      <alignment horizontal="center"/>
    </xf>
    <xf numFmtId="165" fontId="34" fillId="25" borderId="11" xfId="0" applyNumberFormat="1" applyFont="1" applyFill="1" applyBorder="1" applyAlignment="1">
      <alignment horizontal="center"/>
    </xf>
    <xf numFmtId="0" fontId="34" fillId="25" borderId="11" xfId="0" applyFont="1" applyFill="1" applyBorder="1" applyAlignment="1">
      <alignment/>
    </xf>
    <xf numFmtId="165" fontId="34" fillId="25" borderId="11" xfId="0" applyNumberFormat="1" applyFont="1" applyFill="1" applyBorder="1" applyAlignment="1">
      <alignment/>
    </xf>
    <xf numFmtId="0" fontId="34" fillId="25" borderId="12" xfId="0" applyFont="1" applyFill="1" applyBorder="1" applyAlignment="1">
      <alignment/>
    </xf>
    <xf numFmtId="0" fontId="34" fillId="24" borderId="10" xfId="0" applyFont="1" applyFill="1" applyBorder="1" applyAlignment="1">
      <alignment/>
    </xf>
    <xf numFmtId="0" fontId="35" fillId="0" borderId="13" xfId="0" applyFont="1" applyBorder="1" applyAlignment="1">
      <alignment/>
    </xf>
    <xf numFmtId="3" fontId="38" fillId="0" borderId="13" xfId="0" applyNumberFormat="1" applyFont="1" applyBorder="1" applyAlignment="1">
      <alignment horizontal="right" wrapText="1"/>
    </xf>
    <xf numFmtId="10" fontId="38" fillId="0" borderId="14" xfId="0" applyNumberFormat="1" applyFont="1" applyBorder="1" applyAlignment="1">
      <alignment horizontal="right" wrapText="1"/>
    </xf>
    <xf numFmtId="3" fontId="38" fillId="0" borderId="14" xfId="0" applyNumberFormat="1" applyFont="1" applyBorder="1" applyAlignment="1">
      <alignment horizontal="right" wrapText="1"/>
    </xf>
    <xf numFmtId="3" fontId="38" fillId="0" borderId="15" xfId="0" applyNumberFormat="1" applyFont="1" applyBorder="1" applyAlignment="1">
      <alignment horizontal="right" wrapText="1"/>
    </xf>
    <xf numFmtId="3" fontId="35" fillId="0" borderId="15" xfId="69" applyNumberFormat="1" applyFont="1" applyBorder="1" applyAlignment="1">
      <alignment/>
    </xf>
    <xf numFmtId="164" fontId="35" fillId="0" borderId="0" xfId="0" applyNumberFormat="1" applyFont="1" applyAlignment="1">
      <alignment/>
    </xf>
    <xf numFmtId="165" fontId="38" fillId="0" borderId="14" xfId="0" applyNumberFormat="1" applyFont="1" applyBorder="1" applyAlignment="1">
      <alignment horizontal="center" wrapText="1"/>
    </xf>
    <xf numFmtId="0" fontId="34" fillId="20" borderId="16" xfId="0" applyFont="1" applyFill="1" applyBorder="1" applyAlignment="1">
      <alignment/>
    </xf>
    <xf numFmtId="0" fontId="34" fillId="20" borderId="17" xfId="0" applyFont="1" applyFill="1" applyBorder="1" applyAlignment="1">
      <alignment horizontal="center"/>
    </xf>
    <xf numFmtId="3" fontId="34" fillId="20" borderId="16" xfId="0" applyNumberFormat="1" applyFont="1" applyFill="1" applyBorder="1" applyAlignment="1">
      <alignment horizontal="right"/>
    </xf>
    <xf numFmtId="10" fontId="34" fillId="20" borderId="18" xfId="0" applyNumberFormat="1" applyFont="1" applyFill="1" applyBorder="1" applyAlignment="1">
      <alignment horizontal="right"/>
    </xf>
    <xf numFmtId="3" fontId="34" fillId="20" borderId="18" xfId="0" applyNumberFormat="1" applyFont="1" applyFill="1" applyBorder="1" applyAlignment="1">
      <alignment horizontal="right"/>
    </xf>
    <xf numFmtId="3" fontId="34" fillId="20" borderId="19" xfId="0" applyNumberFormat="1" applyFont="1" applyFill="1" applyBorder="1" applyAlignment="1">
      <alignment horizontal="right"/>
    </xf>
    <xf numFmtId="3" fontId="34" fillId="20" borderId="19" xfId="69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Alignment="1">
      <alignment horizontal="left"/>
    </xf>
    <xf numFmtId="0" fontId="35" fillId="0" borderId="13" xfId="0" applyFont="1" applyBorder="1" applyAlignment="1">
      <alignment/>
    </xf>
    <xf numFmtId="3" fontId="35" fillId="0" borderId="14" xfId="69" applyNumberFormat="1" applyFont="1" applyBorder="1" applyAlignment="1">
      <alignment/>
    </xf>
    <xf numFmtId="3" fontId="35" fillId="0" borderId="20" xfId="69" applyNumberFormat="1" applyFont="1" applyBorder="1" applyAlignment="1">
      <alignment/>
    </xf>
    <xf numFmtId="3" fontId="35" fillId="0" borderId="15" xfId="69" applyNumberFormat="1" applyFont="1" applyBorder="1" applyAlignment="1">
      <alignment/>
    </xf>
    <xf numFmtId="0" fontId="35" fillId="0" borderId="0" xfId="0" applyFont="1" applyAlignment="1">
      <alignment wrapText="1"/>
    </xf>
    <xf numFmtId="0" fontId="34" fillId="20" borderId="16" xfId="0" applyFont="1" applyFill="1" applyBorder="1" applyAlignment="1">
      <alignment/>
    </xf>
    <xf numFmtId="3" fontId="34" fillId="20" borderId="18" xfId="69" applyNumberFormat="1" applyFont="1" applyFill="1" applyBorder="1" applyAlignment="1">
      <alignment/>
    </xf>
    <xf numFmtId="3" fontId="34" fillId="20" borderId="17" xfId="69" applyNumberFormat="1" applyFont="1" applyFill="1" applyBorder="1" applyAlignment="1">
      <alignment/>
    </xf>
    <xf numFmtId="3" fontId="34" fillId="20" borderId="19" xfId="69" applyNumberFormat="1" applyFont="1" applyFill="1" applyBorder="1" applyAlignment="1">
      <alignment/>
    </xf>
    <xf numFmtId="0" fontId="39" fillId="0" borderId="0" xfId="0" applyFont="1" applyAlignment="1">
      <alignment horizontal="left"/>
    </xf>
    <xf numFmtId="0" fontId="40" fillId="20" borderId="21" xfId="0" applyFont="1" applyFill="1" applyBorder="1" applyAlignment="1">
      <alignment horizontal="center" vertical="center" wrapText="1"/>
    </xf>
    <xf numFmtId="165" fontId="40" fillId="20" borderId="22" xfId="0" applyNumberFormat="1" applyFont="1" applyFill="1" applyBorder="1" applyAlignment="1">
      <alignment horizontal="center" vertical="center" wrapText="1"/>
    </xf>
    <xf numFmtId="0" fontId="40" fillId="20" borderId="22" xfId="0" applyFont="1" applyFill="1" applyBorder="1" applyAlignment="1">
      <alignment horizontal="center" vertical="center" wrapText="1"/>
    </xf>
    <xf numFmtId="0" fontId="40" fillId="20" borderId="23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3" fontId="42" fillId="20" borderId="22" xfId="0" applyNumberFormat="1" applyFont="1" applyFill="1" applyBorder="1" applyAlignment="1">
      <alignment horizontal="center" vertical="center" wrapText="1"/>
    </xf>
    <xf numFmtId="3" fontId="42" fillId="20" borderId="24" xfId="0" applyNumberFormat="1" applyFont="1" applyFill="1" applyBorder="1" applyAlignment="1">
      <alignment horizontal="center" vertical="center" wrapText="1"/>
    </xf>
    <xf numFmtId="3" fontId="42" fillId="20" borderId="23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20" borderId="24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/>
    </xf>
    <xf numFmtId="0" fontId="36" fillId="0" borderId="0" xfId="84" applyFont="1" applyAlignment="1" applyProtection="1">
      <alignment horizontal="left"/>
      <protection/>
    </xf>
    <xf numFmtId="0" fontId="36" fillId="0" borderId="0" xfId="84" applyFont="1" applyAlignment="1" applyProtection="1">
      <alignment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2" xfId="81"/>
    <cellStyle name="Heading 3" xfId="82"/>
    <cellStyle name="Heading 4" xfId="83"/>
    <cellStyle name="Hyperlink" xfId="84"/>
    <cellStyle name="Hyperlink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otal" xfId="101"/>
    <cellStyle name="Total 2" xfId="102"/>
    <cellStyle name="Warning Text" xfId="103"/>
    <cellStyle name="Warning Text 2" xfId="104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OResearchAnalysis@floridarevenue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>
    <row r="2" ht="15">
      <c r="A2" s="1" t="s">
        <v>0</v>
      </c>
    </row>
    <row r="3" ht="15">
      <c r="A3" s="1"/>
    </row>
    <row r="4" spans="1:8" ht="15">
      <c r="A4" s="1"/>
      <c r="B4" s="61" t="s">
        <v>102</v>
      </c>
      <c r="C4" s="61"/>
      <c r="D4" s="61"/>
      <c r="E4" s="61"/>
      <c r="F4" s="61"/>
      <c r="G4" s="61"/>
      <c r="H4" s="61"/>
    </row>
    <row r="6" spans="2:8" ht="14.25">
      <c r="B6" s="61" t="s">
        <v>100</v>
      </c>
      <c r="C6" s="61"/>
      <c r="D6" s="61"/>
      <c r="E6" s="61"/>
      <c r="F6" s="61"/>
      <c r="G6" s="61"/>
      <c r="H6" s="61"/>
    </row>
    <row r="8" spans="2:8" ht="14.25">
      <c r="B8" s="61" t="s">
        <v>101</v>
      </c>
      <c r="C8" s="61"/>
      <c r="D8" s="61"/>
      <c r="E8" s="61"/>
      <c r="F8" s="61"/>
      <c r="G8" s="61"/>
      <c r="H8" s="61"/>
    </row>
    <row r="10" spans="2:8" ht="14.25">
      <c r="B10" s="62" t="s">
        <v>103</v>
      </c>
      <c r="C10" s="62"/>
      <c r="D10" s="62"/>
      <c r="E10" s="62"/>
      <c r="F10" s="62"/>
      <c r="G10" s="62"/>
      <c r="H10" s="62"/>
    </row>
    <row r="16" spans="1:8" ht="14.25">
      <c r="A16" s="4" t="s">
        <v>80</v>
      </c>
      <c r="B16" s="5"/>
      <c r="C16" s="5"/>
      <c r="D16" s="4" t="s">
        <v>81</v>
      </c>
      <c r="E16" s="5"/>
      <c r="F16" s="5"/>
      <c r="G16" s="5"/>
      <c r="H16" s="5"/>
    </row>
    <row r="17" spans="1:8" ht="14.25">
      <c r="A17" s="5"/>
      <c r="B17" s="5"/>
      <c r="C17" s="5"/>
      <c r="D17" s="3" t="s">
        <v>111</v>
      </c>
      <c r="E17" s="5"/>
      <c r="F17" s="5"/>
      <c r="G17" s="5"/>
      <c r="H17" s="5"/>
    </row>
  </sheetData>
  <sheetProtection/>
  <mergeCells count="4">
    <mergeCell ref="B6:H6"/>
    <mergeCell ref="B10:H10"/>
    <mergeCell ref="B8:H8"/>
    <mergeCell ref="B4:H4"/>
  </mergeCells>
  <hyperlinks>
    <hyperlink ref="B6:H6" location="'Real Exemption Value by Type'!A1" display="Real Exemption Value by Property Category"/>
    <hyperlink ref="B10:H10" location="'3-Year Homestead Comparison'!A1" display="Homestead Comparison 2008 - 2010"/>
    <hyperlink ref="B8:H8" location="'Personal Property by Type'!A1" display="Personal Property Exemption Value by Property Type"/>
    <hyperlink ref="B4" location="'Total Exemption Value by Type'!A1" display="Total Exemption Value by Property Category"/>
    <hyperlink ref="D17" r:id="rId1" display="PTOResearchAnalysis@floridarevenue.co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zoomScalePageLayoutView="0" workbookViewId="0" topLeftCell="A1">
      <pane xSplit="1" ySplit="4" topLeftCell="K5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R4" sqref="R4"/>
    </sheetView>
  </sheetViews>
  <sheetFormatPr defaultColWidth="9.140625" defaultRowHeight="15"/>
  <cols>
    <col min="1" max="1" width="26.140625" style="2" customWidth="1"/>
    <col min="2" max="2" width="23.140625" style="2" bestFit="1" customWidth="1"/>
    <col min="3" max="3" width="22.00390625" style="2" bestFit="1" customWidth="1"/>
    <col min="4" max="4" width="25.28125" style="2" bestFit="1" customWidth="1"/>
    <col min="5" max="6" width="21.140625" style="2" bestFit="1" customWidth="1"/>
    <col min="7" max="7" width="20.140625" style="2" bestFit="1" customWidth="1"/>
    <col min="8" max="8" width="15.7109375" style="2" bestFit="1" customWidth="1"/>
    <col min="9" max="10" width="18.57421875" style="2" bestFit="1" customWidth="1"/>
    <col min="11" max="11" width="16.57421875" style="2" bestFit="1" customWidth="1"/>
    <col min="12" max="12" width="21.8515625" style="2" bestFit="1" customWidth="1"/>
    <col min="13" max="13" width="14.8515625" style="2" bestFit="1" customWidth="1"/>
    <col min="14" max="14" width="28.00390625" style="2" bestFit="1" customWidth="1"/>
    <col min="15" max="15" width="21.8515625" style="2" bestFit="1" customWidth="1"/>
    <col min="16" max="16" width="20.57421875" style="2" bestFit="1" customWidth="1"/>
    <col min="17" max="18" width="20.57421875" style="2" customWidth="1"/>
    <col min="19" max="19" width="24.8515625" style="2" bestFit="1" customWidth="1"/>
    <col min="20" max="20" width="22.28125" style="2" bestFit="1" customWidth="1"/>
    <col min="21" max="21" width="23.140625" style="2" bestFit="1" customWidth="1"/>
    <col min="22" max="24" width="9.140625" style="2" customWidth="1"/>
    <col min="25" max="16384" width="9.140625" style="2" customWidth="1"/>
  </cols>
  <sheetData>
    <row r="1" ht="23.25">
      <c r="A1" s="49" t="s">
        <v>98</v>
      </c>
    </row>
    <row r="2" ht="15">
      <c r="A2" s="11">
        <v>2020</v>
      </c>
    </row>
    <row r="3" ht="15" thickBot="1">
      <c r="A3" s="39"/>
    </row>
    <row r="4" spans="1:21" s="58" customFormat="1" ht="51">
      <c r="A4" s="50" t="s">
        <v>1</v>
      </c>
      <c r="B4" s="52" t="s">
        <v>88</v>
      </c>
      <c r="C4" s="52" t="s">
        <v>89</v>
      </c>
      <c r="D4" s="52" t="s">
        <v>90</v>
      </c>
      <c r="E4" s="52" t="s">
        <v>108</v>
      </c>
      <c r="F4" s="52" t="s">
        <v>91</v>
      </c>
      <c r="G4" s="52" t="s">
        <v>92</v>
      </c>
      <c r="H4" s="52" t="s">
        <v>93</v>
      </c>
      <c r="I4" s="52" t="s">
        <v>94</v>
      </c>
      <c r="J4" s="52" t="s">
        <v>71</v>
      </c>
      <c r="K4" s="52" t="s">
        <v>95</v>
      </c>
      <c r="L4" s="52" t="s">
        <v>96</v>
      </c>
      <c r="M4" s="52" t="s">
        <v>110</v>
      </c>
      <c r="N4" s="52" t="s">
        <v>72</v>
      </c>
      <c r="O4" s="52" t="s">
        <v>73</v>
      </c>
      <c r="P4" s="52" t="s">
        <v>97</v>
      </c>
      <c r="Q4" s="52" t="s">
        <v>105</v>
      </c>
      <c r="R4" s="52" t="s">
        <v>120</v>
      </c>
      <c r="S4" s="52" t="s">
        <v>74</v>
      </c>
      <c r="T4" s="52" t="s">
        <v>75</v>
      </c>
      <c r="U4" s="53" t="s">
        <v>76</v>
      </c>
    </row>
    <row r="5" spans="1:21" ht="14.25">
      <c r="A5" s="40" t="s">
        <v>2</v>
      </c>
      <c r="B5" s="41">
        <v>1291795342</v>
      </c>
      <c r="C5" s="41">
        <v>1108172882</v>
      </c>
      <c r="D5" s="41">
        <v>31920885</v>
      </c>
      <c r="E5" s="41">
        <v>76106979</v>
      </c>
      <c r="F5" s="41">
        <v>7667293382</v>
      </c>
      <c r="G5" s="41">
        <v>1146689740</v>
      </c>
      <c r="H5" s="41">
        <v>1682899</v>
      </c>
      <c r="I5" s="41">
        <v>75846748</v>
      </c>
      <c r="J5" s="41">
        <v>336431</v>
      </c>
      <c r="K5" s="41">
        <v>1233545</v>
      </c>
      <c r="L5" s="41">
        <v>11000</v>
      </c>
      <c r="M5" s="41">
        <v>1347487</v>
      </c>
      <c r="N5" s="41">
        <v>0</v>
      </c>
      <c r="O5" s="41">
        <v>8056054</v>
      </c>
      <c r="P5" s="41">
        <v>181210</v>
      </c>
      <c r="Q5" s="41">
        <v>8444412</v>
      </c>
      <c r="R5" s="41">
        <v>0</v>
      </c>
      <c r="S5" s="41">
        <v>27655081235</v>
      </c>
      <c r="T5" s="41">
        <f>SUM(B5:R5)</f>
        <v>11419118996</v>
      </c>
      <c r="U5" s="43">
        <f>S5-T5</f>
        <v>16235962239</v>
      </c>
    </row>
    <row r="6" spans="1:21" ht="14.25">
      <c r="A6" s="40" t="s">
        <v>3</v>
      </c>
      <c r="B6" s="41">
        <v>152783092</v>
      </c>
      <c r="C6" s="41">
        <v>113509061</v>
      </c>
      <c r="D6" s="41">
        <v>14204884</v>
      </c>
      <c r="E6" s="41">
        <v>6944447</v>
      </c>
      <c r="F6" s="41">
        <v>248739257</v>
      </c>
      <c r="G6" s="41">
        <v>76253582</v>
      </c>
      <c r="H6" s="41">
        <v>289500</v>
      </c>
      <c r="I6" s="41">
        <v>16052184</v>
      </c>
      <c r="J6" s="41">
        <v>0</v>
      </c>
      <c r="K6" s="41">
        <v>0</v>
      </c>
      <c r="L6" s="41">
        <v>0</v>
      </c>
      <c r="M6" s="41">
        <v>0</v>
      </c>
      <c r="N6" s="41">
        <v>156720</v>
      </c>
      <c r="O6" s="41">
        <v>177295</v>
      </c>
      <c r="P6" s="41">
        <v>155624</v>
      </c>
      <c r="Q6" s="41">
        <v>0</v>
      </c>
      <c r="R6" s="41">
        <v>0</v>
      </c>
      <c r="S6" s="41">
        <v>1655351260</v>
      </c>
      <c r="T6" s="41">
        <f aca="true" t="shared" si="0" ref="T6:T69">SUM(B6:R6)</f>
        <v>629265646</v>
      </c>
      <c r="U6" s="43">
        <f aca="true" t="shared" si="1" ref="U6:U21">S6-T6</f>
        <v>1026085614</v>
      </c>
    </row>
    <row r="7" spans="1:21" ht="14.25">
      <c r="A7" s="40" t="s">
        <v>4</v>
      </c>
      <c r="B7" s="41">
        <v>993612156</v>
      </c>
      <c r="C7" s="41">
        <v>760512818</v>
      </c>
      <c r="D7" s="41">
        <v>69629093</v>
      </c>
      <c r="E7" s="41">
        <v>84420972</v>
      </c>
      <c r="F7" s="41">
        <v>2369166699</v>
      </c>
      <c r="G7" s="41">
        <v>376516041</v>
      </c>
      <c r="H7" s="41">
        <v>1549139</v>
      </c>
      <c r="I7" s="41">
        <v>199003350</v>
      </c>
      <c r="J7" s="41">
        <v>11731</v>
      </c>
      <c r="K7" s="41">
        <v>0</v>
      </c>
      <c r="L7" s="41">
        <v>15994623</v>
      </c>
      <c r="M7" s="41">
        <v>0</v>
      </c>
      <c r="N7" s="41">
        <v>273100</v>
      </c>
      <c r="O7" s="41">
        <v>12449538</v>
      </c>
      <c r="P7" s="41">
        <v>317793</v>
      </c>
      <c r="Q7" s="41">
        <v>15605463</v>
      </c>
      <c r="R7" s="41">
        <v>0</v>
      </c>
      <c r="S7" s="41">
        <v>22434141480</v>
      </c>
      <c r="T7" s="41">
        <f t="shared" si="0"/>
        <v>4899062516</v>
      </c>
      <c r="U7" s="43">
        <f t="shared" si="1"/>
        <v>17535078964</v>
      </c>
    </row>
    <row r="8" spans="1:21" ht="14.25">
      <c r="A8" s="40" t="s">
        <v>5</v>
      </c>
      <c r="B8" s="41">
        <v>160028919</v>
      </c>
      <c r="C8" s="41">
        <v>97071852</v>
      </c>
      <c r="D8" s="41">
        <v>7892939</v>
      </c>
      <c r="E8" s="41">
        <v>9238438</v>
      </c>
      <c r="F8" s="41">
        <v>98215466</v>
      </c>
      <c r="G8" s="41">
        <v>46390624</v>
      </c>
      <c r="H8" s="41">
        <v>331791</v>
      </c>
      <c r="I8" s="41">
        <v>11118467</v>
      </c>
      <c r="J8" s="41">
        <v>553768</v>
      </c>
      <c r="K8" s="41">
        <v>0</v>
      </c>
      <c r="L8" s="41">
        <v>0</v>
      </c>
      <c r="M8" s="41">
        <v>0</v>
      </c>
      <c r="N8" s="41">
        <v>24027</v>
      </c>
      <c r="O8" s="41">
        <v>806535</v>
      </c>
      <c r="P8" s="41">
        <v>0</v>
      </c>
      <c r="Q8" s="41">
        <v>0</v>
      </c>
      <c r="R8" s="41">
        <v>0</v>
      </c>
      <c r="S8" s="41">
        <v>1465031218</v>
      </c>
      <c r="T8" s="41">
        <f t="shared" si="0"/>
        <v>431672826</v>
      </c>
      <c r="U8" s="43">
        <f t="shared" si="1"/>
        <v>1033358392</v>
      </c>
    </row>
    <row r="9" spans="1:21" ht="14.25">
      <c r="A9" s="40" t="s">
        <v>6</v>
      </c>
      <c r="B9" s="41">
        <v>4019530290</v>
      </c>
      <c r="C9" s="41">
        <v>3384347275</v>
      </c>
      <c r="D9" s="41">
        <v>322519440</v>
      </c>
      <c r="E9" s="41">
        <v>166623446</v>
      </c>
      <c r="F9" s="41">
        <v>9831737133</v>
      </c>
      <c r="G9" s="41">
        <v>2682014256</v>
      </c>
      <c r="H9" s="41">
        <v>8090500</v>
      </c>
      <c r="I9" s="41">
        <v>796251953</v>
      </c>
      <c r="J9" s="41">
        <v>1295345</v>
      </c>
      <c r="K9" s="41">
        <v>0</v>
      </c>
      <c r="L9" s="41">
        <v>247629104</v>
      </c>
      <c r="M9" s="41">
        <v>274050</v>
      </c>
      <c r="N9" s="41">
        <v>457978</v>
      </c>
      <c r="O9" s="41">
        <v>59353416</v>
      </c>
      <c r="P9" s="41">
        <v>3703769</v>
      </c>
      <c r="Q9" s="41">
        <v>0</v>
      </c>
      <c r="R9" s="41">
        <v>46991792</v>
      </c>
      <c r="S9" s="41">
        <v>65379610882</v>
      </c>
      <c r="T9" s="41">
        <f t="shared" si="0"/>
        <v>21570819747</v>
      </c>
      <c r="U9" s="43">
        <f t="shared" si="1"/>
        <v>43808791135</v>
      </c>
    </row>
    <row r="10" spans="1:21" ht="14.25">
      <c r="A10" s="40" t="s">
        <v>7</v>
      </c>
      <c r="B10" s="41">
        <v>10156128440</v>
      </c>
      <c r="C10" s="41">
        <v>8881223250</v>
      </c>
      <c r="D10" s="41">
        <v>789640100</v>
      </c>
      <c r="E10" s="41">
        <v>820951528</v>
      </c>
      <c r="F10" s="41">
        <v>17931297334</v>
      </c>
      <c r="G10" s="41">
        <v>5801039441</v>
      </c>
      <c r="H10" s="41">
        <v>17961226</v>
      </c>
      <c r="I10" s="41">
        <v>724867230</v>
      </c>
      <c r="J10" s="41">
        <v>0</v>
      </c>
      <c r="K10" s="41">
        <v>16488930</v>
      </c>
      <c r="L10" s="41">
        <v>2360670</v>
      </c>
      <c r="M10" s="41">
        <v>329180</v>
      </c>
      <c r="N10" s="41">
        <v>3403830</v>
      </c>
      <c r="O10" s="41">
        <v>19101840</v>
      </c>
      <c r="P10" s="41">
        <v>3351520</v>
      </c>
      <c r="Q10" s="41">
        <v>171269290</v>
      </c>
      <c r="R10" s="41">
        <v>0</v>
      </c>
      <c r="S10" s="41">
        <v>256229884130</v>
      </c>
      <c r="T10" s="41">
        <f t="shared" si="0"/>
        <v>45339413809</v>
      </c>
      <c r="U10" s="43">
        <f t="shared" si="1"/>
        <v>210890470321</v>
      </c>
    </row>
    <row r="11" spans="1:21" ht="14.25">
      <c r="A11" s="40" t="s">
        <v>8</v>
      </c>
      <c r="B11" s="41">
        <v>78241825</v>
      </c>
      <c r="C11" s="41">
        <v>34499232</v>
      </c>
      <c r="D11" s="41">
        <v>8385566</v>
      </c>
      <c r="E11" s="41">
        <v>5392960</v>
      </c>
      <c r="F11" s="41">
        <v>41053491</v>
      </c>
      <c r="G11" s="41">
        <v>14715536</v>
      </c>
      <c r="H11" s="41">
        <v>101370</v>
      </c>
      <c r="I11" s="41">
        <v>4516091</v>
      </c>
      <c r="J11" s="41">
        <v>553804</v>
      </c>
      <c r="K11" s="41">
        <v>0</v>
      </c>
      <c r="L11" s="41">
        <v>0</v>
      </c>
      <c r="M11" s="41">
        <v>137959</v>
      </c>
      <c r="N11" s="41">
        <v>106522</v>
      </c>
      <c r="O11" s="41">
        <v>262247</v>
      </c>
      <c r="P11" s="41">
        <v>0</v>
      </c>
      <c r="Q11" s="41">
        <v>0</v>
      </c>
      <c r="R11" s="41">
        <v>0</v>
      </c>
      <c r="S11" s="41">
        <v>615699711</v>
      </c>
      <c r="T11" s="41">
        <f t="shared" si="0"/>
        <v>187966603</v>
      </c>
      <c r="U11" s="43">
        <f t="shared" si="1"/>
        <v>427733108</v>
      </c>
    </row>
    <row r="12" spans="1:21" ht="14.25">
      <c r="A12" s="40" t="s">
        <v>9</v>
      </c>
      <c r="B12" s="41">
        <v>1425962993</v>
      </c>
      <c r="C12" s="41">
        <v>1220926983</v>
      </c>
      <c r="D12" s="41">
        <v>167466766</v>
      </c>
      <c r="E12" s="41">
        <v>99878262</v>
      </c>
      <c r="F12" s="41">
        <v>1389856091</v>
      </c>
      <c r="G12" s="41">
        <v>323989513</v>
      </c>
      <c r="H12" s="41">
        <v>3406900</v>
      </c>
      <c r="I12" s="41">
        <v>226805365</v>
      </c>
      <c r="J12" s="41">
        <v>719321</v>
      </c>
      <c r="K12" s="41">
        <v>0</v>
      </c>
      <c r="L12" s="41">
        <v>30020656</v>
      </c>
      <c r="M12" s="41">
        <v>397511</v>
      </c>
      <c r="N12" s="41">
        <v>0</v>
      </c>
      <c r="O12" s="41">
        <v>33038651</v>
      </c>
      <c r="P12" s="41">
        <v>208395</v>
      </c>
      <c r="Q12" s="41">
        <v>0</v>
      </c>
      <c r="R12" s="41">
        <v>133462</v>
      </c>
      <c r="S12" s="41">
        <v>23785769630</v>
      </c>
      <c r="T12" s="41">
        <f t="shared" si="0"/>
        <v>4922810869</v>
      </c>
      <c r="U12" s="43">
        <f t="shared" si="1"/>
        <v>18862958761</v>
      </c>
    </row>
    <row r="13" spans="1:21" ht="14.25">
      <c r="A13" s="40" t="s">
        <v>10</v>
      </c>
      <c r="B13" s="41">
        <v>1182683653</v>
      </c>
      <c r="C13" s="41">
        <v>848832062</v>
      </c>
      <c r="D13" s="41">
        <v>0</v>
      </c>
      <c r="E13" s="41">
        <v>52223343</v>
      </c>
      <c r="F13" s="41">
        <v>1003056844</v>
      </c>
      <c r="G13" s="41">
        <v>272643369</v>
      </c>
      <c r="H13" s="41">
        <v>2760142</v>
      </c>
      <c r="I13" s="41">
        <v>169523979</v>
      </c>
      <c r="J13" s="41">
        <v>236500</v>
      </c>
      <c r="K13" s="41">
        <v>0</v>
      </c>
      <c r="L13" s="41">
        <v>0</v>
      </c>
      <c r="M13" s="41">
        <v>535273</v>
      </c>
      <c r="N13" s="41">
        <v>0</v>
      </c>
      <c r="O13" s="41">
        <v>21547384</v>
      </c>
      <c r="P13" s="41">
        <v>175780</v>
      </c>
      <c r="Q13" s="41">
        <v>0</v>
      </c>
      <c r="R13" s="41">
        <v>0</v>
      </c>
      <c r="S13" s="41">
        <v>14223290184</v>
      </c>
      <c r="T13" s="41">
        <f t="shared" si="0"/>
        <v>3554218329</v>
      </c>
      <c r="U13" s="43">
        <f t="shared" si="1"/>
        <v>10669071855</v>
      </c>
    </row>
    <row r="14" spans="1:21" ht="14.25">
      <c r="A14" s="40" t="s">
        <v>11</v>
      </c>
      <c r="B14" s="41">
        <v>1297406426</v>
      </c>
      <c r="C14" s="41">
        <v>1162489856</v>
      </c>
      <c r="D14" s="41">
        <v>71542937</v>
      </c>
      <c r="E14" s="41">
        <v>49706377</v>
      </c>
      <c r="F14" s="41">
        <v>1304784158</v>
      </c>
      <c r="G14" s="41">
        <v>503283449</v>
      </c>
      <c r="H14" s="41">
        <v>1897000</v>
      </c>
      <c r="I14" s="41">
        <v>293762456</v>
      </c>
      <c r="J14" s="41">
        <v>3162591</v>
      </c>
      <c r="K14" s="41">
        <v>0</v>
      </c>
      <c r="L14" s="41">
        <v>0</v>
      </c>
      <c r="M14" s="41">
        <v>189393</v>
      </c>
      <c r="N14" s="41">
        <v>768120</v>
      </c>
      <c r="O14" s="41">
        <v>8537997</v>
      </c>
      <c r="P14" s="41">
        <v>5678383</v>
      </c>
      <c r="Q14" s="41">
        <v>0</v>
      </c>
      <c r="R14" s="41">
        <v>0</v>
      </c>
      <c r="S14" s="41">
        <v>16919760109</v>
      </c>
      <c r="T14" s="41">
        <f t="shared" si="0"/>
        <v>4703209143</v>
      </c>
      <c r="U14" s="43">
        <f t="shared" si="1"/>
        <v>12216550966</v>
      </c>
    </row>
    <row r="15" spans="1:21" ht="14.25">
      <c r="A15" s="40" t="s">
        <v>12</v>
      </c>
      <c r="B15" s="41">
        <v>2433180095</v>
      </c>
      <c r="C15" s="41">
        <v>2287477214</v>
      </c>
      <c r="D15" s="41">
        <v>96788916</v>
      </c>
      <c r="E15" s="41">
        <v>168160089</v>
      </c>
      <c r="F15" s="41">
        <v>3973809225</v>
      </c>
      <c r="G15" s="41">
        <v>1873285215</v>
      </c>
      <c r="H15" s="41">
        <v>4996753</v>
      </c>
      <c r="I15" s="41">
        <v>217156662</v>
      </c>
      <c r="J15" s="41">
        <v>0</v>
      </c>
      <c r="K15" s="41">
        <v>0</v>
      </c>
      <c r="L15" s="41">
        <v>5045191</v>
      </c>
      <c r="M15" s="41">
        <v>0</v>
      </c>
      <c r="N15" s="41">
        <v>0</v>
      </c>
      <c r="O15" s="41">
        <v>57775357</v>
      </c>
      <c r="P15" s="41">
        <v>106913</v>
      </c>
      <c r="Q15" s="41">
        <v>2693343</v>
      </c>
      <c r="R15" s="41">
        <v>673491</v>
      </c>
      <c r="S15" s="41">
        <v>110289280351</v>
      </c>
      <c r="T15" s="41">
        <f t="shared" si="0"/>
        <v>11121148464</v>
      </c>
      <c r="U15" s="43">
        <f t="shared" si="1"/>
        <v>99168131887</v>
      </c>
    </row>
    <row r="16" spans="1:21" ht="14.25">
      <c r="A16" s="40" t="s">
        <v>13</v>
      </c>
      <c r="B16" s="41">
        <v>393918015</v>
      </c>
      <c r="C16" s="41">
        <v>258749462</v>
      </c>
      <c r="D16" s="41">
        <v>43437208</v>
      </c>
      <c r="E16" s="41">
        <v>23084713</v>
      </c>
      <c r="F16" s="41">
        <v>431231146</v>
      </c>
      <c r="G16" s="41">
        <v>111708602</v>
      </c>
      <c r="H16" s="41">
        <v>714216</v>
      </c>
      <c r="I16" s="41">
        <v>43061677</v>
      </c>
      <c r="J16" s="41">
        <v>2489916</v>
      </c>
      <c r="K16" s="41" t="s">
        <v>119</v>
      </c>
      <c r="L16" s="41">
        <v>11207094</v>
      </c>
      <c r="M16" s="41">
        <v>42716</v>
      </c>
      <c r="N16" s="41" t="s">
        <v>119</v>
      </c>
      <c r="O16" s="41">
        <v>1513992</v>
      </c>
      <c r="P16" s="41">
        <v>191156</v>
      </c>
      <c r="Q16" s="41">
        <v>2266034</v>
      </c>
      <c r="R16" s="41">
        <v>83190</v>
      </c>
      <c r="S16" s="41">
        <v>4359132364</v>
      </c>
      <c r="T16" s="41">
        <f t="shared" si="0"/>
        <v>1323699137</v>
      </c>
      <c r="U16" s="43">
        <f t="shared" si="1"/>
        <v>3035433227</v>
      </c>
    </row>
    <row r="17" spans="1:21" ht="14.25">
      <c r="A17" s="40" t="s">
        <v>106</v>
      </c>
      <c r="B17" s="41">
        <v>10844370036</v>
      </c>
      <c r="C17" s="41">
        <v>9919929179</v>
      </c>
      <c r="D17" s="41">
        <v>1702482157</v>
      </c>
      <c r="E17" s="41">
        <v>1035966663</v>
      </c>
      <c r="F17" s="41">
        <v>20679994778</v>
      </c>
      <c r="G17" s="41">
        <v>11216712612</v>
      </c>
      <c r="H17" s="41">
        <v>14024500</v>
      </c>
      <c r="I17" s="41">
        <v>414560805</v>
      </c>
      <c r="J17" s="41">
        <v>16744985</v>
      </c>
      <c r="K17" s="41">
        <v>151525628</v>
      </c>
      <c r="L17" s="41">
        <v>0</v>
      </c>
      <c r="M17" s="41">
        <v>1128933</v>
      </c>
      <c r="N17" s="41">
        <v>4589365</v>
      </c>
      <c r="O17" s="41">
        <v>11910591</v>
      </c>
      <c r="P17" s="41">
        <v>823432</v>
      </c>
      <c r="Q17" s="41">
        <v>381424808</v>
      </c>
      <c r="R17" s="41">
        <v>1000800</v>
      </c>
      <c r="S17" s="41">
        <v>380476184912</v>
      </c>
      <c r="T17" s="41">
        <f t="shared" si="0"/>
        <v>56397189272</v>
      </c>
      <c r="U17" s="43">
        <f t="shared" si="1"/>
        <v>324078995640</v>
      </c>
    </row>
    <row r="18" spans="1:21" ht="14.25">
      <c r="A18" s="40" t="s">
        <v>14</v>
      </c>
      <c r="B18" s="41">
        <v>148268746</v>
      </c>
      <c r="C18" s="41">
        <v>96352225</v>
      </c>
      <c r="D18" s="41">
        <v>17063614</v>
      </c>
      <c r="E18" s="41">
        <v>21230904</v>
      </c>
      <c r="F18" s="41">
        <v>205848854</v>
      </c>
      <c r="G18" s="41">
        <v>115290150</v>
      </c>
      <c r="H18" s="41">
        <v>332318</v>
      </c>
      <c r="I18" s="41">
        <v>11876619</v>
      </c>
      <c r="J18" s="41">
        <v>4644605</v>
      </c>
      <c r="K18" s="41" t="s">
        <v>119</v>
      </c>
      <c r="L18" s="41" t="s">
        <v>119</v>
      </c>
      <c r="M18" s="41">
        <v>50082</v>
      </c>
      <c r="N18" s="41" t="s">
        <v>119</v>
      </c>
      <c r="O18" s="41">
        <v>1440853</v>
      </c>
      <c r="P18" s="41" t="s">
        <v>119</v>
      </c>
      <c r="Q18" s="41" t="s">
        <v>119</v>
      </c>
      <c r="R18" s="41">
        <v>72160000</v>
      </c>
      <c r="S18" s="41">
        <v>2634356869</v>
      </c>
      <c r="T18" s="41">
        <f t="shared" si="0"/>
        <v>694558970</v>
      </c>
      <c r="U18" s="43">
        <f t="shared" si="1"/>
        <v>1939797899</v>
      </c>
    </row>
    <row r="19" spans="1:21" ht="14.25">
      <c r="A19" s="40" t="s">
        <v>15</v>
      </c>
      <c r="B19" s="41">
        <v>104686121</v>
      </c>
      <c r="C19" s="41">
        <v>29373745</v>
      </c>
      <c r="D19" s="41">
        <v>0</v>
      </c>
      <c r="E19" s="41">
        <v>3609347</v>
      </c>
      <c r="F19" s="41">
        <v>156755384</v>
      </c>
      <c r="G19" s="41">
        <v>15793476</v>
      </c>
      <c r="H19" s="41">
        <v>196495</v>
      </c>
      <c r="I19" s="41">
        <v>6133166</v>
      </c>
      <c r="J19" s="41">
        <v>1398170</v>
      </c>
      <c r="K19" s="41">
        <v>0</v>
      </c>
      <c r="L19" s="41">
        <v>0</v>
      </c>
      <c r="M19" s="41">
        <v>142870</v>
      </c>
      <c r="N19" s="41">
        <v>0</v>
      </c>
      <c r="O19" s="41">
        <v>0</v>
      </c>
      <c r="P19" s="41">
        <v>34909</v>
      </c>
      <c r="Q19" s="41">
        <v>0</v>
      </c>
      <c r="R19" s="41">
        <v>0</v>
      </c>
      <c r="S19" s="41">
        <v>890688255</v>
      </c>
      <c r="T19" s="41">
        <f t="shared" si="0"/>
        <v>318123683</v>
      </c>
      <c r="U19" s="43">
        <f t="shared" si="1"/>
        <v>572564572</v>
      </c>
    </row>
    <row r="20" spans="1:21" ht="14.25">
      <c r="A20" s="40" t="s">
        <v>16</v>
      </c>
      <c r="B20" s="41">
        <v>4947986959</v>
      </c>
      <c r="C20" s="41">
        <v>4217133204</v>
      </c>
      <c r="D20" s="41">
        <v>147574498</v>
      </c>
      <c r="E20" s="41">
        <v>289662160</v>
      </c>
      <c r="F20" s="41">
        <v>12228585496</v>
      </c>
      <c r="G20" s="41">
        <v>5500427139</v>
      </c>
      <c r="H20" s="41">
        <v>6903024</v>
      </c>
      <c r="I20" s="41">
        <v>380040487</v>
      </c>
      <c r="J20" s="41">
        <v>1024513</v>
      </c>
      <c r="K20" s="41">
        <v>37817866</v>
      </c>
      <c r="L20" s="41">
        <v>581123</v>
      </c>
      <c r="M20" s="41">
        <v>2503916</v>
      </c>
      <c r="N20" s="41">
        <v>888838</v>
      </c>
      <c r="O20" s="41">
        <v>34752194</v>
      </c>
      <c r="P20" s="41">
        <v>13394920</v>
      </c>
      <c r="Q20" s="41">
        <v>35739196</v>
      </c>
      <c r="R20" s="41">
        <v>48881954</v>
      </c>
      <c r="S20" s="41">
        <v>101869567391</v>
      </c>
      <c r="T20" s="41">
        <f t="shared" si="0"/>
        <v>27893897487</v>
      </c>
      <c r="U20" s="43">
        <f t="shared" si="1"/>
        <v>73975669904</v>
      </c>
    </row>
    <row r="21" spans="1:21" ht="14.25">
      <c r="A21" s="40" t="s">
        <v>17</v>
      </c>
      <c r="B21" s="41">
        <v>1772505647</v>
      </c>
      <c r="C21" s="41">
        <v>1413989833</v>
      </c>
      <c r="D21" s="41">
        <v>117321812</v>
      </c>
      <c r="E21" s="41">
        <v>108943630</v>
      </c>
      <c r="F21" s="41">
        <v>3922344319</v>
      </c>
      <c r="G21" s="41">
        <v>1329622929</v>
      </c>
      <c r="H21" s="41">
        <v>3719657</v>
      </c>
      <c r="I21" s="41">
        <v>239270497</v>
      </c>
      <c r="J21" s="41">
        <v>153385</v>
      </c>
      <c r="K21" s="41">
        <v>193001</v>
      </c>
      <c r="L21" s="41">
        <v>335863333</v>
      </c>
      <c r="M21" s="41">
        <v>674965</v>
      </c>
      <c r="N21" s="41">
        <v>1607134</v>
      </c>
      <c r="O21" s="41">
        <v>29297843</v>
      </c>
      <c r="P21" s="41">
        <v>1520919</v>
      </c>
      <c r="Q21" s="41">
        <v>35958664</v>
      </c>
      <c r="R21" s="41">
        <v>64665142</v>
      </c>
      <c r="S21" s="41">
        <v>29091018617</v>
      </c>
      <c r="T21" s="41">
        <f t="shared" si="0"/>
        <v>9377652710</v>
      </c>
      <c r="U21" s="43">
        <f t="shared" si="1"/>
        <v>19713365907</v>
      </c>
    </row>
    <row r="22" spans="1:21" ht="14.25">
      <c r="A22" s="40" t="s">
        <v>18</v>
      </c>
      <c r="B22" s="41">
        <v>857399254</v>
      </c>
      <c r="C22" s="41">
        <v>801421182</v>
      </c>
      <c r="D22" s="41">
        <v>166095859</v>
      </c>
      <c r="E22" s="41">
        <v>30852009</v>
      </c>
      <c r="F22" s="41">
        <v>684258024</v>
      </c>
      <c r="G22" s="41">
        <v>267863526</v>
      </c>
      <c r="H22" s="41">
        <v>1677000</v>
      </c>
      <c r="I22" s="41">
        <v>133172477</v>
      </c>
      <c r="J22" s="41">
        <v>4715780</v>
      </c>
      <c r="K22" s="41">
        <v>0</v>
      </c>
      <c r="L22" s="41">
        <v>0</v>
      </c>
      <c r="M22" s="41">
        <v>1278976</v>
      </c>
      <c r="N22" s="41">
        <v>442471</v>
      </c>
      <c r="O22" s="41">
        <v>28008075</v>
      </c>
      <c r="P22" s="41">
        <v>227405</v>
      </c>
      <c r="Q22" s="41">
        <v>28641302</v>
      </c>
      <c r="R22" s="41">
        <v>0</v>
      </c>
      <c r="S22" s="41">
        <v>12830859565</v>
      </c>
      <c r="T22" s="41">
        <f t="shared" si="0"/>
        <v>3006053340</v>
      </c>
      <c r="U22" s="43">
        <f aca="true" t="shared" si="2" ref="U22:U71">S22-T22</f>
        <v>9824806225</v>
      </c>
    </row>
    <row r="23" spans="1:21" ht="14.25">
      <c r="A23" s="40" t="s">
        <v>19</v>
      </c>
      <c r="B23" s="41">
        <v>77513177</v>
      </c>
      <c r="C23" s="41">
        <v>50352009</v>
      </c>
      <c r="D23" s="41">
        <v>6784967</v>
      </c>
      <c r="E23" s="41">
        <v>4951784</v>
      </c>
      <c r="F23" s="41">
        <v>557955190</v>
      </c>
      <c r="G23" s="41">
        <v>30218657</v>
      </c>
      <c r="H23" s="41">
        <v>144708</v>
      </c>
      <c r="I23" s="41">
        <v>5648679</v>
      </c>
      <c r="J23" s="41">
        <v>312499</v>
      </c>
      <c r="K23" s="41">
        <v>0</v>
      </c>
      <c r="L23" s="41">
        <v>0</v>
      </c>
      <c r="M23" s="41">
        <v>0</v>
      </c>
      <c r="N23" s="41">
        <v>0</v>
      </c>
      <c r="O23" s="41">
        <v>3429104</v>
      </c>
      <c r="P23" s="41">
        <v>0</v>
      </c>
      <c r="Q23" s="41">
        <v>0</v>
      </c>
      <c r="R23" s="41">
        <v>0</v>
      </c>
      <c r="S23" s="41">
        <v>2885296646</v>
      </c>
      <c r="T23" s="41">
        <f t="shared" si="0"/>
        <v>737310774</v>
      </c>
      <c r="U23" s="43">
        <f t="shared" si="2"/>
        <v>2147985872</v>
      </c>
    </row>
    <row r="24" spans="1:21" ht="14.25">
      <c r="A24" s="40" t="s">
        <v>20</v>
      </c>
      <c r="B24" s="41">
        <v>249131792</v>
      </c>
      <c r="C24" s="41">
        <v>136930795</v>
      </c>
      <c r="D24" s="41">
        <v>6296703</v>
      </c>
      <c r="E24" s="41">
        <v>13249961</v>
      </c>
      <c r="F24" s="41">
        <v>455430898</v>
      </c>
      <c r="G24" s="41">
        <v>65716678</v>
      </c>
      <c r="H24" s="41">
        <v>383592</v>
      </c>
      <c r="I24" s="41">
        <v>14886621</v>
      </c>
      <c r="J24" s="41">
        <v>1786399</v>
      </c>
      <c r="K24" s="41">
        <v>0</v>
      </c>
      <c r="L24" s="41">
        <v>0</v>
      </c>
      <c r="M24" s="41">
        <v>127646</v>
      </c>
      <c r="N24" s="41">
        <v>0</v>
      </c>
      <c r="O24" s="41">
        <v>1218223</v>
      </c>
      <c r="P24" s="41">
        <v>22783</v>
      </c>
      <c r="Q24" s="41">
        <v>0</v>
      </c>
      <c r="R24" s="41">
        <v>0</v>
      </c>
      <c r="S24" s="41">
        <v>2460475111</v>
      </c>
      <c r="T24" s="41">
        <f t="shared" si="0"/>
        <v>945182091</v>
      </c>
      <c r="U24" s="43">
        <f t="shared" si="2"/>
        <v>1515293020</v>
      </c>
    </row>
    <row r="25" spans="1:21" ht="14.25">
      <c r="A25" s="40" t="s">
        <v>21</v>
      </c>
      <c r="B25" s="41">
        <v>121767977</v>
      </c>
      <c r="C25" s="41">
        <v>69993990</v>
      </c>
      <c r="D25" s="41">
        <v>4851487</v>
      </c>
      <c r="E25" s="41">
        <v>5690629</v>
      </c>
      <c r="F25" s="41">
        <v>82904408</v>
      </c>
      <c r="G25" s="41">
        <v>26706167</v>
      </c>
      <c r="H25" s="41">
        <v>237500</v>
      </c>
      <c r="I25" s="41">
        <v>10915636</v>
      </c>
      <c r="J25" s="41">
        <v>678571</v>
      </c>
      <c r="K25" s="41">
        <v>0</v>
      </c>
      <c r="L25" s="41">
        <v>0</v>
      </c>
      <c r="M25" s="41">
        <v>21492</v>
      </c>
      <c r="N25" s="41">
        <v>0</v>
      </c>
      <c r="O25" s="41">
        <v>883545</v>
      </c>
      <c r="P25" s="41">
        <v>12877</v>
      </c>
      <c r="Q25" s="41">
        <v>4304442</v>
      </c>
      <c r="R25" s="41">
        <v>0</v>
      </c>
      <c r="S25" s="41">
        <v>1188935965</v>
      </c>
      <c r="T25" s="41">
        <f t="shared" si="0"/>
        <v>328968721</v>
      </c>
      <c r="U25" s="43">
        <f t="shared" si="2"/>
        <v>859967244</v>
      </c>
    </row>
    <row r="26" spans="1:21" ht="14.25">
      <c r="A26" s="40" t="s">
        <v>22</v>
      </c>
      <c r="B26" s="41">
        <v>60885757</v>
      </c>
      <c r="C26" s="41">
        <v>35710191</v>
      </c>
      <c r="D26" s="41">
        <v>2935091</v>
      </c>
      <c r="E26" s="41">
        <v>13894362</v>
      </c>
      <c r="F26" s="41">
        <v>762151440</v>
      </c>
      <c r="G26" s="41">
        <v>33125319</v>
      </c>
      <c r="H26" s="41">
        <v>153850</v>
      </c>
      <c r="I26" s="41">
        <v>5604785</v>
      </c>
      <c r="J26" s="41">
        <v>4970054</v>
      </c>
      <c r="K26" s="41">
        <v>0</v>
      </c>
      <c r="L26" s="41">
        <v>1429210</v>
      </c>
      <c r="M26" s="41">
        <v>84092</v>
      </c>
      <c r="N26" s="41">
        <v>0</v>
      </c>
      <c r="O26" s="41">
        <v>781579</v>
      </c>
      <c r="P26" s="41">
        <v>0</v>
      </c>
      <c r="Q26" s="41">
        <v>0</v>
      </c>
      <c r="R26" s="41">
        <v>0</v>
      </c>
      <c r="S26" s="41">
        <v>1635730571</v>
      </c>
      <c r="T26" s="41">
        <f t="shared" si="0"/>
        <v>921725730</v>
      </c>
      <c r="U26" s="43">
        <f t="shared" si="2"/>
        <v>714004841</v>
      </c>
    </row>
    <row r="27" spans="1:21" ht="14.25">
      <c r="A27" s="40" t="s">
        <v>23</v>
      </c>
      <c r="B27" s="41">
        <v>89413085</v>
      </c>
      <c r="C27" s="41">
        <v>52776842</v>
      </c>
      <c r="D27" s="41">
        <v>4221409</v>
      </c>
      <c r="E27" s="41">
        <v>4877393</v>
      </c>
      <c r="F27" s="41">
        <v>527206534</v>
      </c>
      <c r="G27" s="41">
        <v>47784888</v>
      </c>
      <c r="H27" s="41">
        <v>161493</v>
      </c>
      <c r="I27" s="41">
        <v>10147749</v>
      </c>
      <c r="J27" s="41">
        <v>115388</v>
      </c>
      <c r="K27" s="41">
        <v>0</v>
      </c>
      <c r="L27" s="41">
        <v>0</v>
      </c>
      <c r="M27" s="41">
        <v>0</v>
      </c>
      <c r="N27" s="41">
        <v>147232</v>
      </c>
      <c r="O27" s="41">
        <v>2291760</v>
      </c>
      <c r="P27" s="41">
        <v>0</v>
      </c>
      <c r="Q27" s="41">
        <v>284864</v>
      </c>
      <c r="R27" s="41">
        <v>0</v>
      </c>
      <c r="S27" s="41">
        <v>2536062408</v>
      </c>
      <c r="T27" s="41">
        <f t="shared" si="0"/>
        <v>739428637</v>
      </c>
      <c r="U27" s="43">
        <f t="shared" si="2"/>
        <v>1796633771</v>
      </c>
    </row>
    <row r="28" spans="1:21" ht="14.25">
      <c r="A28" s="40" t="s">
        <v>24</v>
      </c>
      <c r="B28" s="41">
        <v>65268880</v>
      </c>
      <c r="C28" s="41">
        <v>28943935</v>
      </c>
      <c r="D28" s="41">
        <v>4648408</v>
      </c>
      <c r="E28" s="41">
        <v>7767354</v>
      </c>
      <c r="F28" s="41">
        <v>88833382</v>
      </c>
      <c r="G28" s="41">
        <v>57192851</v>
      </c>
      <c r="H28" s="41">
        <v>149657</v>
      </c>
      <c r="I28" s="41">
        <v>4737080</v>
      </c>
      <c r="J28" s="41">
        <v>345553</v>
      </c>
      <c r="K28" s="41">
        <v>0</v>
      </c>
      <c r="L28" s="41">
        <v>0</v>
      </c>
      <c r="M28" s="41">
        <v>33376</v>
      </c>
      <c r="N28" s="41">
        <v>0</v>
      </c>
      <c r="O28" s="41">
        <v>456587</v>
      </c>
      <c r="P28" s="41">
        <v>0</v>
      </c>
      <c r="Q28" s="41">
        <v>0</v>
      </c>
      <c r="R28" s="41">
        <v>0</v>
      </c>
      <c r="S28" s="41">
        <v>1278780040</v>
      </c>
      <c r="T28" s="41">
        <f t="shared" si="0"/>
        <v>258377063</v>
      </c>
      <c r="U28" s="43">
        <f t="shared" si="2"/>
        <v>1020402977</v>
      </c>
    </row>
    <row r="29" spans="1:21" ht="14.25">
      <c r="A29" s="40" t="s">
        <v>25</v>
      </c>
      <c r="B29" s="41">
        <v>108910755</v>
      </c>
      <c r="C29" s="41">
        <v>60337000</v>
      </c>
      <c r="D29" s="41">
        <v>6826242</v>
      </c>
      <c r="E29" s="41">
        <v>19502281</v>
      </c>
      <c r="F29" s="41">
        <v>132900623</v>
      </c>
      <c r="G29" s="41">
        <v>150382957</v>
      </c>
      <c r="H29" s="41">
        <v>253243</v>
      </c>
      <c r="I29" s="41">
        <v>3286830</v>
      </c>
      <c r="J29" s="41">
        <v>347505</v>
      </c>
      <c r="K29" s="41">
        <v>0</v>
      </c>
      <c r="L29" s="41">
        <v>0</v>
      </c>
      <c r="M29" s="41">
        <v>0</v>
      </c>
      <c r="N29" s="41">
        <v>0</v>
      </c>
      <c r="O29" s="41">
        <v>141010</v>
      </c>
      <c r="P29" s="41">
        <v>0</v>
      </c>
      <c r="Q29" s="41">
        <v>0</v>
      </c>
      <c r="R29" s="41">
        <v>0</v>
      </c>
      <c r="S29" s="41">
        <v>2240995465</v>
      </c>
      <c r="T29" s="41">
        <f t="shared" si="0"/>
        <v>482888446</v>
      </c>
      <c r="U29" s="43">
        <f t="shared" si="2"/>
        <v>1758107019</v>
      </c>
    </row>
    <row r="30" spans="1:21" ht="14.25">
      <c r="A30" s="40" t="s">
        <v>26</v>
      </c>
      <c r="B30" s="41">
        <v>169717660</v>
      </c>
      <c r="C30" s="41">
        <v>97175689</v>
      </c>
      <c r="D30" s="41">
        <v>12646111</v>
      </c>
      <c r="E30" s="41">
        <v>16039326</v>
      </c>
      <c r="F30" s="41">
        <v>1152086477</v>
      </c>
      <c r="G30" s="41">
        <v>84945549</v>
      </c>
      <c r="H30" s="41">
        <v>270865</v>
      </c>
      <c r="I30" s="41">
        <v>6437638</v>
      </c>
      <c r="J30" s="41">
        <v>8341797</v>
      </c>
      <c r="K30" s="41">
        <v>0</v>
      </c>
      <c r="L30" s="41">
        <v>1622636</v>
      </c>
      <c r="M30" s="41">
        <v>45971</v>
      </c>
      <c r="N30" s="41">
        <v>0</v>
      </c>
      <c r="O30" s="41">
        <v>0</v>
      </c>
      <c r="P30" s="41">
        <v>75707</v>
      </c>
      <c r="Q30" s="41">
        <v>0</v>
      </c>
      <c r="R30" s="41">
        <v>64759026</v>
      </c>
      <c r="S30" s="41">
        <v>4030928771</v>
      </c>
      <c r="T30" s="41">
        <f t="shared" si="0"/>
        <v>1614164452</v>
      </c>
      <c r="U30" s="43">
        <f t="shared" si="2"/>
        <v>2416764319</v>
      </c>
    </row>
    <row r="31" spans="1:21" ht="14.25">
      <c r="A31" s="40" t="s">
        <v>27</v>
      </c>
      <c r="B31" s="41">
        <v>1323013195</v>
      </c>
      <c r="C31" s="41">
        <v>1062242523</v>
      </c>
      <c r="D31" s="41">
        <v>178589904</v>
      </c>
      <c r="E31" s="41">
        <v>56975520</v>
      </c>
      <c r="F31" s="41">
        <v>1489714807</v>
      </c>
      <c r="G31" s="41">
        <v>232617247</v>
      </c>
      <c r="H31" s="41">
        <v>3186088</v>
      </c>
      <c r="I31" s="41">
        <v>209814982</v>
      </c>
      <c r="J31" s="41">
        <v>80841</v>
      </c>
      <c r="K31" s="41">
        <v>0</v>
      </c>
      <c r="L31" s="41">
        <v>0</v>
      </c>
      <c r="M31" s="41">
        <v>648816</v>
      </c>
      <c r="N31" s="41">
        <v>0</v>
      </c>
      <c r="O31" s="41">
        <v>5781805</v>
      </c>
      <c r="P31" s="41">
        <v>16796</v>
      </c>
      <c r="Q31" s="41">
        <v>13889446</v>
      </c>
      <c r="R31" s="41">
        <v>0</v>
      </c>
      <c r="S31" s="41">
        <v>14557379170</v>
      </c>
      <c r="T31" s="41">
        <f t="shared" si="0"/>
        <v>4576571970</v>
      </c>
      <c r="U31" s="43">
        <f t="shared" si="2"/>
        <v>9980807200</v>
      </c>
    </row>
    <row r="32" spans="1:21" ht="14.25">
      <c r="A32" s="40" t="s">
        <v>28</v>
      </c>
      <c r="B32" s="41">
        <v>606157777</v>
      </c>
      <c r="C32" s="41">
        <v>423656815</v>
      </c>
      <c r="D32" s="41">
        <v>27763341</v>
      </c>
      <c r="E32" s="41">
        <v>78825348</v>
      </c>
      <c r="F32" s="41">
        <v>574546616</v>
      </c>
      <c r="G32" s="41">
        <v>381343193</v>
      </c>
      <c r="H32" s="41">
        <v>2058502</v>
      </c>
      <c r="I32" s="41">
        <v>68058686</v>
      </c>
      <c r="J32" s="41">
        <v>15430990</v>
      </c>
      <c r="K32" s="41">
        <v>0</v>
      </c>
      <c r="L32" s="41">
        <v>1465247</v>
      </c>
      <c r="M32" s="41">
        <v>638867</v>
      </c>
      <c r="N32" s="41">
        <v>0</v>
      </c>
      <c r="O32" s="41">
        <v>4414900</v>
      </c>
      <c r="P32" s="41">
        <v>153483</v>
      </c>
      <c r="Q32" s="41">
        <v>0</v>
      </c>
      <c r="R32" s="41">
        <v>0</v>
      </c>
      <c r="S32" s="41">
        <v>7517463889</v>
      </c>
      <c r="T32" s="41">
        <f t="shared" si="0"/>
        <v>2184513765</v>
      </c>
      <c r="U32" s="43">
        <f t="shared" si="2"/>
        <v>5332950124</v>
      </c>
    </row>
    <row r="33" spans="1:21" ht="14.25">
      <c r="A33" s="40" t="s">
        <v>29</v>
      </c>
      <c r="B33" s="41">
        <v>7063753671</v>
      </c>
      <c r="C33" s="41">
        <v>6174370128</v>
      </c>
      <c r="D33" s="41">
        <v>205273102</v>
      </c>
      <c r="E33" s="41">
        <v>434927873</v>
      </c>
      <c r="F33" s="41">
        <v>10614200703</v>
      </c>
      <c r="G33" s="41">
        <v>5287640301</v>
      </c>
      <c r="H33" s="41">
        <v>9136000</v>
      </c>
      <c r="I33" s="41">
        <v>1177156689</v>
      </c>
      <c r="J33" s="41">
        <v>217816</v>
      </c>
      <c r="K33" s="41">
        <v>71033949</v>
      </c>
      <c r="L33" s="41">
        <v>18848656</v>
      </c>
      <c r="M33" s="41">
        <v>549300</v>
      </c>
      <c r="N33" s="41">
        <v>3425530</v>
      </c>
      <c r="O33" s="41">
        <v>27875356</v>
      </c>
      <c r="P33" s="41">
        <v>12553939</v>
      </c>
      <c r="Q33" s="41">
        <v>143764267</v>
      </c>
      <c r="R33" s="41">
        <v>0</v>
      </c>
      <c r="S33" s="41">
        <v>144051903520</v>
      </c>
      <c r="T33" s="41">
        <f t="shared" si="0"/>
        <v>31244727280</v>
      </c>
      <c r="U33" s="43">
        <f t="shared" si="2"/>
        <v>112807176240</v>
      </c>
    </row>
    <row r="34" spans="1:21" ht="14.25">
      <c r="A34" s="40" t="s">
        <v>30</v>
      </c>
      <c r="B34" s="41">
        <v>114554645</v>
      </c>
      <c r="C34" s="41">
        <v>54541082</v>
      </c>
      <c r="D34" s="41">
        <v>16724199</v>
      </c>
      <c r="E34" s="41">
        <v>12646334</v>
      </c>
      <c r="F34" s="41">
        <v>79375335</v>
      </c>
      <c r="G34" s="41">
        <v>44551711</v>
      </c>
      <c r="H34" s="41">
        <v>230734</v>
      </c>
      <c r="I34" s="41">
        <v>12213276</v>
      </c>
      <c r="J34" s="41">
        <v>0</v>
      </c>
      <c r="K34" s="41">
        <v>0</v>
      </c>
      <c r="L34" s="41">
        <v>269340</v>
      </c>
      <c r="M34" s="41">
        <v>58471</v>
      </c>
      <c r="N34" s="41">
        <v>0</v>
      </c>
      <c r="O34" s="41">
        <v>655056</v>
      </c>
      <c r="P34" s="41">
        <v>0</v>
      </c>
      <c r="Q34" s="41">
        <v>0</v>
      </c>
      <c r="R34" s="41">
        <v>0</v>
      </c>
      <c r="S34" s="41">
        <v>801170026</v>
      </c>
      <c r="T34" s="41">
        <f t="shared" si="0"/>
        <v>335820183</v>
      </c>
      <c r="U34" s="43">
        <f t="shared" si="2"/>
        <v>465349843</v>
      </c>
    </row>
    <row r="35" spans="1:21" ht="14.25">
      <c r="A35" s="40" t="s">
        <v>31</v>
      </c>
      <c r="B35" s="41">
        <v>1130660546</v>
      </c>
      <c r="C35" s="41">
        <v>986956753</v>
      </c>
      <c r="D35" s="41">
        <v>44680816</v>
      </c>
      <c r="E35" s="41">
        <v>49610317</v>
      </c>
      <c r="F35" s="41">
        <v>959568770</v>
      </c>
      <c r="G35" s="41">
        <v>741383983</v>
      </c>
      <c r="H35" s="41">
        <v>2174232</v>
      </c>
      <c r="I35" s="41">
        <v>117972377</v>
      </c>
      <c r="J35" s="41">
        <v>721841</v>
      </c>
      <c r="K35" s="41">
        <v>0</v>
      </c>
      <c r="L35" s="41">
        <v>0</v>
      </c>
      <c r="M35" s="41">
        <v>23217</v>
      </c>
      <c r="N35" s="41">
        <v>95370</v>
      </c>
      <c r="O35" s="41">
        <v>24614683</v>
      </c>
      <c r="P35" s="41">
        <v>387752</v>
      </c>
      <c r="Q35" s="41">
        <v>0</v>
      </c>
      <c r="R35" s="41">
        <v>0</v>
      </c>
      <c r="S35" s="41">
        <v>23636859554</v>
      </c>
      <c r="T35" s="41">
        <f t="shared" si="0"/>
        <v>4058850657</v>
      </c>
      <c r="U35" s="43">
        <f t="shared" si="2"/>
        <v>19578008897</v>
      </c>
    </row>
    <row r="36" spans="1:21" ht="14.25">
      <c r="A36" s="40" t="s">
        <v>32</v>
      </c>
      <c r="B36" s="41">
        <v>245230658</v>
      </c>
      <c r="C36" s="41">
        <v>118837161</v>
      </c>
      <c r="D36" s="41">
        <v>7215762</v>
      </c>
      <c r="E36" s="41">
        <v>18484369</v>
      </c>
      <c r="F36" s="41">
        <v>402144049</v>
      </c>
      <c r="G36" s="41">
        <v>126445067</v>
      </c>
      <c r="H36" s="41">
        <v>615584</v>
      </c>
      <c r="I36" s="41">
        <v>22054311</v>
      </c>
      <c r="J36" s="41">
        <v>205121</v>
      </c>
      <c r="K36" s="41">
        <v>0</v>
      </c>
      <c r="L36" s="41">
        <v>0</v>
      </c>
      <c r="M36" s="41">
        <v>67313</v>
      </c>
      <c r="N36" s="41">
        <v>0</v>
      </c>
      <c r="O36" s="41">
        <v>1566942</v>
      </c>
      <c r="P36" s="41">
        <v>0</v>
      </c>
      <c r="Q36" s="41">
        <v>480418</v>
      </c>
      <c r="R36" s="41">
        <v>0</v>
      </c>
      <c r="S36" s="41">
        <v>2551091566</v>
      </c>
      <c r="T36" s="41">
        <f t="shared" si="0"/>
        <v>943346755</v>
      </c>
      <c r="U36" s="43">
        <f t="shared" si="2"/>
        <v>1607744811</v>
      </c>
    </row>
    <row r="37" spans="1:21" ht="14.25">
      <c r="A37" s="40" t="s">
        <v>33</v>
      </c>
      <c r="B37" s="41">
        <v>92303279</v>
      </c>
      <c r="C37" s="41">
        <v>57975995</v>
      </c>
      <c r="D37" s="41">
        <v>1836878</v>
      </c>
      <c r="E37" s="41">
        <v>14325414</v>
      </c>
      <c r="F37" s="41">
        <v>86176731</v>
      </c>
      <c r="G37" s="41">
        <v>42762672</v>
      </c>
      <c r="H37" s="41">
        <v>234910</v>
      </c>
      <c r="I37" s="41">
        <v>4270724</v>
      </c>
      <c r="J37" s="41">
        <v>38483825</v>
      </c>
      <c r="K37" s="41">
        <v>0</v>
      </c>
      <c r="L37" s="41">
        <v>0</v>
      </c>
      <c r="M37" s="41">
        <v>275787</v>
      </c>
      <c r="N37" s="41">
        <v>278677</v>
      </c>
      <c r="O37" s="41">
        <v>296714</v>
      </c>
      <c r="P37" s="41">
        <v>0</v>
      </c>
      <c r="Q37" s="41">
        <v>0</v>
      </c>
      <c r="R37" s="41">
        <v>0</v>
      </c>
      <c r="S37" s="41">
        <v>1002140625</v>
      </c>
      <c r="T37" s="41">
        <f t="shared" si="0"/>
        <v>339221606</v>
      </c>
      <c r="U37" s="43">
        <f t="shared" si="2"/>
        <v>662919019</v>
      </c>
    </row>
    <row r="38" spans="1:21" ht="14.25">
      <c r="A38" s="40" t="s">
        <v>34</v>
      </c>
      <c r="B38" s="41">
        <v>40177282</v>
      </c>
      <c r="C38" s="41">
        <v>22869418</v>
      </c>
      <c r="D38" s="41">
        <v>489770</v>
      </c>
      <c r="E38" s="41">
        <v>3538702</v>
      </c>
      <c r="F38" s="41">
        <v>93022281</v>
      </c>
      <c r="G38" s="41">
        <v>15688013</v>
      </c>
      <c r="H38" s="41">
        <v>81500</v>
      </c>
      <c r="I38" s="41">
        <v>3194136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459910898</v>
      </c>
      <c r="T38" s="41">
        <f t="shared" si="0"/>
        <v>179061102</v>
      </c>
      <c r="U38" s="43">
        <f t="shared" si="2"/>
        <v>280849796</v>
      </c>
    </row>
    <row r="39" spans="1:21" ht="14.25">
      <c r="A39" s="40" t="s">
        <v>35</v>
      </c>
      <c r="B39" s="41">
        <v>2328683321</v>
      </c>
      <c r="C39" s="41">
        <v>2052589114</v>
      </c>
      <c r="D39" s="41">
        <v>273089758</v>
      </c>
      <c r="E39" s="41">
        <v>134353198</v>
      </c>
      <c r="F39" s="41">
        <v>1032406544</v>
      </c>
      <c r="G39" s="41">
        <v>1465754390</v>
      </c>
      <c r="H39" s="41">
        <v>3889136</v>
      </c>
      <c r="I39" s="41">
        <v>358614008</v>
      </c>
      <c r="J39" s="41">
        <v>8630372</v>
      </c>
      <c r="K39" s="41">
        <v>0</v>
      </c>
      <c r="L39" s="41">
        <v>0</v>
      </c>
      <c r="M39" s="41">
        <v>105180</v>
      </c>
      <c r="N39" s="41">
        <v>0</v>
      </c>
      <c r="O39" s="41">
        <v>31555587</v>
      </c>
      <c r="P39" s="41">
        <v>518859</v>
      </c>
      <c r="Q39" s="41">
        <v>10181172</v>
      </c>
      <c r="R39" s="41">
        <v>0</v>
      </c>
      <c r="S39" s="41">
        <v>32199773860</v>
      </c>
      <c r="T39" s="41">
        <f t="shared" si="0"/>
        <v>7700370639</v>
      </c>
      <c r="U39" s="43">
        <f t="shared" si="2"/>
        <v>24499403221</v>
      </c>
    </row>
    <row r="40" spans="1:21" ht="14.25">
      <c r="A40" s="40" t="s">
        <v>36</v>
      </c>
      <c r="B40" s="41">
        <v>4631643072</v>
      </c>
      <c r="C40" s="41">
        <v>4073803840</v>
      </c>
      <c r="D40" s="41">
        <v>247855848</v>
      </c>
      <c r="E40" s="41">
        <v>375202099</v>
      </c>
      <c r="F40" s="41">
        <v>3928560187</v>
      </c>
      <c r="G40" s="41">
        <v>2866736159</v>
      </c>
      <c r="H40" s="41">
        <v>8303604</v>
      </c>
      <c r="I40" s="41">
        <v>489014169</v>
      </c>
      <c r="J40" s="41">
        <v>1401150</v>
      </c>
      <c r="K40" s="41">
        <v>0</v>
      </c>
      <c r="L40" s="41">
        <v>1099655</v>
      </c>
      <c r="M40" s="41">
        <v>609375</v>
      </c>
      <c r="N40" s="41">
        <v>0</v>
      </c>
      <c r="O40" s="41">
        <v>79921945</v>
      </c>
      <c r="P40" s="41">
        <v>859781</v>
      </c>
      <c r="Q40" s="41">
        <v>1912066</v>
      </c>
      <c r="R40" s="41">
        <v>706850</v>
      </c>
      <c r="S40" s="41">
        <v>106022254376</v>
      </c>
      <c r="T40" s="41">
        <f t="shared" si="0"/>
        <v>16707629800</v>
      </c>
      <c r="U40" s="43">
        <f t="shared" si="2"/>
        <v>89314624576</v>
      </c>
    </row>
    <row r="41" spans="1:21" ht="14.25">
      <c r="A41" s="40" t="s">
        <v>37</v>
      </c>
      <c r="B41" s="41">
        <v>1401423741</v>
      </c>
      <c r="C41" s="41">
        <v>1234976331</v>
      </c>
      <c r="D41" s="41">
        <v>33844821</v>
      </c>
      <c r="E41" s="41">
        <v>119742314</v>
      </c>
      <c r="F41" s="41">
        <v>5949468870</v>
      </c>
      <c r="G41" s="41">
        <v>959539824</v>
      </c>
      <c r="H41" s="41">
        <v>2172771</v>
      </c>
      <c r="I41" s="41">
        <v>115380237</v>
      </c>
      <c r="J41" s="41">
        <v>83463778</v>
      </c>
      <c r="K41" s="41">
        <v>8106435</v>
      </c>
      <c r="L41" s="41">
        <v>1325089</v>
      </c>
      <c r="M41" s="41">
        <v>406429</v>
      </c>
      <c r="N41" s="41">
        <v>1637125</v>
      </c>
      <c r="O41" s="41">
        <v>19255169</v>
      </c>
      <c r="P41" s="41">
        <v>1138036</v>
      </c>
      <c r="Q41" s="41">
        <v>20792661</v>
      </c>
      <c r="R41" s="41">
        <v>26061006</v>
      </c>
      <c r="S41" s="41">
        <v>28625577148</v>
      </c>
      <c r="T41" s="41">
        <f t="shared" si="0"/>
        <v>9978734637</v>
      </c>
      <c r="U41" s="43">
        <f t="shared" si="2"/>
        <v>18646842511</v>
      </c>
    </row>
    <row r="42" spans="1:21" ht="14.25">
      <c r="A42" s="40" t="s">
        <v>38</v>
      </c>
      <c r="B42" s="41">
        <v>295265422</v>
      </c>
      <c r="C42" s="41">
        <v>162803680</v>
      </c>
      <c r="D42" s="41">
        <v>30713338</v>
      </c>
      <c r="E42" s="41">
        <v>16054274</v>
      </c>
      <c r="F42" s="41">
        <v>253904347</v>
      </c>
      <c r="G42" s="41">
        <v>90221753</v>
      </c>
      <c r="H42" s="41">
        <v>605500</v>
      </c>
      <c r="I42" s="41">
        <v>29190400</v>
      </c>
      <c r="J42" s="41">
        <v>2375385</v>
      </c>
      <c r="K42" s="41">
        <v>407325</v>
      </c>
      <c r="L42" s="41">
        <v>0</v>
      </c>
      <c r="M42" s="41">
        <v>263419</v>
      </c>
      <c r="N42" s="41">
        <v>0</v>
      </c>
      <c r="O42" s="41">
        <v>1572365</v>
      </c>
      <c r="P42" s="41">
        <v>0</v>
      </c>
      <c r="Q42" s="41">
        <v>0</v>
      </c>
      <c r="R42" s="41">
        <v>0</v>
      </c>
      <c r="S42" s="41">
        <v>2974336437</v>
      </c>
      <c r="T42" s="41">
        <f t="shared" si="0"/>
        <v>883377208</v>
      </c>
      <c r="U42" s="43">
        <f t="shared" si="2"/>
        <v>2090959229</v>
      </c>
    </row>
    <row r="43" spans="1:21" ht="14.25">
      <c r="A43" s="40" t="s">
        <v>39</v>
      </c>
      <c r="B43" s="41">
        <v>35538138</v>
      </c>
      <c r="C43" s="41">
        <v>16812123</v>
      </c>
      <c r="D43" s="41">
        <v>2094066</v>
      </c>
      <c r="E43" s="41">
        <v>2316015</v>
      </c>
      <c r="F43" s="41">
        <v>351486870</v>
      </c>
      <c r="G43" s="41">
        <v>18465534</v>
      </c>
      <c r="H43" s="41">
        <v>49000</v>
      </c>
      <c r="I43" s="41">
        <v>4025178</v>
      </c>
      <c r="J43" s="41">
        <v>316200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705841140</v>
      </c>
      <c r="T43" s="41">
        <f t="shared" si="0"/>
        <v>431103124</v>
      </c>
      <c r="U43" s="43">
        <f t="shared" si="2"/>
        <v>274738016</v>
      </c>
    </row>
    <row r="44" spans="1:21" ht="14.25">
      <c r="A44" s="40" t="s">
        <v>40</v>
      </c>
      <c r="B44" s="41">
        <v>99558296</v>
      </c>
      <c r="C44" s="41">
        <v>48978427</v>
      </c>
      <c r="D44" s="41">
        <v>6434904</v>
      </c>
      <c r="E44" s="41">
        <v>11397419</v>
      </c>
      <c r="F44" s="41">
        <v>43091693</v>
      </c>
      <c r="G44" s="41">
        <v>78211956</v>
      </c>
      <c r="H44" s="41">
        <v>243255</v>
      </c>
      <c r="I44" s="41">
        <v>7418310</v>
      </c>
      <c r="J44" s="41">
        <v>408784</v>
      </c>
      <c r="K44" s="41">
        <v>82637</v>
      </c>
      <c r="L44" s="41">
        <v>1796354</v>
      </c>
      <c r="M44" s="41">
        <v>53244</v>
      </c>
      <c r="N44" s="41">
        <v>100056</v>
      </c>
      <c r="O44" s="41">
        <v>160123</v>
      </c>
      <c r="P44" s="41">
        <v>0</v>
      </c>
      <c r="Q44" s="41">
        <v>529720</v>
      </c>
      <c r="R44" s="41">
        <v>0</v>
      </c>
      <c r="S44" s="41">
        <v>1043297740</v>
      </c>
      <c r="T44" s="41">
        <f t="shared" si="0"/>
        <v>298465178</v>
      </c>
      <c r="U44" s="43">
        <f t="shared" si="2"/>
        <v>744832562</v>
      </c>
    </row>
    <row r="45" spans="1:21" ht="14.25">
      <c r="A45" s="40" t="s">
        <v>41</v>
      </c>
      <c r="B45" s="41">
        <v>2302956638</v>
      </c>
      <c r="C45" s="41">
        <v>2064257035</v>
      </c>
      <c r="D45" s="41">
        <v>79260909</v>
      </c>
      <c r="E45" s="41">
        <v>143071134</v>
      </c>
      <c r="F45" s="41">
        <v>1410825610</v>
      </c>
      <c r="G45" s="41">
        <v>929865811</v>
      </c>
      <c r="H45" s="41">
        <v>5441511</v>
      </c>
      <c r="I45" s="41">
        <v>284025960</v>
      </c>
      <c r="J45" s="41">
        <v>0</v>
      </c>
      <c r="K45" s="41">
        <v>0</v>
      </c>
      <c r="L45" s="41">
        <v>0</v>
      </c>
      <c r="M45" s="41">
        <v>273451</v>
      </c>
      <c r="N45" s="41">
        <v>795023</v>
      </c>
      <c r="O45" s="41">
        <v>30147380</v>
      </c>
      <c r="P45" s="41">
        <v>940616</v>
      </c>
      <c r="Q45" s="41">
        <v>0</v>
      </c>
      <c r="R45" s="41">
        <v>0</v>
      </c>
      <c r="S45" s="41">
        <v>48945854686</v>
      </c>
      <c r="T45" s="41">
        <f t="shared" si="0"/>
        <v>7251861078</v>
      </c>
      <c r="U45" s="43">
        <f t="shared" si="2"/>
        <v>41693993608</v>
      </c>
    </row>
    <row r="46" spans="1:21" ht="14.25">
      <c r="A46" s="40" t="s">
        <v>42</v>
      </c>
      <c r="B46" s="41">
        <v>2466263055</v>
      </c>
      <c r="C46" s="41">
        <v>1852004762</v>
      </c>
      <c r="D46" s="41">
        <v>0</v>
      </c>
      <c r="E46" s="41">
        <v>128093331</v>
      </c>
      <c r="F46" s="41">
        <v>1339235225</v>
      </c>
      <c r="G46" s="41">
        <v>1367185077</v>
      </c>
      <c r="H46" s="41">
        <v>5369394</v>
      </c>
      <c r="I46" s="41">
        <v>288097477</v>
      </c>
      <c r="J46" s="41">
        <v>1009715</v>
      </c>
      <c r="K46" s="41">
        <v>0</v>
      </c>
      <c r="L46" s="41">
        <v>0</v>
      </c>
      <c r="M46" s="41">
        <v>236815</v>
      </c>
      <c r="N46" s="41">
        <v>1732588</v>
      </c>
      <c r="O46" s="41">
        <v>33694519</v>
      </c>
      <c r="P46" s="41">
        <v>86300</v>
      </c>
      <c r="Q46" s="41">
        <v>0</v>
      </c>
      <c r="R46" s="41">
        <v>273563</v>
      </c>
      <c r="S46" s="41">
        <v>27792096541</v>
      </c>
      <c r="T46" s="41">
        <f t="shared" si="0"/>
        <v>7483281821</v>
      </c>
      <c r="U46" s="43">
        <f t="shared" si="2"/>
        <v>20308814720</v>
      </c>
    </row>
    <row r="47" spans="1:21" ht="14.25">
      <c r="A47" s="40" t="s">
        <v>43</v>
      </c>
      <c r="B47" s="41">
        <v>1166113094</v>
      </c>
      <c r="C47" s="41">
        <v>1025120721</v>
      </c>
      <c r="D47" s="41">
        <v>59351756</v>
      </c>
      <c r="E47" s="41">
        <v>70281741</v>
      </c>
      <c r="F47" s="41">
        <v>1215528399</v>
      </c>
      <c r="G47" s="41">
        <v>683207425</v>
      </c>
      <c r="H47" s="41">
        <v>2180406</v>
      </c>
      <c r="I47" s="41">
        <v>105906627</v>
      </c>
      <c r="J47" s="41">
        <v>3032509</v>
      </c>
      <c r="K47" s="41">
        <v>0</v>
      </c>
      <c r="L47" s="41">
        <v>0</v>
      </c>
      <c r="M47" s="41">
        <v>0</v>
      </c>
      <c r="N47" s="41">
        <v>1352593</v>
      </c>
      <c r="O47" s="41">
        <v>17338533</v>
      </c>
      <c r="P47" s="41">
        <v>261992</v>
      </c>
      <c r="Q47" s="41">
        <v>12877426</v>
      </c>
      <c r="R47" s="41">
        <v>686164</v>
      </c>
      <c r="S47" s="41">
        <v>28237332142</v>
      </c>
      <c r="T47" s="41">
        <f t="shared" si="0"/>
        <v>4363239386</v>
      </c>
      <c r="U47" s="43">
        <f t="shared" si="2"/>
        <v>23874092756</v>
      </c>
    </row>
    <row r="48" spans="1:21" ht="14.25">
      <c r="A48" s="40" t="s">
        <v>44</v>
      </c>
      <c r="B48" s="41">
        <v>398736616</v>
      </c>
      <c r="C48" s="41">
        <v>391489255</v>
      </c>
      <c r="D48" s="41">
        <v>26736986</v>
      </c>
      <c r="E48" s="41">
        <v>86858931</v>
      </c>
      <c r="F48" s="41">
        <v>4281818338</v>
      </c>
      <c r="G48" s="41">
        <v>800734394</v>
      </c>
      <c r="H48" s="41">
        <v>747000</v>
      </c>
      <c r="I48" s="41">
        <v>103413407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14200742</v>
      </c>
      <c r="P48" s="41">
        <v>535040</v>
      </c>
      <c r="Q48" s="41">
        <v>899302</v>
      </c>
      <c r="R48" s="41">
        <v>0</v>
      </c>
      <c r="S48" s="41">
        <v>36273850101</v>
      </c>
      <c r="T48" s="41">
        <f t="shared" si="0"/>
        <v>6106170011</v>
      </c>
      <c r="U48" s="43">
        <f t="shared" si="2"/>
        <v>30167680090</v>
      </c>
    </row>
    <row r="49" spans="1:21" ht="14.25">
      <c r="A49" s="40" t="s">
        <v>45</v>
      </c>
      <c r="B49" s="41">
        <v>619460996</v>
      </c>
      <c r="C49" s="41">
        <v>549220300</v>
      </c>
      <c r="D49" s="41">
        <v>21928751</v>
      </c>
      <c r="E49" s="41">
        <v>27467229</v>
      </c>
      <c r="F49" s="41">
        <v>891535497</v>
      </c>
      <c r="G49" s="41">
        <v>254193710</v>
      </c>
      <c r="H49" s="41">
        <v>1093812</v>
      </c>
      <c r="I49" s="41">
        <v>100794627</v>
      </c>
      <c r="J49" s="41">
        <v>6923459</v>
      </c>
      <c r="K49" s="41">
        <v>0</v>
      </c>
      <c r="L49" s="41">
        <v>0</v>
      </c>
      <c r="M49" s="41">
        <v>51675</v>
      </c>
      <c r="N49" s="41">
        <v>0</v>
      </c>
      <c r="O49" s="41">
        <v>5542320</v>
      </c>
      <c r="P49" s="41">
        <v>675499</v>
      </c>
      <c r="Q49" s="41">
        <v>11393857</v>
      </c>
      <c r="R49" s="41">
        <v>0</v>
      </c>
      <c r="S49" s="41">
        <v>12664956005</v>
      </c>
      <c r="T49" s="41">
        <f t="shared" si="0"/>
        <v>2490281732</v>
      </c>
      <c r="U49" s="43">
        <f t="shared" si="2"/>
        <v>10174674273</v>
      </c>
    </row>
    <row r="50" spans="1:21" ht="14.25">
      <c r="A50" s="40" t="s">
        <v>46</v>
      </c>
      <c r="B50" s="41">
        <v>1176499846</v>
      </c>
      <c r="C50" s="41">
        <v>1050884519</v>
      </c>
      <c r="D50" s="41">
        <v>57717103</v>
      </c>
      <c r="E50" s="41">
        <v>85533004</v>
      </c>
      <c r="F50" s="41">
        <v>1906644148</v>
      </c>
      <c r="G50" s="41">
        <v>289718049</v>
      </c>
      <c r="H50" s="41">
        <v>1930541</v>
      </c>
      <c r="I50" s="41">
        <v>386528070</v>
      </c>
      <c r="J50" s="41">
        <v>0</v>
      </c>
      <c r="K50" s="41">
        <v>0</v>
      </c>
      <c r="L50" s="41">
        <v>4977005</v>
      </c>
      <c r="M50" s="41">
        <v>0</v>
      </c>
      <c r="N50" s="41">
        <v>0</v>
      </c>
      <c r="O50" s="41">
        <v>23888119</v>
      </c>
      <c r="P50" s="41">
        <v>20386244</v>
      </c>
      <c r="Q50" s="41">
        <v>0</v>
      </c>
      <c r="R50" s="41">
        <v>33873677</v>
      </c>
      <c r="S50" s="41">
        <v>24836744988</v>
      </c>
      <c r="T50" s="41">
        <f t="shared" si="0"/>
        <v>5038580325</v>
      </c>
      <c r="U50" s="43">
        <f t="shared" si="2"/>
        <v>19798164663</v>
      </c>
    </row>
    <row r="51" spans="1:21" ht="14.25">
      <c r="A51" s="40" t="s">
        <v>47</v>
      </c>
      <c r="B51" s="41">
        <v>198177411</v>
      </c>
      <c r="C51" s="41">
        <v>117401826</v>
      </c>
      <c r="D51" s="41">
        <v>15870696</v>
      </c>
      <c r="E51" s="41">
        <v>31721087</v>
      </c>
      <c r="F51" s="41">
        <v>340221003</v>
      </c>
      <c r="G51" s="41">
        <v>62770083</v>
      </c>
      <c r="H51" s="41">
        <v>457000</v>
      </c>
      <c r="I51" s="41">
        <v>25861820</v>
      </c>
      <c r="J51" s="41">
        <v>7287257</v>
      </c>
      <c r="K51" s="41">
        <v>0</v>
      </c>
      <c r="L51" s="41">
        <v>649601728</v>
      </c>
      <c r="M51" s="41">
        <v>13453</v>
      </c>
      <c r="N51" s="41">
        <v>0</v>
      </c>
      <c r="O51" s="41">
        <v>1648502</v>
      </c>
      <c r="P51" s="41">
        <v>0</v>
      </c>
      <c r="Q51" s="41">
        <v>0</v>
      </c>
      <c r="R51" s="41">
        <v>0</v>
      </c>
      <c r="S51" s="41">
        <v>4122850485</v>
      </c>
      <c r="T51" s="41">
        <f t="shared" si="0"/>
        <v>1451031866</v>
      </c>
      <c r="U51" s="43">
        <f t="shared" si="2"/>
        <v>2671818619</v>
      </c>
    </row>
    <row r="52" spans="1:21" ht="14.25">
      <c r="A52" s="40" t="s">
        <v>48</v>
      </c>
      <c r="B52" s="41">
        <v>5860107072</v>
      </c>
      <c r="C52" s="41">
        <v>5236497551</v>
      </c>
      <c r="D52" s="41">
        <v>246764847</v>
      </c>
      <c r="E52" s="41">
        <v>529889138</v>
      </c>
      <c r="F52" s="41">
        <v>15518945287</v>
      </c>
      <c r="G52" s="41">
        <v>10751818309</v>
      </c>
      <c r="H52" s="41">
        <v>6300705</v>
      </c>
      <c r="I52" s="41">
        <v>731018826</v>
      </c>
      <c r="J52" s="41">
        <v>11781614</v>
      </c>
      <c r="K52" s="41">
        <v>0</v>
      </c>
      <c r="L52" s="41">
        <v>239360796</v>
      </c>
      <c r="M52" s="41">
        <v>487090</v>
      </c>
      <c r="N52" s="41">
        <v>0</v>
      </c>
      <c r="O52" s="41">
        <v>37645962</v>
      </c>
      <c r="P52" s="41">
        <v>785780</v>
      </c>
      <c r="Q52" s="41">
        <v>39128093</v>
      </c>
      <c r="R52" s="41">
        <v>47181531</v>
      </c>
      <c r="S52" s="41">
        <v>195172594072</v>
      </c>
      <c r="T52" s="41">
        <f t="shared" si="0"/>
        <v>39257712601</v>
      </c>
      <c r="U52" s="43">
        <f t="shared" si="2"/>
        <v>155914881471</v>
      </c>
    </row>
    <row r="53" spans="1:21" ht="14.25">
      <c r="A53" s="40" t="s">
        <v>49</v>
      </c>
      <c r="B53" s="41">
        <v>1704133235</v>
      </c>
      <c r="C53" s="41">
        <v>1506409556</v>
      </c>
      <c r="D53" s="41">
        <v>120459774</v>
      </c>
      <c r="E53" s="41">
        <v>144186641</v>
      </c>
      <c r="F53" s="41">
        <v>3246869174</v>
      </c>
      <c r="G53" s="41">
        <v>1016194382</v>
      </c>
      <c r="H53" s="41">
        <v>1815852</v>
      </c>
      <c r="I53" s="41">
        <v>314768986</v>
      </c>
      <c r="J53" s="41">
        <v>7426119</v>
      </c>
      <c r="K53" s="41">
        <v>0</v>
      </c>
      <c r="L53" s="41">
        <v>0</v>
      </c>
      <c r="M53" s="41">
        <v>148497</v>
      </c>
      <c r="N53" s="41">
        <v>1063999</v>
      </c>
      <c r="O53" s="41">
        <v>5753517</v>
      </c>
      <c r="P53" s="41">
        <v>464281</v>
      </c>
      <c r="Q53" s="41">
        <v>9348317</v>
      </c>
      <c r="R53" s="41">
        <v>0</v>
      </c>
      <c r="S53" s="41">
        <v>39476118827</v>
      </c>
      <c r="T53" s="41">
        <f t="shared" si="0"/>
        <v>8079042330</v>
      </c>
      <c r="U53" s="43">
        <f t="shared" si="2"/>
        <v>31397076497</v>
      </c>
    </row>
    <row r="54" spans="1:21" ht="14.25">
      <c r="A54" s="40" t="s">
        <v>50</v>
      </c>
      <c r="B54" s="41">
        <v>8652768710</v>
      </c>
      <c r="C54" s="41">
        <v>7645243270</v>
      </c>
      <c r="D54" s="41">
        <v>316741372</v>
      </c>
      <c r="E54" s="41">
        <v>412879963</v>
      </c>
      <c r="F54" s="41">
        <v>13034961028</v>
      </c>
      <c r="G54" s="41">
        <v>4971609924</v>
      </c>
      <c r="H54" s="41">
        <v>17297950</v>
      </c>
      <c r="I54" s="41">
        <v>638581383</v>
      </c>
      <c r="J54" s="41">
        <v>6515981</v>
      </c>
      <c r="K54" s="41">
        <v>61125338</v>
      </c>
      <c r="L54" s="41">
        <v>178123844</v>
      </c>
      <c r="M54" s="41">
        <v>2905937</v>
      </c>
      <c r="N54" s="41">
        <v>6673018</v>
      </c>
      <c r="O54" s="41">
        <v>41585457</v>
      </c>
      <c r="P54" s="41">
        <v>925474</v>
      </c>
      <c r="Q54" s="41">
        <v>0</v>
      </c>
      <c r="R54" s="41">
        <v>4206766</v>
      </c>
      <c r="S54" s="41">
        <v>246137900399</v>
      </c>
      <c r="T54" s="41">
        <f t="shared" si="0"/>
        <v>35992145415</v>
      </c>
      <c r="U54" s="43">
        <f t="shared" si="2"/>
        <v>210145754984</v>
      </c>
    </row>
    <row r="55" spans="1:21" ht="14.25">
      <c r="A55" s="40" t="s">
        <v>51</v>
      </c>
      <c r="B55" s="41">
        <v>3479635395</v>
      </c>
      <c r="C55" s="41">
        <v>2725805767</v>
      </c>
      <c r="D55" s="41" t="s">
        <v>119</v>
      </c>
      <c r="E55" s="41">
        <v>128606063</v>
      </c>
      <c r="F55" s="41">
        <v>1471637951</v>
      </c>
      <c r="G55" s="41">
        <v>1994737068</v>
      </c>
      <c r="H55" s="41">
        <v>6809294</v>
      </c>
      <c r="I55" s="41">
        <v>443272666</v>
      </c>
      <c r="J55" s="41">
        <v>7815148</v>
      </c>
      <c r="K55" s="41" t="s">
        <v>119</v>
      </c>
      <c r="L55" s="41" t="s">
        <v>119</v>
      </c>
      <c r="M55" s="41">
        <v>1401059</v>
      </c>
      <c r="N55" s="41">
        <v>685314</v>
      </c>
      <c r="O55" s="41">
        <v>23757251</v>
      </c>
      <c r="P55" s="41">
        <v>1960825</v>
      </c>
      <c r="Q55" s="41" t="s">
        <v>119</v>
      </c>
      <c r="R55" s="41" t="s">
        <v>119</v>
      </c>
      <c r="S55" s="41">
        <v>42029740956</v>
      </c>
      <c r="T55" s="41">
        <f t="shared" si="0"/>
        <v>10286123801</v>
      </c>
      <c r="U55" s="43">
        <f t="shared" si="2"/>
        <v>31743617155</v>
      </c>
    </row>
    <row r="56" spans="1:21" ht="14.25">
      <c r="A56" s="40" t="s">
        <v>52</v>
      </c>
      <c r="B56" s="41">
        <v>6109445501</v>
      </c>
      <c r="C56" s="41">
        <v>5184389036</v>
      </c>
      <c r="D56" s="41" t="s">
        <v>119</v>
      </c>
      <c r="E56" s="41">
        <v>324709839</v>
      </c>
      <c r="F56" s="41">
        <v>6234648463</v>
      </c>
      <c r="G56" s="41">
        <v>4799994654</v>
      </c>
      <c r="H56" s="41">
        <v>14286026</v>
      </c>
      <c r="I56" s="41">
        <v>659380800</v>
      </c>
      <c r="J56" s="41" t="s">
        <v>119</v>
      </c>
      <c r="K56" s="41">
        <v>3686393</v>
      </c>
      <c r="L56" s="41">
        <v>2479000</v>
      </c>
      <c r="M56" s="41">
        <v>14479</v>
      </c>
      <c r="N56" s="41" t="s">
        <v>119</v>
      </c>
      <c r="O56" s="41">
        <v>82272226</v>
      </c>
      <c r="P56" s="41">
        <v>2770685</v>
      </c>
      <c r="Q56" s="41" t="s">
        <v>119</v>
      </c>
      <c r="R56" s="41">
        <v>1617426</v>
      </c>
      <c r="S56" s="41">
        <v>115172180606</v>
      </c>
      <c r="T56" s="41">
        <f t="shared" si="0"/>
        <v>23419694528</v>
      </c>
      <c r="U56" s="43">
        <f t="shared" si="2"/>
        <v>91752486078</v>
      </c>
    </row>
    <row r="57" spans="1:21" ht="14.25">
      <c r="A57" s="40" t="s">
        <v>53</v>
      </c>
      <c r="B57" s="41">
        <v>3599906556</v>
      </c>
      <c r="C57" s="41">
        <v>2689863605</v>
      </c>
      <c r="D57" s="41">
        <v>293726696</v>
      </c>
      <c r="E57" s="41">
        <v>358937550</v>
      </c>
      <c r="F57" s="41">
        <v>1755561032</v>
      </c>
      <c r="G57" s="41">
        <v>2512327657</v>
      </c>
      <c r="H57" s="41">
        <v>6858178</v>
      </c>
      <c r="I57" s="41">
        <v>269749459</v>
      </c>
      <c r="J57" s="41">
        <v>18023147</v>
      </c>
      <c r="K57" s="41">
        <v>0</v>
      </c>
      <c r="L57" s="41">
        <v>241189764</v>
      </c>
      <c r="M57" s="41">
        <v>1908603</v>
      </c>
      <c r="N57" s="41">
        <v>690196</v>
      </c>
      <c r="O57" s="41">
        <v>16766932</v>
      </c>
      <c r="P57" s="41">
        <v>293355</v>
      </c>
      <c r="Q57" s="41">
        <v>10851851</v>
      </c>
      <c r="R57" s="41">
        <v>203627159</v>
      </c>
      <c r="S57" s="41">
        <v>52177220051</v>
      </c>
      <c r="T57" s="41">
        <f t="shared" si="0"/>
        <v>11980281740</v>
      </c>
      <c r="U57" s="43">
        <f t="shared" si="2"/>
        <v>40196938311</v>
      </c>
    </row>
    <row r="58" spans="1:21" ht="14.25">
      <c r="A58" s="40" t="s">
        <v>54</v>
      </c>
      <c r="B58" s="41">
        <v>467962204</v>
      </c>
      <c r="C58" s="41">
        <v>249955539</v>
      </c>
      <c r="D58" s="41">
        <v>41226581</v>
      </c>
      <c r="E58" s="41">
        <v>23569948</v>
      </c>
      <c r="F58" s="41">
        <v>625919560</v>
      </c>
      <c r="G58" s="41">
        <v>211673497</v>
      </c>
      <c r="H58" s="41">
        <v>1120020</v>
      </c>
      <c r="I58" s="41">
        <v>29060500</v>
      </c>
      <c r="J58" s="41">
        <v>1577360</v>
      </c>
      <c r="K58" s="41">
        <v>0</v>
      </c>
      <c r="L58" s="41">
        <v>0</v>
      </c>
      <c r="M58" s="41">
        <v>90080</v>
      </c>
      <c r="N58" s="41">
        <v>0</v>
      </c>
      <c r="O58" s="41">
        <v>2322135</v>
      </c>
      <c r="P58" s="41">
        <v>39549</v>
      </c>
      <c r="Q58" s="41">
        <v>7287702</v>
      </c>
      <c r="R58" s="41">
        <v>60953912</v>
      </c>
      <c r="S58" s="41">
        <v>6329150194</v>
      </c>
      <c r="T58" s="41">
        <f t="shared" si="0"/>
        <v>1722758587</v>
      </c>
      <c r="U58" s="43">
        <f t="shared" si="2"/>
        <v>4606391607</v>
      </c>
    </row>
    <row r="59" spans="1:21" ht="14.25">
      <c r="A59" s="40" t="s">
        <v>55</v>
      </c>
      <c r="B59" s="41">
        <v>1829732424</v>
      </c>
      <c r="C59" s="41">
        <v>1750159263</v>
      </c>
      <c r="D59" s="41">
        <v>114756898</v>
      </c>
      <c r="E59" s="41">
        <v>100014542</v>
      </c>
      <c r="F59" s="41">
        <v>1469196684</v>
      </c>
      <c r="G59" s="41">
        <v>820137279</v>
      </c>
      <c r="H59" s="41">
        <v>2965672</v>
      </c>
      <c r="I59" s="41">
        <v>273806034</v>
      </c>
      <c r="J59" s="41">
        <v>3290479</v>
      </c>
      <c r="K59" s="41">
        <v>1386309</v>
      </c>
      <c r="L59" s="41">
        <v>0</v>
      </c>
      <c r="M59" s="41">
        <v>0</v>
      </c>
      <c r="N59" s="41">
        <v>812209</v>
      </c>
      <c r="O59" s="41">
        <v>32598962</v>
      </c>
      <c r="P59" s="41">
        <v>5860785</v>
      </c>
      <c r="Q59" s="41">
        <v>7734441</v>
      </c>
      <c r="R59" s="41">
        <v>0</v>
      </c>
      <c r="S59" s="41">
        <v>38115170069</v>
      </c>
      <c r="T59" s="41">
        <f t="shared" si="0"/>
        <v>6412451981</v>
      </c>
      <c r="U59" s="43">
        <f t="shared" si="2"/>
        <v>31702718088</v>
      </c>
    </row>
    <row r="60" spans="1:21" ht="14.25">
      <c r="A60" s="40" t="s">
        <v>56</v>
      </c>
      <c r="B60" s="41">
        <v>2088782620</v>
      </c>
      <c r="C60" s="41">
        <v>1763328444</v>
      </c>
      <c r="D60" s="41">
        <v>200495492</v>
      </c>
      <c r="E60" s="41">
        <v>85418514</v>
      </c>
      <c r="F60" s="41">
        <v>2405403643</v>
      </c>
      <c r="G60" s="41">
        <v>482687994</v>
      </c>
      <c r="H60" s="41">
        <v>3995177</v>
      </c>
      <c r="I60" s="41">
        <v>226209699</v>
      </c>
      <c r="J60" s="41">
        <v>596090</v>
      </c>
      <c r="K60" s="41">
        <v>0</v>
      </c>
      <c r="L60" s="41">
        <v>54629610</v>
      </c>
      <c r="M60" s="41">
        <v>0</v>
      </c>
      <c r="N60" s="41">
        <v>0</v>
      </c>
      <c r="O60" s="41">
        <v>14500921</v>
      </c>
      <c r="P60" s="41">
        <v>308524</v>
      </c>
      <c r="Q60" s="41">
        <v>0</v>
      </c>
      <c r="R60" s="41">
        <v>130698469</v>
      </c>
      <c r="S60" s="41">
        <v>30990665072</v>
      </c>
      <c r="T60" s="41">
        <f t="shared" si="0"/>
        <v>7457055197</v>
      </c>
      <c r="U60" s="43">
        <f t="shared" si="2"/>
        <v>23533609875</v>
      </c>
    </row>
    <row r="61" spans="1:21" ht="14.25">
      <c r="A61" s="40" t="s">
        <v>57</v>
      </c>
      <c r="B61" s="41">
        <v>1195874733</v>
      </c>
      <c r="C61" s="41">
        <v>1014829352</v>
      </c>
      <c r="D61" s="41">
        <v>85821817</v>
      </c>
      <c r="E61" s="41">
        <v>38812194</v>
      </c>
      <c r="F61" s="41">
        <v>1312655175</v>
      </c>
      <c r="G61" s="41">
        <v>234636924</v>
      </c>
      <c r="H61" s="41">
        <v>1563258</v>
      </c>
      <c r="I61" s="41">
        <v>307834414</v>
      </c>
      <c r="J61" s="41">
        <v>155630</v>
      </c>
      <c r="K61" s="41">
        <v>0</v>
      </c>
      <c r="L61" s="41">
        <v>0</v>
      </c>
      <c r="M61" s="41">
        <v>0</v>
      </c>
      <c r="N61" s="41">
        <v>1021912</v>
      </c>
      <c r="O61" s="41">
        <v>19949036</v>
      </c>
      <c r="P61" s="41">
        <v>8423893</v>
      </c>
      <c r="Q61" s="41">
        <v>12201350</v>
      </c>
      <c r="R61" s="41">
        <v>39517936</v>
      </c>
      <c r="S61" s="41">
        <v>15473007230</v>
      </c>
      <c r="T61" s="41">
        <f t="shared" si="0"/>
        <v>4273297624</v>
      </c>
      <c r="U61" s="43">
        <f t="shared" si="2"/>
        <v>11199709606</v>
      </c>
    </row>
    <row r="62" spans="1:21" ht="14.25">
      <c r="A62" s="40" t="s">
        <v>58</v>
      </c>
      <c r="B62" s="41">
        <v>3124731300</v>
      </c>
      <c r="C62" s="41">
        <v>2893595492</v>
      </c>
      <c r="D62" s="41">
        <v>9489059</v>
      </c>
      <c r="E62" s="41">
        <v>138301391</v>
      </c>
      <c r="F62" s="41">
        <v>4353357599</v>
      </c>
      <c r="G62" s="41">
        <v>1451433639</v>
      </c>
      <c r="H62" s="41">
        <v>8517201</v>
      </c>
      <c r="I62" s="41">
        <v>319481395</v>
      </c>
      <c r="J62" s="41">
        <v>1983089</v>
      </c>
      <c r="K62" s="41">
        <v>1266961</v>
      </c>
      <c r="L62" s="41">
        <v>18279810</v>
      </c>
      <c r="M62" s="41">
        <v>23774</v>
      </c>
      <c r="N62" s="41">
        <v>0</v>
      </c>
      <c r="O62" s="41">
        <v>55930214</v>
      </c>
      <c r="P62" s="41">
        <v>92598</v>
      </c>
      <c r="Q62" s="41">
        <v>0</v>
      </c>
      <c r="R62" s="41">
        <v>0</v>
      </c>
      <c r="S62" s="41">
        <v>77833221994</v>
      </c>
      <c r="T62" s="41">
        <f t="shared" si="0"/>
        <v>12376483522</v>
      </c>
      <c r="U62" s="43">
        <f t="shared" si="2"/>
        <v>65456738472</v>
      </c>
    </row>
    <row r="63" spans="1:21" ht="14.25">
      <c r="A63" s="40" t="s">
        <v>59</v>
      </c>
      <c r="B63" s="41">
        <v>2554263541</v>
      </c>
      <c r="C63" s="41">
        <v>2376197285</v>
      </c>
      <c r="D63" s="41">
        <v>246114134</v>
      </c>
      <c r="E63" s="41">
        <v>170868834</v>
      </c>
      <c r="F63" s="41">
        <v>1054143706</v>
      </c>
      <c r="G63" s="41">
        <v>1303739685</v>
      </c>
      <c r="H63" s="41">
        <v>3445854</v>
      </c>
      <c r="I63" s="41">
        <v>189791720</v>
      </c>
      <c r="J63" s="41">
        <v>209309</v>
      </c>
      <c r="K63" s="41">
        <v>0</v>
      </c>
      <c r="L63" s="41">
        <v>0</v>
      </c>
      <c r="M63" s="41">
        <v>14183</v>
      </c>
      <c r="N63" s="41">
        <v>1888137</v>
      </c>
      <c r="O63" s="41">
        <v>22747932</v>
      </c>
      <c r="P63" s="41">
        <v>472712</v>
      </c>
      <c r="Q63" s="41">
        <v>0</v>
      </c>
      <c r="R63" s="41">
        <v>3621533</v>
      </c>
      <c r="S63" s="41">
        <v>45958222661</v>
      </c>
      <c r="T63" s="41">
        <f t="shared" si="0"/>
        <v>7927518565</v>
      </c>
      <c r="U63" s="43">
        <f t="shared" si="2"/>
        <v>38030704096</v>
      </c>
    </row>
    <row r="64" spans="1:21" ht="14.25">
      <c r="A64" s="40" t="s">
        <v>60</v>
      </c>
      <c r="B64" s="41">
        <v>1201323915</v>
      </c>
      <c r="C64" s="41">
        <v>1093429758</v>
      </c>
      <c r="D64" s="41">
        <v>29224540</v>
      </c>
      <c r="E64" s="41">
        <v>33159452</v>
      </c>
      <c r="F64" s="41">
        <v>380330620</v>
      </c>
      <c r="G64" s="41">
        <v>169467799</v>
      </c>
      <c r="H64" s="41">
        <v>3472830</v>
      </c>
      <c r="I64" s="41">
        <v>162430169</v>
      </c>
      <c r="J64" s="41">
        <v>0</v>
      </c>
      <c r="K64" s="41">
        <v>0</v>
      </c>
      <c r="L64" s="41">
        <v>0</v>
      </c>
      <c r="M64" s="41">
        <v>115140</v>
      </c>
      <c r="N64" s="41">
        <v>50218</v>
      </c>
      <c r="O64" s="41">
        <v>63517529</v>
      </c>
      <c r="P64" s="41">
        <v>6850</v>
      </c>
      <c r="Q64" s="41">
        <v>0</v>
      </c>
      <c r="R64" s="41">
        <v>0</v>
      </c>
      <c r="S64" s="41">
        <v>17177479660</v>
      </c>
      <c r="T64" s="41">
        <f t="shared" si="0"/>
        <v>3136528820</v>
      </c>
      <c r="U64" s="43">
        <f t="shared" si="2"/>
        <v>14040950840</v>
      </c>
    </row>
    <row r="65" spans="1:21" ht="14.25">
      <c r="A65" s="40" t="s">
        <v>61</v>
      </c>
      <c r="B65" s="41">
        <v>247345066</v>
      </c>
      <c r="C65" s="41">
        <v>148753490</v>
      </c>
      <c r="D65" s="41">
        <v>11599748</v>
      </c>
      <c r="E65" s="41">
        <v>14536387</v>
      </c>
      <c r="F65" s="41">
        <v>116036416</v>
      </c>
      <c r="G65" s="41">
        <v>69302318</v>
      </c>
      <c r="H65" s="41">
        <v>519000</v>
      </c>
      <c r="I65" s="41">
        <v>29287125</v>
      </c>
      <c r="J65" s="41">
        <v>7485902</v>
      </c>
      <c r="K65" s="41" t="s">
        <v>119</v>
      </c>
      <c r="L65" s="41" t="s">
        <v>119</v>
      </c>
      <c r="M65" s="41">
        <v>9050</v>
      </c>
      <c r="N65" s="41" t="s">
        <v>119</v>
      </c>
      <c r="O65" s="41">
        <v>257303</v>
      </c>
      <c r="P65" s="41" t="s">
        <v>119</v>
      </c>
      <c r="Q65" s="41" t="s">
        <v>119</v>
      </c>
      <c r="R65" s="41" t="s">
        <v>119</v>
      </c>
      <c r="S65" s="41">
        <v>2635168620</v>
      </c>
      <c r="T65" s="41">
        <f t="shared" si="0"/>
        <v>645131805</v>
      </c>
      <c r="U65" s="43">
        <f t="shared" si="2"/>
        <v>1990036815</v>
      </c>
    </row>
    <row r="66" spans="1:21" ht="14.25">
      <c r="A66" s="40" t="s">
        <v>62</v>
      </c>
      <c r="B66" s="41">
        <v>126930477</v>
      </c>
      <c r="C66" s="41">
        <v>60351000</v>
      </c>
      <c r="D66" s="41" t="s">
        <v>119</v>
      </c>
      <c r="E66" s="41">
        <v>13001708</v>
      </c>
      <c r="F66" s="41">
        <v>184019005</v>
      </c>
      <c r="G66" s="41">
        <v>44637963</v>
      </c>
      <c r="H66" s="41">
        <v>191500</v>
      </c>
      <c r="I66" s="41">
        <v>8922530</v>
      </c>
      <c r="J66" s="41">
        <v>4238320</v>
      </c>
      <c r="K66" s="41">
        <v>0</v>
      </c>
      <c r="L66" s="41">
        <v>269810</v>
      </c>
      <c r="M66" s="41">
        <v>75580</v>
      </c>
      <c r="N66" s="41">
        <v>0</v>
      </c>
      <c r="O66" s="41">
        <v>604454</v>
      </c>
      <c r="P66" s="41">
        <v>151240</v>
      </c>
      <c r="Q66" s="41">
        <v>0</v>
      </c>
      <c r="R66" s="41">
        <v>0</v>
      </c>
      <c r="S66" s="41">
        <v>2006645208</v>
      </c>
      <c r="T66" s="41">
        <f t="shared" si="0"/>
        <v>443393587</v>
      </c>
      <c r="U66" s="43">
        <f t="shared" si="2"/>
        <v>1563251621</v>
      </c>
    </row>
    <row r="67" spans="1:21" ht="14.25">
      <c r="A67" s="40" t="s">
        <v>63</v>
      </c>
      <c r="B67" s="41">
        <v>66568014</v>
      </c>
      <c r="C67" s="41">
        <v>34342098</v>
      </c>
      <c r="D67" s="41">
        <v>2269682</v>
      </c>
      <c r="E67" s="41">
        <v>3850830</v>
      </c>
      <c r="F67" s="41">
        <v>114508612</v>
      </c>
      <c r="G67" s="41">
        <v>17040806</v>
      </c>
      <c r="H67" s="41">
        <v>134035</v>
      </c>
      <c r="I67" s="41">
        <v>2424092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2459579</v>
      </c>
      <c r="P67" s="41">
        <v>66408</v>
      </c>
      <c r="Q67" s="41">
        <v>0</v>
      </c>
      <c r="R67" s="41">
        <v>0</v>
      </c>
      <c r="S67" s="41">
        <v>505925255</v>
      </c>
      <c r="T67" s="41">
        <f t="shared" si="0"/>
        <v>243664156</v>
      </c>
      <c r="U67" s="43">
        <f t="shared" si="2"/>
        <v>262261099</v>
      </c>
    </row>
    <row r="68" spans="1:21" ht="14.25">
      <c r="A68" s="40" t="s">
        <v>64</v>
      </c>
      <c r="B68" s="41">
        <v>3455526285</v>
      </c>
      <c r="C68" s="41">
        <v>2960772690</v>
      </c>
      <c r="D68" s="41">
        <v>500517489</v>
      </c>
      <c r="E68" s="41">
        <v>224715126</v>
      </c>
      <c r="F68" s="41">
        <v>2959415272</v>
      </c>
      <c r="G68" s="41">
        <v>2220792597</v>
      </c>
      <c r="H68" s="41">
        <v>6602961</v>
      </c>
      <c r="I68" s="41">
        <v>595172616</v>
      </c>
      <c r="J68" s="41">
        <v>13826412</v>
      </c>
      <c r="K68" s="41">
        <v>172082</v>
      </c>
      <c r="L68" s="41">
        <v>358451</v>
      </c>
      <c r="M68" s="41">
        <v>588463</v>
      </c>
      <c r="N68" s="41">
        <v>3586380</v>
      </c>
      <c r="O68" s="41">
        <v>45744626</v>
      </c>
      <c r="P68" s="41">
        <v>591496</v>
      </c>
      <c r="Q68" s="41">
        <v>27937726</v>
      </c>
      <c r="R68" s="41">
        <v>0</v>
      </c>
      <c r="S68" s="41">
        <v>52839822799</v>
      </c>
      <c r="T68" s="41">
        <f t="shared" si="0"/>
        <v>13016320672</v>
      </c>
      <c r="U68" s="43">
        <f t="shared" si="2"/>
        <v>39823502127</v>
      </c>
    </row>
    <row r="69" spans="1:21" ht="14.25">
      <c r="A69" s="40" t="s">
        <v>65</v>
      </c>
      <c r="B69" s="41">
        <v>219426595</v>
      </c>
      <c r="C69" s="41">
        <v>157221472</v>
      </c>
      <c r="D69" s="41">
        <v>16047929</v>
      </c>
      <c r="E69" s="41">
        <v>6710580</v>
      </c>
      <c r="F69" s="41">
        <v>368503404</v>
      </c>
      <c r="G69" s="41">
        <v>31598944</v>
      </c>
      <c r="H69" s="41">
        <v>278273</v>
      </c>
      <c r="I69" s="41">
        <v>16750250</v>
      </c>
      <c r="J69" s="41">
        <v>34501</v>
      </c>
      <c r="K69" s="41">
        <v>0</v>
      </c>
      <c r="L69" s="41">
        <v>0</v>
      </c>
      <c r="M69" s="41">
        <v>0</v>
      </c>
      <c r="N69" s="41">
        <v>251643</v>
      </c>
      <c r="O69" s="41">
        <v>2561816</v>
      </c>
      <c r="P69" s="41">
        <v>422472</v>
      </c>
      <c r="Q69" s="41">
        <v>0</v>
      </c>
      <c r="R69" s="41">
        <v>0</v>
      </c>
      <c r="S69" s="41">
        <v>2210761144</v>
      </c>
      <c r="T69" s="41">
        <f t="shared" si="0"/>
        <v>819807879</v>
      </c>
      <c r="U69" s="43">
        <f t="shared" si="2"/>
        <v>1390953265</v>
      </c>
    </row>
    <row r="70" spans="1:21" ht="14.25">
      <c r="A70" s="40" t="s">
        <v>66</v>
      </c>
      <c r="B70" s="41">
        <v>444026496</v>
      </c>
      <c r="C70" s="41">
        <v>342503174</v>
      </c>
      <c r="D70" s="41">
        <v>33639653</v>
      </c>
      <c r="E70" s="41">
        <v>57010162</v>
      </c>
      <c r="F70" s="41">
        <v>1214231915</v>
      </c>
      <c r="G70" s="41">
        <v>222579904</v>
      </c>
      <c r="H70" s="41">
        <v>694141</v>
      </c>
      <c r="I70" s="41">
        <v>75919972</v>
      </c>
      <c r="J70" s="41">
        <v>4303761</v>
      </c>
      <c r="K70" s="41">
        <v>0</v>
      </c>
      <c r="L70" s="41">
        <v>1554049</v>
      </c>
      <c r="M70" s="41">
        <v>0</v>
      </c>
      <c r="N70" s="41">
        <v>0</v>
      </c>
      <c r="O70" s="41">
        <v>10572011</v>
      </c>
      <c r="P70" s="41">
        <v>1390982</v>
      </c>
      <c r="Q70" s="41">
        <v>0</v>
      </c>
      <c r="R70" s="41">
        <v>0</v>
      </c>
      <c r="S70" s="41">
        <v>24876962156</v>
      </c>
      <c r="T70" s="41">
        <f>SUM(B70:R70)</f>
        <v>2408426220</v>
      </c>
      <c r="U70" s="43">
        <f t="shared" si="2"/>
        <v>22468535936</v>
      </c>
    </row>
    <row r="71" spans="1:21" ht="14.25">
      <c r="A71" s="40" t="s">
        <v>67</v>
      </c>
      <c r="B71" s="41">
        <v>141502752</v>
      </c>
      <c r="C71" s="41">
        <v>75886328</v>
      </c>
      <c r="D71" s="41">
        <v>14277915</v>
      </c>
      <c r="E71" s="41">
        <v>9779406</v>
      </c>
      <c r="F71" s="41">
        <v>136871856</v>
      </c>
      <c r="G71" s="41">
        <v>51256805</v>
      </c>
      <c r="H71" s="41">
        <v>326715</v>
      </c>
      <c r="I71" s="41">
        <v>13575862</v>
      </c>
      <c r="J71" s="41">
        <v>414743</v>
      </c>
      <c r="K71" s="41">
        <v>0</v>
      </c>
      <c r="L71" s="41">
        <v>0</v>
      </c>
      <c r="M71" s="41">
        <v>66340</v>
      </c>
      <c r="N71" s="41">
        <v>58064</v>
      </c>
      <c r="O71" s="41">
        <v>691134</v>
      </c>
      <c r="P71" s="41">
        <v>0</v>
      </c>
      <c r="Q71" s="41">
        <v>0</v>
      </c>
      <c r="R71" s="41">
        <v>0</v>
      </c>
      <c r="S71" s="41">
        <v>1381264832</v>
      </c>
      <c r="T71" s="41">
        <f>SUM(B71:R71)</f>
        <v>444707920</v>
      </c>
      <c r="U71" s="43">
        <f>S71-T71</f>
        <v>936556912</v>
      </c>
    </row>
    <row r="72" spans="1:21" ht="14.25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3"/>
    </row>
    <row r="73" spans="1:21" ht="15.75" thickBot="1">
      <c r="A73" s="45" t="s">
        <v>68</v>
      </c>
      <c r="B73" s="46">
        <f aca="true" t="shared" si="3" ref="B73:U73">SUM(B5:B71)</f>
        <v>117509260682</v>
      </c>
      <c r="C73" s="46">
        <f t="shared" si="3"/>
        <v>100619557744</v>
      </c>
      <c r="D73" s="46">
        <f t="shared" si="3"/>
        <v>7443823426</v>
      </c>
      <c r="E73" s="46">
        <f t="shared" si="3"/>
        <v>7859353278</v>
      </c>
      <c r="F73" s="46">
        <f>SUM(F5:F71)</f>
        <v>183128188458</v>
      </c>
      <c r="G73" s="46">
        <f t="shared" si="3"/>
        <v>82287016766</v>
      </c>
      <c r="H73" s="46">
        <f t="shared" si="3"/>
        <v>209784460</v>
      </c>
      <c r="I73" s="46">
        <f t="shared" si="3"/>
        <v>13245129200</v>
      </c>
      <c r="J73" s="46">
        <f t="shared" si="3"/>
        <v>314605259</v>
      </c>
      <c r="K73" s="46">
        <f t="shared" si="3"/>
        <v>354526399</v>
      </c>
      <c r="L73" s="46">
        <f t="shared" si="3"/>
        <v>2067392848</v>
      </c>
      <c r="M73" s="46">
        <f t="shared" si="3"/>
        <v>21468975</v>
      </c>
      <c r="N73" s="46">
        <f t="shared" si="3"/>
        <v>39063389</v>
      </c>
      <c r="O73" s="46">
        <f t="shared" si="3"/>
        <v>1143601427</v>
      </c>
      <c r="P73" s="46">
        <f>SUM(P5:P71)</f>
        <v>93725741</v>
      </c>
      <c r="Q73" s="46">
        <f>SUM(Q5:Q71)</f>
        <v>1017841633</v>
      </c>
      <c r="R73" s="46">
        <f>SUM(R5:R71)</f>
        <v>852374849</v>
      </c>
      <c r="S73" s="46">
        <f>SUM(S5:S71)</f>
        <v>2648583819842</v>
      </c>
      <c r="T73" s="46">
        <f>SUM(T5:T71)</f>
        <v>518206714534</v>
      </c>
      <c r="U73" s="48">
        <f>SUM(U5:U71)</f>
        <v>2130377105308</v>
      </c>
    </row>
    <row r="75" spans="1:21" ht="14.25">
      <c r="A75" s="2" t="s">
        <v>109</v>
      </c>
      <c r="U75" s="29"/>
    </row>
    <row r="76" ht="14.25">
      <c r="U76" s="29"/>
    </row>
    <row r="77" spans="1:21" ht="14.25">
      <c r="A77" s="38" t="s">
        <v>118</v>
      </c>
      <c r="U77" s="29"/>
    </row>
  </sheetData>
  <sheetProtection/>
  <conditionalFormatting sqref="A4:U73">
    <cfRule type="expression" priority="1" dxfId="0" stopIfTrue="1">
      <formula>MOD(ROW(),3)=1</formula>
    </cfRule>
  </conditionalFormatting>
  <printOptions/>
  <pageMargins left="0.75" right="0.75" top="1" bottom="1" header="0.5" footer="0.5"/>
  <pageSetup fitToHeight="2" fitToWidth="2" horizontalDpi="600" verticalDpi="600" orientation="landscape" scale="76" r:id="rId1"/>
  <rowBreaks count="1" manualBreakCount="1">
    <brk id="37" max="255" man="1"/>
  </rowBreaks>
  <ignoredErrors>
    <ignoredError sqref="T5:T7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zoomScalePageLayoutView="0" workbookViewId="0" topLeftCell="A1">
      <pane xSplit="1" ySplit="4" topLeftCell="J56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Q4" sqref="Q4"/>
    </sheetView>
  </sheetViews>
  <sheetFormatPr defaultColWidth="9.140625" defaultRowHeight="15"/>
  <cols>
    <col min="1" max="1" width="17.7109375" style="2" customWidth="1"/>
    <col min="2" max="2" width="23.140625" style="2" bestFit="1" customWidth="1"/>
    <col min="3" max="3" width="22.00390625" style="2" bestFit="1" customWidth="1"/>
    <col min="4" max="4" width="25.28125" style="2" bestFit="1" customWidth="1"/>
    <col min="5" max="5" width="21.421875" style="2" bestFit="1" customWidth="1"/>
    <col min="6" max="6" width="20.140625" style="2" bestFit="1" customWidth="1"/>
    <col min="7" max="7" width="16.8515625" style="2" bestFit="1" customWidth="1"/>
    <col min="8" max="8" width="19.00390625" style="2" bestFit="1" customWidth="1"/>
    <col min="9" max="9" width="18.57421875" style="2" bestFit="1" customWidth="1"/>
    <col min="10" max="10" width="16.57421875" style="2" bestFit="1" customWidth="1"/>
    <col min="11" max="11" width="21.8515625" style="2" bestFit="1" customWidth="1"/>
    <col min="12" max="12" width="14.8515625" style="2" bestFit="1" customWidth="1"/>
    <col min="13" max="13" width="28.00390625" style="2" bestFit="1" customWidth="1"/>
    <col min="14" max="14" width="21.8515625" style="2" bestFit="1" customWidth="1"/>
    <col min="15" max="15" width="20.57421875" style="2" bestFit="1" customWidth="1"/>
    <col min="16" max="17" width="20.57421875" style="2" customWidth="1"/>
    <col min="18" max="18" width="24.8515625" style="2" bestFit="1" customWidth="1"/>
    <col min="19" max="19" width="22.28125" style="2" bestFit="1" customWidth="1"/>
    <col min="20" max="20" width="23.00390625" style="2" bestFit="1" customWidth="1"/>
    <col min="21" max="16384" width="9.140625" style="2" customWidth="1"/>
  </cols>
  <sheetData>
    <row r="1" ht="23.25">
      <c r="A1" s="6" t="s">
        <v>104</v>
      </c>
    </row>
    <row r="2" ht="15">
      <c r="A2" s="11">
        <v>2020</v>
      </c>
    </row>
    <row r="3" ht="15" thickBot="1">
      <c r="A3" s="39"/>
    </row>
    <row r="4" spans="1:20" s="58" customFormat="1" ht="51">
      <c r="A4" s="50" t="s">
        <v>1</v>
      </c>
      <c r="B4" s="52" t="s">
        <v>88</v>
      </c>
      <c r="C4" s="52" t="s">
        <v>89</v>
      </c>
      <c r="D4" s="52" t="s">
        <v>90</v>
      </c>
      <c r="E4" s="52" t="s">
        <v>91</v>
      </c>
      <c r="F4" s="52" t="s">
        <v>92</v>
      </c>
      <c r="G4" s="52" t="s">
        <v>93</v>
      </c>
      <c r="H4" s="52" t="s">
        <v>94</v>
      </c>
      <c r="I4" s="52" t="s">
        <v>71</v>
      </c>
      <c r="J4" s="52" t="s">
        <v>95</v>
      </c>
      <c r="K4" s="52" t="s">
        <v>107</v>
      </c>
      <c r="L4" s="52" t="s">
        <v>110</v>
      </c>
      <c r="M4" s="52" t="s">
        <v>72</v>
      </c>
      <c r="N4" s="52" t="s">
        <v>73</v>
      </c>
      <c r="O4" s="52" t="s">
        <v>97</v>
      </c>
      <c r="P4" s="52" t="s">
        <v>105</v>
      </c>
      <c r="Q4" s="52" t="s">
        <v>120</v>
      </c>
      <c r="R4" s="52" t="s">
        <v>74</v>
      </c>
      <c r="S4" s="52" t="s">
        <v>75</v>
      </c>
      <c r="T4" s="53" t="s">
        <v>76</v>
      </c>
    </row>
    <row r="5" spans="1:20" ht="14.25">
      <c r="A5" s="40" t="s">
        <v>2</v>
      </c>
      <c r="B5" s="41">
        <v>1291795342</v>
      </c>
      <c r="C5" s="41">
        <v>1108172882</v>
      </c>
      <c r="D5" s="41">
        <v>31920885</v>
      </c>
      <c r="E5" s="41">
        <v>5338282041</v>
      </c>
      <c r="F5" s="41">
        <v>929697973</v>
      </c>
      <c r="G5" s="41">
        <v>1682399</v>
      </c>
      <c r="H5" s="41">
        <v>75846748</v>
      </c>
      <c r="I5" s="41">
        <v>336431</v>
      </c>
      <c r="J5" s="41">
        <v>1233545</v>
      </c>
      <c r="K5" s="41">
        <v>11000</v>
      </c>
      <c r="L5" s="41">
        <v>1347487</v>
      </c>
      <c r="M5" s="41" t="s">
        <v>119</v>
      </c>
      <c r="N5" s="41">
        <v>8056054</v>
      </c>
      <c r="O5" s="41">
        <v>181210</v>
      </c>
      <c r="P5" s="41">
        <v>8444412</v>
      </c>
      <c r="Q5" s="41">
        <v>0</v>
      </c>
      <c r="R5" s="41">
        <v>23670001487</v>
      </c>
      <c r="S5" s="41">
        <f>SUM(B5:Q5)</f>
        <v>8797008409</v>
      </c>
      <c r="T5" s="43">
        <f>R5-S5</f>
        <v>14872993078</v>
      </c>
    </row>
    <row r="6" spans="1:20" ht="14.25">
      <c r="A6" s="40" t="s">
        <v>3</v>
      </c>
      <c r="B6" s="41">
        <v>152783092</v>
      </c>
      <c r="C6" s="41">
        <v>113509061</v>
      </c>
      <c r="D6" s="41">
        <v>14204884</v>
      </c>
      <c r="E6" s="41">
        <v>240439179</v>
      </c>
      <c r="F6" s="41">
        <v>53307343</v>
      </c>
      <c r="G6" s="41">
        <v>289500</v>
      </c>
      <c r="H6" s="41">
        <v>16052184</v>
      </c>
      <c r="I6" s="41" t="s">
        <v>119</v>
      </c>
      <c r="J6" s="41" t="s">
        <v>119</v>
      </c>
      <c r="K6" s="41" t="s">
        <v>119</v>
      </c>
      <c r="L6" s="41" t="s">
        <v>119</v>
      </c>
      <c r="M6" s="41">
        <v>156720</v>
      </c>
      <c r="N6" s="41">
        <v>177295</v>
      </c>
      <c r="O6" s="41">
        <v>155624</v>
      </c>
      <c r="P6" s="41" t="s">
        <v>119</v>
      </c>
      <c r="Q6" s="41">
        <v>0</v>
      </c>
      <c r="R6" s="41">
        <v>1454513774</v>
      </c>
      <c r="S6" s="41">
        <f aca="true" t="shared" si="0" ref="S6:S69">SUM(B6:Q6)</f>
        <v>591074882</v>
      </c>
      <c r="T6" s="43">
        <f aca="true" t="shared" si="1" ref="T6:T21">R6-S6</f>
        <v>863438892</v>
      </c>
    </row>
    <row r="7" spans="1:20" ht="14.25">
      <c r="A7" s="40" t="s">
        <v>4</v>
      </c>
      <c r="B7" s="41">
        <v>993612156</v>
      </c>
      <c r="C7" s="41">
        <v>760512818</v>
      </c>
      <c r="D7" s="41">
        <v>69629093</v>
      </c>
      <c r="E7" s="41">
        <v>1866074154</v>
      </c>
      <c r="F7" s="41">
        <v>367982168</v>
      </c>
      <c r="G7" s="41">
        <v>1549139</v>
      </c>
      <c r="H7" s="41">
        <v>199003350</v>
      </c>
      <c r="I7" s="41">
        <v>11731</v>
      </c>
      <c r="J7" s="41" t="s">
        <v>119</v>
      </c>
      <c r="K7" s="41">
        <v>7201657</v>
      </c>
      <c r="L7" s="41" t="s">
        <v>119</v>
      </c>
      <c r="M7" s="41">
        <v>273100</v>
      </c>
      <c r="N7" s="41">
        <v>12449538</v>
      </c>
      <c r="O7" s="41">
        <v>317793</v>
      </c>
      <c r="P7" s="41">
        <v>15605463</v>
      </c>
      <c r="Q7" s="41">
        <v>0</v>
      </c>
      <c r="R7" s="41">
        <v>20372692476</v>
      </c>
      <c r="S7" s="41">
        <f t="shared" si="0"/>
        <v>4294222160</v>
      </c>
      <c r="T7" s="43">
        <f t="shared" si="1"/>
        <v>16078470316</v>
      </c>
    </row>
    <row r="8" spans="1:20" ht="14.25">
      <c r="A8" s="40" t="s">
        <v>5</v>
      </c>
      <c r="B8" s="41">
        <v>160028919</v>
      </c>
      <c r="C8" s="41">
        <v>97071852</v>
      </c>
      <c r="D8" s="41">
        <v>7892939</v>
      </c>
      <c r="E8" s="41">
        <v>97555390</v>
      </c>
      <c r="F8" s="41">
        <v>46096485</v>
      </c>
      <c r="G8" s="41">
        <v>331791</v>
      </c>
      <c r="H8" s="41">
        <v>11118467</v>
      </c>
      <c r="I8" s="41">
        <v>553768</v>
      </c>
      <c r="J8" s="41" t="s">
        <v>119</v>
      </c>
      <c r="K8" s="41" t="s">
        <v>119</v>
      </c>
      <c r="L8" s="41" t="s">
        <v>119</v>
      </c>
      <c r="M8" s="41">
        <v>24027</v>
      </c>
      <c r="N8" s="41">
        <v>806535</v>
      </c>
      <c r="O8" s="41" t="s">
        <v>119</v>
      </c>
      <c r="P8" s="41" t="s">
        <v>119</v>
      </c>
      <c r="Q8" s="41">
        <v>0</v>
      </c>
      <c r="R8" s="41">
        <v>1183575051</v>
      </c>
      <c r="S8" s="41">
        <f t="shared" si="0"/>
        <v>421480173</v>
      </c>
      <c r="T8" s="43">
        <f t="shared" si="1"/>
        <v>762094878</v>
      </c>
    </row>
    <row r="9" spans="1:20" ht="14.25">
      <c r="A9" s="40" t="s">
        <v>6</v>
      </c>
      <c r="B9" s="41">
        <v>4019530290</v>
      </c>
      <c r="C9" s="41">
        <v>3384347275</v>
      </c>
      <c r="D9" s="41">
        <v>322519440</v>
      </c>
      <c r="E9" s="41">
        <v>4143933838</v>
      </c>
      <c r="F9" s="41">
        <v>1978083571</v>
      </c>
      <c r="G9" s="41">
        <v>8065000</v>
      </c>
      <c r="H9" s="41">
        <v>796240273</v>
      </c>
      <c r="I9" s="41">
        <v>1295345</v>
      </c>
      <c r="J9" s="41" t="s">
        <v>119</v>
      </c>
      <c r="K9" s="41">
        <v>177907570</v>
      </c>
      <c r="L9" s="41">
        <v>274050</v>
      </c>
      <c r="M9" s="41">
        <v>457978</v>
      </c>
      <c r="N9" s="41">
        <v>59353416</v>
      </c>
      <c r="O9" s="41">
        <v>3703769</v>
      </c>
      <c r="P9" s="41" t="s">
        <v>119</v>
      </c>
      <c r="Q9" s="41">
        <v>0</v>
      </c>
      <c r="R9" s="41">
        <v>55363425080</v>
      </c>
      <c r="S9" s="41">
        <f t="shared" si="0"/>
        <v>14895711815</v>
      </c>
      <c r="T9" s="43">
        <f t="shared" si="1"/>
        <v>40467713265</v>
      </c>
    </row>
    <row r="10" spans="1:20" ht="14.25">
      <c r="A10" s="40" t="s">
        <v>7</v>
      </c>
      <c r="B10" s="41">
        <v>10156128440</v>
      </c>
      <c r="C10" s="41">
        <v>8881223250</v>
      </c>
      <c r="D10" s="41">
        <v>789640100</v>
      </c>
      <c r="E10" s="41">
        <v>17915554810</v>
      </c>
      <c r="F10" s="41">
        <v>5599468780</v>
      </c>
      <c r="G10" s="41">
        <v>17960430</v>
      </c>
      <c r="H10" s="41">
        <v>724844080</v>
      </c>
      <c r="I10" s="41" t="s">
        <v>119</v>
      </c>
      <c r="J10" s="41">
        <v>16488930</v>
      </c>
      <c r="K10" s="41">
        <v>1869670</v>
      </c>
      <c r="L10" s="41">
        <v>329180</v>
      </c>
      <c r="M10" s="41">
        <v>3403830</v>
      </c>
      <c r="N10" s="41">
        <v>19101840</v>
      </c>
      <c r="O10" s="41">
        <v>3351520</v>
      </c>
      <c r="P10" s="41">
        <v>171269290</v>
      </c>
      <c r="Q10" s="41">
        <v>0</v>
      </c>
      <c r="R10" s="41">
        <v>245933948890</v>
      </c>
      <c r="S10" s="41">
        <f t="shared" si="0"/>
        <v>44300634150</v>
      </c>
      <c r="T10" s="43">
        <f t="shared" si="1"/>
        <v>201633314740</v>
      </c>
    </row>
    <row r="11" spans="1:20" ht="14.25">
      <c r="A11" s="40" t="s">
        <v>8</v>
      </c>
      <c r="B11" s="41">
        <v>78241825</v>
      </c>
      <c r="C11" s="41">
        <v>34499232</v>
      </c>
      <c r="D11" s="41">
        <v>8385566</v>
      </c>
      <c r="E11" s="41">
        <v>35621588</v>
      </c>
      <c r="F11" s="41">
        <v>14682954</v>
      </c>
      <c r="G11" s="41">
        <v>101370</v>
      </c>
      <c r="H11" s="41">
        <v>4516091</v>
      </c>
      <c r="I11" s="41">
        <v>553804</v>
      </c>
      <c r="J11" s="41" t="s">
        <v>119</v>
      </c>
      <c r="K11" s="41" t="s">
        <v>119</v>
      </c>
      <c r="L11" s="41">
        <v>137959</v>
      </c>
      <c r="M11" s="41">
        <v>106522</v>
      </c>
      <c r="N11" s="41">
        <v>262247</v>
      </c>
      <c r="O11" s="41" t="s">
        <v>119</v>
      </c>
      <c r="P11" s="41" t="s">
        <v>119</v>
      </c>
      <c r="Q11" s="41">
        <v>0</v>
      </c>
      <c r="R11" s="41">
        <v>490155940</v>
      </c>
      <c r="S11" s="41">
        <f t="shared" si="0"/>
        <v>177109158</v>
      </c>
      <c r="T11" s="43">
        <f t="shared" si="1"/>
        <v>313046782</v>
      </c>
    </row>
    <row r="12" spans="1:20" ht="14.25">
      <c r="A12" s="40" t="s">
        <v>9</v>
      </c>
      <c r="B12" s="41">
        <v>1425962993</v>
      </c>
      <c r="C12" s="41">
        <v>1220926983</v>
      </c>
      <c r="D12" s="41">
        <v>167466766</v>
      </c>
      <c r="E12" s="41">
        <v>1064938756</v>
      </c>
      <c r="F12" s="41">
        <v>258713882</v>
      </c>
      <c r="G12" s="41">
        <v>3399900</v>
      </c>
      <c r="H12" s="41">
        <v>226782950</v>
      </c>
      <c r="I12" s="41">
        <v>719321</v>
      </c>
      <c r="J12" s="41" t="s">
        <v>119</v>
      </c>
      <c r="K12" s="41">
        <v>24501780</v>
      </c>
      <c r="L12" s="41">
        <v>397511</v>
      </c>
      <c r="M12" s="41" t="s">
        <v>119</v>
      </c>
      <c r="N12" s="41">
        <v>33038651</v>
      </c>
      <c r="O12" s="41">
        <v>208395</v>
      </c>
      <c r="P12" s="41" t="s">
        <v>119</v>
      </c>
      <c r="Q12" s="41">
        <v>0</v>
      </c>
      <c r="R12" s="41">
        <v>22292553713</v>
      </c>
      <c r="S12" s="41">
        <f t="shared" si="0"/>
        <v>4427057888</v>
      </c>
      <c r="T12" s="43">
        <f t="shared" si="1"/>
        <v>17865495825</v>
      </c>
    </row>
    <row r="13" spans="1:20" ht="14.25">
      <c r="A13" s="40" t="s">
        <v>10</v>
      </c>
      <c r="B13" s="41">
        <v>1182683653</v>
      </c>
      <c r="C13" s="41">
        <v>848832062</v>
      </c>
      <c r="D13" s="41">
        <v>0</v>
      </c>
      <c r="E13" s="41">
        <v>995888512</v>
      </c>
      <c r="F13" s="41">
        <v>272280365</v>
      </c>
      <c r="G13" s="41">
        <v>2735712</v>
      </c>
      <c r="H13" s="41">
        <v>169492229</v>
      </c>
      <c r="I13" s="41">
        <v>236500</v>
      </c>
      <c r="J13" s="41" t="s">
        <v>119</v>
      </c>
      <c r="K13" s="41" t="s">
        <v>119</v>
      </c>
      <c r="L13" s="41">
        <v>535273</v>
      </c>
      <c r="M13" s="41" t="s">
        <v>119</v>
      </c>
      <c r="N13" s="41">
        <v>21547384</v>
      </c>
      <c r="O13" s="41">
        <v>175780</v>
      </c>
      <c r="P13" s="41" t="s">
        <v>119</v>
      </c>
      <c r="Q13" s="41">
        <v>0</v>
      </c>
      <c r="R13" s="41">
        <v>12010635106</v>
      </c>
      <c r="S13" s="41">
        <f t="shared" si="0"/>
        <v>3494407470</v>
      </c>
      <c r="T13" s="43">
        <f t="shared" si="1"/>
        <v>8516227636</v>
      </c>
    </row>
    <row r="14" spans="1:20" ht="14.25">
      <c r="A14" s="40" t="s">
        <v>11</v>
      </c>
      <c r="B14" s="41">
        <v>1297406426</v>
      </c>
      <c r="C14" s="41">
        <v>1162489856</v>
      </c>
      <c r="D14" s="41">
        <v>71542937</v>
      </c>
      <c r="E14" s="41">
        <v>845248638</v>
      </c>
      <c r="F14" s="41">
        <v>451967715</v>
      </c>
      <c r="G14" s="41">
        <v>1897000</v>
      </c>
      <c r="H14" s="41">
        <v>293762456</v>
      </c>
      <c r="I14" s="41">
        <v>3162591</v>
      </c>
      <c r="J14" s="41" t="s">
        <v>119</v>
      </c>
      <c r="K14" s="41" t="s">
        <v>119</v>
      </c>
      <c r="L14" s="41">
        <v>189393</v>
      </c>
      <c r="M14" s="41">
        <v>768120</v>
      </c>
      <c r="N14" s="41">
        <v>8537997</v>
      </c>
      <c r="O14" s="41">
        <v>5678383</v>
      </c>
      <c r="P14" s="41" t="s">
        <v>119</v>
      </c>
      <c r="Q14" s="41">
        <v>0</v>
      </c>
      <c r="R14" s="41">
        <v>15435433945</v>
      </c>
      <c r="S14" s="41">
        <f t="shared" si="0"/>
        <v>4142651512</v>
      </c>
      <c r="T14" s="43">
        <f t="shared" si="1"/>
        <v>11292782433</v>
      </c>
    </row>
    <row r="15" spans="1:20" ht="14.25">
      <c r="A15" s="40" t="s">
        <v>12</v>
      </c>
      <c r="B15" s="41">
        <v>2433180095</v>
      </c>
      <c r="C15" s="41">
        <v>2287477214</v>
      </c>
      <c r="D15" s="41">
        <v>96788916</v>
      </c>
      <c r="E15" s="41">
        <v>3784855443</v>
      </c>
      <c r="F15" s="41">
        <v>1750543689</v>
      </c>
      <c r="G15" s="41">
        <v>4996753</v>
      </c>
      <c r="H15" s="41">
        <v>217156662</v>
      </c>
      <c r="I15" s="41" t="s">
        <v>119</v>
      </c>
      <c r="J15" s="41" t="s">
        <v>119</v>
      </c>
      <c r="K15" s="41">
        <v>5045191</v>
      </c>
      <c r="L15" s="41" t="s">
        <v>119</v>
      </c>
      <c r="M15" s="41" t="s">
        <v>119</v>
      </c>
      <c r="N15" s="41">
        <v>57775357</v>
      </c>
      <c r="O15" s="41">
        <v>106913</v>
      </c>
      <c r="P15" s="41">
        <v>2693343</v>
      </c>
      <c r="Q15" s="41">
        <v>0</v>
      </c>
      <c r="R15" s="41">
        <v>107534049581</v>
      </c>
      <c r="S15" s="41">
        <f t="shared" si="0"/>
        <v>10640619576</v>
      </c>
      <c r="T15" s="43">
        <f t="shared" si="1"/>
        <v>96893430005</v>
      </c>
    </row>
    <row r="16" spans="1:20" ht="14.25">
      <c r="A16" s="40" t="s">
        <v>13</v>
      </c>
      <c r="B16" s="41">
        <v>393918015</v>
      </c>
      <c r="C16" s="41">
        <v>258749462</v>
      </c>
      <c r="D16" s="41">
        <v>43437208</v>
      </c>
      <c r="E16" s="41">
        <v>408224585</v>
      </c>
      <c r="F16" s="41">
        <v>103838123</v>
      </c>
      <c r="G16" s="41">
        <v>714216</v>
      </c>
      <c r="H16" s="41">
        <v>43061677</v>
      </c>
      <c r="I16" s="41">
        <v>2489916</v>
      </c>
      <c r="J16" s="41" t="s">
        <v>119</v>
      </c>
      <c r="K16" s="41">
        <v>9502891</v>
      </c>
      <c r="L16" s="41">
        <v>42716</v>
      </c>
      <c r="M16" s="41" t="s">
        <v>119</v>
      </c>
      <c r="N16" s="41">
        <v>1513992</v>
      </c>
      <c r="O16" s="41">
        <v>191156</v>
      </c>
      <c r="P16" s="41">
        <v>2266034</v>
      </c>
      <c r="Q16" s="41">
        <v>0</v>
      </c>
      <c r="R16" s="41">
        <v>3787811223</v>
      </c>
      <c r="S16" s="41">
        <f t="shared" si="0"/>
        <v>1267949991</v>
      </c>
      <c r="T16" s="43">
        <f t="shared" si="1"/>
        <v>2519861232</v>
      </c>
    </row>
    <row r="17" spans="1:20" ht="14.25">
      <c r="A17" s="40" t="s">
        <v>106</v>
      </c>
      <c r="B17" s="41">
        <v>10844370036</v>
      </c>
      <c r="C17" s="41">
        <v>9919929179</v>
      </c>
      <c r="D17" s="41">
        <v>1702482157</v>
      </c>
      <c r="E17" s="41">
        <v>20679903878</v>
      </c>
      <c r="F17" s="41">
        <v>10178188311</v>
      </c>
      <c r="G17" s="41">
        <v>14024500</v>
      </c>
      <c r="H17" s="41">
        <v>414560805</v>
      </c>
      <c r="I17" s="41">
        <v>16744985</v>
      </c>
      <c r="J17" s="41">
        <v>151525628</v>
      </c>
      <c r="K17" s="41" t="s">
        <v>119</v>
      </c>
      <c r="L17" s="41">
        <v>1128933</v>
      </c>
      <c r="M17" s="41">
        <v>4589365</v>
      </c>
      <c r="N17" s="41">
        <v>11910591</v>
      </c>
      <c r="O17" s="41">
        <v>823432</v>
      </c>
      <c r="P17" s="41">
        <v>381424808</v>
      </c>
      <c r="Q17" s="41">
        <v>0</v>
      </c>
      <c r="R17" s="41">
        <v>362202288592</v>
      </c>
      <c r="S17" s="41">
        <f t="shared" si="0"/>
        <v>54321606608</v>
      </c>
      <c r="T17" s="43">
        <f t="shared" si="1"/>
        <v>307880681984</v>
      </c>
    </row>
    <row r="18" spans="1:20" ht="14.25">
      <c r="A18" s="40" t="s">
        <v>14</v>
      </c>
      <c r="B18" s="41">
        <v>148268746</v>
      </c>
      <c r="C18" s="41">
        <v>96352225</v>
      </c>
      <c r="D18" s="41">
        <v>17063614</v>
      </c>
      <c r="E18" s="41">
        <v>205444816</v>
      </c>
      <c r="F18" s="41">
        <v>115007212</v>
      </c>
      <c r="G18" s="41">
        <v>332318</v>
      </c>
      <c r="H18" s="41">
        <v>11876619</v>
      </c>
      <c r="I18" s="41">
        <v>4644605</v>
      </c>
      <c r="J18" s="41" t="s">
        <v>119</v>
      </c>
      <c r="K18" s="41" t="s">
        <v>119</v>
      </c>
      <c r="L18" s="41">
        <v>50082</v>
      </c>
      <c r="M18" s="41" t="s">
        <v>119</v>
      </c>
      <c r="N18" s="41">
        <v>1440853</v>
      </c>
      <c r="O18" s="41" t="s">
        <v>119</v>
      </c>
      <c r="P18" s="41" t="s">
        <v>119</v>
      </c>
      <c r="Q18" s="41">
        <v>0</v>
      </c>
      <c r="R18" s="41">
        <v>1910039682</v>
      </c>
      <c r="S18" s="41">
        <f t="shared" si="0"/>
        <v>600481090</v>
      </c>
      <c r="T18" s="43">
        <f t="shared" si="1"/>
        <v>1309558592</v>
      </c>
    </row>
    <row r="19" spans="1:20" ht="14.25">
      <c r="A19" s="40" t="s">
        <v>15</v>
      </c>
      <c r="B19" s="41">
        <v>104686121</v>
      </c>
      <c r="C19" s="41">
        <v>29373745</v>
      </c>
      <c r="D19" s="41">
        <v>0</v>
      </c>
      <c r="E19" s="41">
        <v>156755384</v>
      </c>
      <c r="F19" s="41">
        <v>15793476</v>
      </c>
      <c r="G19" s="41">
        <v>196495</v>
      </c>
      <c r="H19" s="41">
        <v>6133166</v>
      </c>
      <c r="I19" s="41">
        <v>1398170</v>
      </c>
      <c r="J19" s="41" t="s">
        <v>119</v>
      </c>
      <c r="K19" s="41" t="s">
        <v>119</v>
      </c>
      <c r="L19" s="41">
        <v>142870</v>
      </c>
      <c r="M19" s="41" t="s">
        <v>119</v>
      </c>
      <c r="N19" s="41" t="s">
        <v>119</v>
      </c>
      <c r="O19" s="41">
        <v>34909</v>
      </c>
      <c r="P19" s="41" t="s">
        <v>119</v>
      </c>
      <c r="Q19" s="41">
        <v>0</v>
      </c>
      <c r="R19" s="41">
        <v>797522013</v>
      </c>
      <c r="S19" s="41">
        <f t="shared" si="0"/>
        <v>314514336</v>
      </c>
      <c r="T19" s="43">
        <f>R19-S19</f>
        <v>483007677</v>
      </c>
    </row>
    <row r="20" spans="1:20" ht="14.25">
      <c r="A20" s="40" t="s">
        <v>16</v>
      </c>
      <c r="B20" s="41">
        <v>4947986959</v>
      </c>
      <c r="C20" s="41">
        <v>4217133204</v>
      </c>
      <c r="D20" s="41">
        <v>147574498</v>
      </c>
      <c r="E20" s="41">
        <v>5697491721</v>
      </c>
      <c r="F20" s="41">
        <v>4230030337</v>
      </c>
      <c r="G20" s="41">
        <v>6902304</v>
      </c>
      <c r="H20" s="41">
        <v>380040487</v>
      </c>
      <c r="I20" s="41">
        <v>1024513</v>
      </c>
      <c r="J20" s="41">
        <v>37817866</v>
      </c>
      <c r="K20" s="41">
        <v>581123</v>
      </c>
      <c r="L20" s="41">
        <v>2503916</v>
      </c>
      <c r="M20" s="41">
        <v>888838</v>
      </c>
      <c r="N20" s="41">
        <v>34752194</v>
      </c>
      <c r="O20" s="41">
        <v>13394920</v>
      </c>
      <c r="P20" s="41">
        <v>35739196</v>
      </c>
      <c r="Q20" s="41">
        <v>0</v>
      </c>
      <c r="R20" s="41">
        <v>87115304713</v>
      </c>
      <c r="S20" s="41">
        <f t="shared" si="0"/>
        <v>19753862076</v>
      </c>
      <c r="T20" s="43">
        <f t="shared" si="1"/>
        <v>67361442637</v>
      </c>
    </row>
    <row r="21" spans="1:20" ht="14.25">
      <c r="A21" s="40" t="s">
        <v>17</v>
      </c>
      <c r="B21" s="41">
        <v>1772505647</v>
      </c>
      <c r="C21" s="41">
        <v>1413989833</v>
      </c>
      <c r="D21" s="41">
        <v>117321812</v>
      </c>
      <c r="E21" s="41">
        <v>3922344319</v>
      </c>
      <c r="F21" s="41">
        <v>1146984017</v>
      </c>
      <c r="G21" s="41">
        <v>3719657</v>
      </c>
      <c r="H21" s="41">
        <v>239270497</v>
      </c>
      <c r="I21" s="41">
        <v>153385</v>
      </c>
      <c r="J21" s="41">
        <v>193001</v>
      </c>
      <c r="K21" s="41">
        <v>276167213</v>
      </c>
      <c r="L21" s="41">
        <v>674965</v>
      </c>
      <c r="M21" s="41">
        <v>1607134</v>
      </c>
      <c r="N21" s="41">
        <v>29297843</v>
      </c>
      <c r="O21" s="41">
        <v>1520919</v>
      </c>
      <c r="P21" s="41">
        <v>35958664</v>
      </c>
      <c r="Q21" s="41">
        <v>0</v>
      </c>
      <c r="R21" s="41">
        <v>26485135413</v>
      </c>
      <c r="S21" s="41">
        <f t="shared" si="0"/>
        <v>8961708906</v>
      </c>
      <c r="T21" s="43">
        <f t="shared" si="1"/>
        <v>17523426507</v>
      </c>
    </row>
    <row r="22" spans="1:20" ht="14.25">
      <c r="A22" s="40" t="s">
        <v>18</v>
      </c>
      <c r="B22" s="41">
        <v>857399254</v>
      </c>
      <c r="C22" s="41">
        <v>801421182</v>
      </c>
      <c r="D22" s="41">
        <v>166095859</v>
      </c>
      <c r="E22" s="41">
        <v>478185086</v>
      </c>
      <c r="F22" s="41">
        <v>172856080</v>
      </c>
      <c r="G22" s="41">
        <v>1677000</v>
      </c>
      <c r="H22" s="41">
        <v>133172477</v>
      </c>
      <c r="I22" s="41">
        <v>4715780</v>
      </c>
      <c r="J22" s="41" t="s">
        <v>119</v>
      </c>
      <c r="K22" s="41" t="s">
        <v>119</v>
      </c>
      <c r="L22" s="41">
        <v>1278976</v>
      </c>
      <c r="M22" s="41">
        <v>442471</v>
      </c>
      <c r="N22" s="41">
        <v>28008075</v>
      </c>
      <c r="O22" s="41">
        <v>227405</v>
      </c>
      <c r="P22" s="41">
        <v>28641302</v>
      </c>
      <c r="Q22" s="41">
        <v>0</v>
      </c>
      <c r="R22" s="41">
        <v>12133797095</v>
      </c>
      <c r="S22" s="41">
        <f t="shared" si="0"/>
        <v>2674120947</v>
      </c>
      <c r="T22" s="43">
        <f>R22-S22</f>
        <v>9459676148</v>
      </c>
    </row>
    <row r="23" spans="1:20" ht="14.25">
      <c r="A23" s="40" t="s">
        <v>19</v>
      </c>
      <c r="B23" s="41">
        <v>77513177</v>
      </c>
      <c r="C23" s="41">
        <v>50352009</v>
      </c>
      <c r="D23" s="41">
        <v>6784967</v>
      </c>
      <c r="E23" s="41">
        <v>557955190</v>
      </c>
      <c r="F23" s="41">
        <v>30218657</v>
      </c>
      <c r="G23" s="41">
        <v>144708</v>
      </c>
      <c r="H23" s="41">
        <v>5648679</v>
      </c>
      <c r="I23" s="41">
        <v>312499</v>
      </c>
      <c r="J23" s="41" t="s">
        <v>119</v>
      </c>
      <c r="K23" s="41" t="s">
        <v>119</v>
      </c>
      <c r="L23" s="41" t="s">
        <v>119</v>
      </c>
      <c r="M23" s="41" t="s">
        <v>119</v>
      </c>
      <c r="N23" s="41">
        <v>3429104</v>
      </c>
      <c r="O23" s="41" t="s">
        <v>119</v>
      </c>
      <c r="P23" s="41" t="s">
        <v>119</v>
      </c>
      <c r="Q23" s="41">
        <v>0</v>
      </c>
      <c r="R23" s="41">
        <v>2802218687</v>
      </c>
      <c r="S23" s="41">
        <f t="shared" si="0"/>
        <v>732358990</v>
      </c>
      <c r="T23" s="43">
        <f aca="true" t="shared" si="2" ref="T23:T71">R23-S23</f>
        <v>2069859697</v>
      </c>
    </row>
    <row r="24" spans="1:20" ht="14.25">
      <c r="A24" s="40" t="s">
        <v>20</v>
      </c>
      <c r="B24" s="41">
        <v>249131792</v>
      </c>
      <c r="C24" s="41">
        <v>136930795</v>
      </c>
      <c r="D24" s="41">
        <v>6296703</v>
      </c>
      <c r="E24" s="41">
        <v>197247328</v>
      </c>
      <c r="F24" s="41">
        <v>63817056</v>
      </c>
      <c r="G24" s="41">
        <v>383592</v>
      </c>
      <c r="H24" s="41">
        <v>14886621</v>
      </c>
      <c r="I24" s="41">
        <v>1786399</v>
      </c>
      <c r="J24" s="41" t="s">
        <v>119</v>
      </c>
      <c r="K24" s="41" t="s">
        <v>119</v>
      </c>
      <c r="L24" s="41">
        <v>127646</v>
      </c>
      <c r="M24" s="41" t="s">
        <v>119</v>
      </c>
      <c r="N24" s="41">
        <v>1218223</v>
      </c>
      <c r="O24" s="41">
        <v>22783</v>
      </c>
      <c r="P24" s="41" t="s">
        <v>119</v>
      </c>
      <c r="Q24" s="41">
        <v>0</v>
      </c>
      <c r="R24" s="41">
        <v>1829948059</v>
      </c>
      <c r="S24" s="41">
        <f t="shared" si="0"/>
        <v>671848938</v>
      </c>
      <c r="T24" s="43">
        <f t="shared" si="2"/>
        <v>1158099121</v>
      </c>
    </row>
    <row r="25" spans="1:20" ht="14.25">
      <c r="A25" s="40" t="s">
        <v>21</v>
      </c>
      <c r="B25" s="41">
        <v>121767977</v>
      </c>
      <c r="C25" s="41">
        <v>69993990</v>
      </c>
      <c r="D25" s="41">
        <v>4851487</v>
      </c>
      <c r="E25" s="41">
        <v>82904408</v>
      </c>
      <c r="F25" s="41">
        <v>26534077</v>
      </c>
      <c r="G25" s="41">
        <v>237500</v>
      </c>
      <c r="H25" s="41">
        <v>10915636</v>
      </c>
      <c r="I25" s="41">
        <v>678571</v>
      </c>
      <c r="J25" s="41" t="s">
        <v>119</v>
      </c>
      <c r="K25" s="41" t="s">
        <v>119</v>
      </c>
      <c r="L25" s="41">
        <v>21492</v>
      </c>
      <c r="M25" s="41" t="s">
        <v>119</v>
      </c>
      <c r="N25" s="41">
        <v>883545</v>
      </c>
      <c r="O25" s="41">
        <v>12877</v>
      </c>
      <c r="P25" s="41">
        <v>4304442</v>
      </c>
      <c r="Q25" s="41">
        <v>0</v>
      </c>
      <c r="R25" s="41">
        <v>886934029</v>
      </c>
      <c r="S25" s="41">
        <f t="shared" si="0"/>
        <v>323106002</v>
      </c>
      <c r="T25" s="43">
        <f t="shared" si="2"/>
        <v>563828027</v>
      </c>
    </row>
    <row r="26" spans="1:20" ht="14.25">
      <c r="A26" s="40" t="s">
        <v>22</v>
      </c>
      <c r="B26" s="41">
        <v>60885757</v>
      </c>
      <c r="C26" s="41">
        <v>35710191</v>
      </c>
      <c r="D26" s="41">
        <v>2935091</v>
      </c>
      <c r="E26" s="41">
        <v>755289307</v>
      </c>
      <c r="F26" s="41">
        <v>26039103</v>
      </c>
      <c r="G26" s="41">
        <v>153350</v>
      </c>
      <c r="H26" s="41">
        <v>5604785</v>
      </c>
      <c r="I26" s="41">
        <v>4970054</v>
      </c>
      <c r="J26" s="41" t="s">
        <v>119</v>
      </c>
      <c r="K26" s="41" t="s">
        <v>119</v>
      </c>
      <c r="L26" s="41">
        <v>84092</v>
      </c>
      <c r="M26" s="41" t="s">
        <v>119</v>
      </c>
      <c r="N26" s="41">
        <v>781579</v>
      </c>
      <c r="O26" s="41" t="s">
        <v>119</v>
      </c>
      <c r="P26" s="41" t="s">
        <v>119</v>
      </c>
      <c r="Q26" s="41">
        <v>0</v>
      </c>
      <c r="R26" s="41">
        <v>1456447978</v>
      </c>
      <c r="S26" s="41">
        <f t="shared" si="0"/>
        <v>892453309</v>
      </c>
      <c r="T26" s="43">
        <f t="shared" si="2"/>
        <v>563994669</v>
      </c>
    </row>
    <row r="27" spans="1:20" ht="14.25">
      <c r="A27" s="40" t="s">
        <v>23</v>
      </c>
      <c r="B27" s="41">
        <v>89413085</v>
      </c>
      <c r="C27" s="41">
        <v>52776842</v>
      </c>
      <c r="D27" s="41">
        <v>4221409</v>
      </c>
      <c r="E27" s="41">
        <v>525247488</v>
      </c>
      <c r="F27" s="41">
        <v>47728535</v>
      </c>
      <c r="G27" s="41">
        <v>161493</v>
      </c>
      <c r="H27" s="41">
        <v>10147749</v>
      </c>
      <c r="I27" s="41">
        <v>115388</v>
      </c>
      <c r="J27" s="41" t="s">
        <v>119</v>
      </c>
      <c r="K27" s="41" t="s">
        <v>119</v>
      </c>
      <c r="L27" s="41" t="s">
        <v>119</v>
      </c>
      <c r="M27" s="41">
        <v>147232</v>
      </c>
      <c r="N27" s="41">
        <v>2291760</v>
      </c>
      <c r="O27" s="41" t="s">
        <v>119</v>
      </c>
      <c r="P27" s="41">
        <v>284864</v>
      </c>
      <c r="Q27" s="41">
        <v>0</v>
      </c>
      <c r="R27" s="41">
        <v>2428585132</v>
      </c>
      <c r="S27" s="41">
        <f t="shared" si="0"/>
        <v>732535845</v>
      </c>
      <c r="T27" s="43">
        <f t="shared" si="2"/>
        <v>1696049287</v>
      </c>
    </row>
    <row r="28" spans="1:20" ht="14.25">
      <c r="A28" s="40" t="s">
        <v>24</v>
      </c>
      <c r="B28" s="41">
        <v>65268880</v>
      </c>
      <c r="C28" s="41">
        <v>28943935</v>
      </c>
      <c r="D28" s="41">
        <v>4648408</v>
      </c>
      <c r="E28" s="41">
        <v>88833382</v>
      </c>
      <c r="F28" s="41">
        <v>56222813</v>
      </c>
      <c r="G28" s="41">
        <v>149657</v>
      </c>
      <c r="H28" s="41">
        <v>4737080</v>
      </c>
      <c r="I28" s="41">
        <v>345553</v>
      </c>
      <c r="J28" s="41" t="s">
        <v>119</v>
      </c>
      <c r="K28" s="41" t="s">
        <v>119</v>
      </c>
      <c r="L28" s="41">
        <v>33376</v>
      </c>
      <c r="M28" s="41" t="s">
        <v>119</v>
      </c>
      <c r="N28" s="41">
        <v>456587</v>
      </c>
      <c r="O28" s="41" t="s">
        <v>119</v>
      </c>
      <c r="P28" s="41" t="s">
        <v>119</v>
      </c>
      <c r="Q28" s="41">
        <v>0</v>
      </c>
      <c r="R28" s="41">
        <v>650398655</v>
      </c>
      <c r="S28" s="41">
        <f t="shared" si="0"/>
        <v>249639671</v>
      </c>
      <c r="T28" s="43">
        <f t="shared" si="2"/>
        <v>400758984</v>
      </c>
    </row>
    <row r="29" spans="1:20" ht="14.25">
      <c r="A29" s="40" t="s">
        <v>25</v>
      </c>
      <c r="B29" s="41">
        <v>108910755</v>
      </c>
      <c r="C29" s="41">
        <v>60337000</v>
      </c>
      <c r="D29" s="41">
        <v>6826242</v>
      </c>
      <c r="E29" s="41">
        <v>132900623</v>
      </c>
      <c r="F29" s="41">
        <v>145961981</v>
      </c>
      <c r="G29" s="41">
        <v>253243</v>
      </c>
      <c r="H29" s="41">
        <v>3286830</v>
      </c>
      <c r="I29" s="41">
        <v>347505</v>
      </c>
      <c r="J29" s="41" t="s">
        <v>119</v>
      </c>
      <c r="K29" s="41" t="s">
        <v>119</v>
      </c>
      <c r="L29" s="41" t="s">
        <v>119</v>
      </c>
      <c r="M29" s="41" t="s">
        <v>119</v>
      </c>
      <c r="N29" s="41">
        <v>141010</v>
      </c>
      <c r="O29" s="41" t="s">
        <v>119</v>
      </c>
      <c r="P29" s="41" t="s">
        <v>119</v>
      </c>
      <c r="Q29" s="41">
        <v>0</v>
      </c>
      <c r="R29" s="41">
        <v>1412931126</v>
      </c>
      <c r="S29" s="41">
        <f t="shared" si="0"/>
        <v>458965189</v>
      </c>
      <c r="T29" s="43">
        <f t="shared" si="2"/>
        <v>953965937</v>
      </c>
    </row>
    <row r="30" spans="1:20" ht="14.25">
      <c r="A30" s="40" t="s">
        <v>26</v>
      </c>
      <c r="B30" s="41">
        <v>169717660</v>
      </c>
      <c r="C30" s="41">
        <v>97175689</v>
      </c>
      <c r="D30" s="41">
        <v>12646111</v>
      </c>
      <c r="E30" s="41">
        <v>1107826844</v>
      </c>
      <c r="F30" s="41">
        <v>79572733</v>
      </c>
      <c r="G30" s="41">
        <v>269365</v>
      </c>
      <c r="H30" s="41">
        <v>6437638</v>
      </c>
      <c r="I30" s="41">
        <v>8341797</v>
      </c>
      <c r="J30" s="41" t="s">
        <v>119</v>
      </c>
      <c r="K30" s="41">
        <v>1622636</v>
      </c>
      <c r="L30" s="41">
        <v>45971</v>
      </c>
      <c r="M30" s="41" t="s">
        <v>119</v>
      </c>
      <c r="N30" s="41" t="s">
        <v>119</v>
      </c>
      <c r="O30" s="41">
        <v>75707</v>
      </c>
      <c r="P30" s="41" t="s">
        <v>119</v>
      </c>
      <c r="Q30" s="41">
        <v>0</v>
      </c>
      <c r="R30" s="41">
        <v>3116535117</v>
      </c>
      <c r="S30" s="41">
        <f t="shared" si="0"/>
        <v>1483732151</v>
      </c>
      <c r="T30" s="43">
        <f t="shared" si="2"/>
        <v>1632802966</v>
      </c>
    </row>
    <row r="31" spans="1:20" ht="14.25">
      <c r="A31" s="40" t="s">
        <v>27</v>
      </c>
      <c r="B31" s="41">
        <v>1323013195</v>
      </c>
      <c r="C31" s="41">
        <v>1062242523</v>
      </c>
      <c r="D31" s="41">
        <v>178589904</v>
      </c>
      <c r="E31" s="41">
        <v>935949699</v>
      </c>
      <c r="F31" s="41">
        <v>229849404</v>
      </c>
      <c r="G31" s="41">
        <v>3186088</v>
      </c>
      <c r="H31" s="41">
        <v>209814982</v>
      </c>
      <c r="I31" s="41">
        <v>80841</v>
      </c>
      <c r="J31" s="41" t="s">
        <v>119</v>
      </c>
      <c r="K31" s="41" t="s">
        <v>119</v>
      </c>
      <c r="L31" s="41">
        <v>648816</v>
      </c>
      <c r="M31" s="41" t="s">
        <v>119</v>
      </c>
      <c r="N31" s="41">
        <v>5781805</v>
      </c>
      <c r="O31" s="41">
        <v>16796</v>
      </c>
      <c r="P31" s="41">
        <v>13889446</v>
      </c>
      <c r="Q31" s="41">
        <v>0</v>
      </c>
      <c r="R31" s="41">
        <v>12807078345</v>
      </c>
      <c r="S31" s="41">
        <f t="shared" si="0"/>
        <v>3963063499</v>
      </c>
      <c r="T31" s="43">
        <f t="shared" si="2"/>
        <v>8844014846</v>
      </c>
    </row>
    <row r="32" spans="1:20" ht="14.25">
      <c r="A32" s="40" t="s">
        <v>28</v>
      </c>
      <c r="B32" s="41">
        <v>606157777</v>
      </c>
      <c r="C32" s="41">
        <v>423656815</v>
      </c>
      <c r="D32" s="41">
        <v>27763341</v>
      </c>
      <c r="E32" s="41">
        <v>561590570</v>
      </c>
      <c r="F32" s="41">
        <v>371878624</v>
      </c>
      <c r="G32" s="41">
        <v>1970000</v>
      </c>
      <c r="H32" s="41">
        <v>67905488</v>
      </c>
      <c r="I32" s="41">
        <v>15430990</v>
      </c>
      <c r="J32" s="41" t="s">
        <v>119</v>
      </c>
      <c r="K32" s="41">
        <v>491060</v>
      </c>
      <c r="L32" s="41">
        <v>638867</v>
      </c>
      <c r="M32" s="41" t="s">
        <v>119</v>
      </c>
      <c r="N32" s="41">
        <v>4414900</v>
      </c>
      <c r="O32" s="41">
        <v>153483</v>
      </c>
      <c r="P32" s="41" t="s">
        <v>119</v>
      </c>
      <c r="Q32" s="41">
        <v>0</v>
      </c>
      <c r="R32" s="41">
        <v>6775025088</v>
      </c>
      <c r="S32" s="41">
        <f t="shared" si="0"/>
        <v>2082051915</v>
      </c>
      <c r="T32" s="43">
        <f t="shared" si="2"/>
        <v>4692973173</v>
      </c>
    </row>
    <row r="33" spans="1:20" ht="14.25">
      <c r="A33" s="40" t="s">
        <v>29</v>
      </c>
      <c r="B33" s="41">
        <v>7063753671</v>
      </c>
      <c r="C33" s="41">
        <v>6174370128</v>
      </c>
      <c r="D33" s="41">
        <v>205273102</v>
      </c>
      <c r="E33" s="41">
        <v>9615741793</v>
      </c>
      <c r="F33" s="41">
        <v>4563280405</v>
      </c>
      <c r="G33" s="41">
        <v>9136000</v>
      </c>
      <c r="H33" s="41">
        <v>1177156689</v>
      </c>
      <c r="I33" s="41">
        <v>217816</v>
      </c>
      <c r="J33" s="41">
        <v>71033949</v>
      </c>
      <c r="K33" s="41">
        <v>5282516</v>
      </c>
      <c r="L33" s="41">
        <v>549300</v>
      </c>
      <c r="M33" s="41">
        <v>3425530</v>
      </c>
      <c r="N33" s="41">
        <v>27875356</v>
      </c>
      <c r="O33" s="41">
        <v>12553939</v>
      </c>
      <c r="P33" s="41">
        <v>143764267</v>
      </c>
      <c r="Q33" s="41">
        <v>0</v>
      </c>
      <c r="R33" s="41">
        <v>132181684779</v>
      </c>
      <c r="S33" s="41">
        <f t="shared" si="0"/>
        <v>29073414461</v>
      </c>
      <c r="T33" s="43">
        <f t="shared" si="2"/>
        <v>103108270318</v>
      </c>
    </row>
    <row r="34" spans="1:20" ht="14.25">
      <c r="A34" s="40" t="s">
        <v>30</v>
      </c>
      <c r="B34" s="41">
        <v>114554645</v>
      </c>
      <c r="C34" s="41">
        <v>54541082</v>
      </c>
      <c r="D34" s="41">
        <v>16724199</v>
      </c>
      <c r="E34" s="41">
        <v>73009674</v>
      </c>
      <c r="F34" s="41">
        <v>43834740</v>
      </c>
      <c r="G34" s="41">
        <v>230734</v>
      </c>
      <c r="H34" s="41">
        <v>12213276</v>
      </c>
      <c r="I34" s="41" t="s">
        <v>119</v>
      </c>
      <c r="J34" s="41" t="s">
        <v>119</v>
      </c>
      <c r="K34" s="41">
        <v>269340</v>
      </c>
      <c r="L34" s="41">
        <v>58471</v>
      </c>
      <c r="M34" s="41" t="s">
        <v>119</v>
      </c>
      <c r="N34" s="41">
        <v>655056</v>
      </c>
      <c r="O34" s="41" t="s">
        <v>119</v>
      </c>
      <c r="P34" s="41" t="s">
        <v>119</v>
      </c>
      <c r="Q34" s="41">
        <v>0</v>
      </c>
      <c r="R34" s="41">
        <v>699503059</v>
      </c>
      <c r="S34" s="41">
        <f t="shared" si="0"/>
        <v>316091217</v>
      </c>
      <c r="T34" s="43">
        <f t="shared" si="2"/>
        <v>383411842</v>
      </c>
    </row>
    <row r="35" spans="1:20" ht="14.25">
      <c r="A35" s="40" t="s">
        <v>31</v>
      </c>
      <c r="B35" s="41">
        <v>1130660546</v>
      </c>
      <c r="C35" s="41">
        <v>986956753</v>
      </c>
      <c r="D35" s="41">
        <v>44680816</v>
      </c>
      <c r="E35" s="41">
        <v>950253034</v>
      </c>
      <c r="F35" s="41">
        <v>704217246</v>
      </c>
      <c r="G35" s="41">
        <v>2140733</v>
      </c>
      <c r="H35" s="41">
        <v>117958319</v>
      </c>
      <c r="I35" s="41">
        <v>721841</v>
      </c>
      <c r="J35" s="41" t="s">
        <v>119</v>
      </c>
      <c r="K35" s="41" t="s">
        <v>119</v>
      </c>
      <c r="L35" s="41">
        <v>23217</v>
      </c>
      <c r="M35" s="41">
        <v>95370</v>
      </c>
      <c r="N35" s="41">
        <v>24614683</v>
      </c>
      <c r="O35" s="41">
        <v>387752</v>
      </c>
      <c r="P35" s="41" t="s">
        <v>119</v>
      </c>
      <c r="Q35" s="41">
        <v>0</v>
      </c>
      <c r="R35" s="41">
        <v>22813064582</v>
      </c>
      <c r="S35" s="41">
        <f t="shared" si="0"/>
        <v>3962710310</v>
      </c>
      <c r="T35" s="43">
        <f t="shared" si="2"/>
        <v>18850354272</v>
      </c>
    </row>
    <row r="36" spans="1:20" ht="14.25">
      <c r="A36" s="40" t="s">
        <v>32</v>
      </c>
      <c r="B36" s="41">
        <v>245230658</v>
      </c>
      <c r="C36" s="41">
        <v>118837161</v>
      </c>
      <c r="D36" s="41">
        <v>7215762</v>
      </c>
      <c r="E36" s="41">
        <v>350218136</v>
      </c>
      <c r="F36" s="41">
        <v>126274176</v>
      </c>
      <c r="G36" s="41">
        <v>615584</v>
      </c>
      <c r="H36" s="41">
        <v>22054311</v>
      </c>
      <c r="I36" s="41">
        <v>205121</v>
      </c>
      <c r="J36" s="41" t="s">
        <v>119</v>
      </c>
      <c r="K36" s="41" t="s">
        <v>119</v>
      </c>
      <c r="L36" s="41">
        <v>67313</v>
      </c>
      <c r="M36" s="41" t="s">
        <v>119</v>
      </c>
      <c r="N36" s="41">
        <v>1566942</v>
      </c>
      <c r="O36" s="41" t="s">
        <v>119</v>
      </c>
      <c r="P36" s="41">
        <v>480418</v>
      </c>
      <c r="Q36" s="41">
        <v>0</v>
      </c>
      <c r="R36" s="41">
        <v>2128529879</v>
      </c>
      <c r="S36" s="41">
        <f t="shared" si="0"/>
        <v>872765582</v>
      </c>
      <c r="T36" s="43">
        <f>R36-S36</f>
        <v>1255764297</v>
      </c>
    </row>
    <row r="37" spans="1:20" ht="14.25">
      <c r="A37" s="40" t="s">
        <v>33</v>
      </c>
      <c r="B37" s="41">
        <v>92303279</v>
      </c>
      <c r="C37" s="41">
        <v>57975995</v>
      </c>
      <c r="D37" s="41">
        <v>1836878</v>
      </c>
      <c r="E37" s="41">
        <v>79509711</v>
      </c>
      <c r="F37" s="41">
        <v>42451863</v>
      </c>
      <c r="G37" s="41">
        <v>234910</v>
      </c>
      <c r="H37" s="41">
        <v>4270724</v>
      </c>
      <c r="I37" s="41">
        <v>38483825</v>
      </c>
      <c r="J37" s="41" t="s">
        <v>119</v>
      </c>
      <c r="K37" s="41" t="s">
        <v>119</v>
      </c>
      <c r="L37" s="41">
        <v>275787</v>
      </c>
      <c r="M37" s="41">
        <v>278677</v>
      </c>
      <c r="N37" s="41">
        <v>296714</v>
      </c>
      <c r="O37" s="41" t="s">
        <v>119</v>
      </c>
      <c r="P37" s="41" t="s">
        <v>119</v>
      </c>
      <c r="Q37" s="41">
        <v>0</v>
      </c>
      <c r="R37" s="41">
        <v>823785643</v>
      </c>
      <c r="S37" s="41">
        <f t="shared" si="0"/>
        <v>317918363</v>
      </c>
      <c r="T37" s="43">
        <f t="shared" si="2"/>
        <v>505867280</v>
      </c>
    </row>
    <row r="38" spans="1:20" ht="14.25">
      <c r="A38" s="40" t="s">
        <v>34</v>
      </c>
      <c r="B38" s="41">
        <v>40177282</v>
      </c>
      <c r="C38" s="41">
        <v>22869418</v>
      </c>
      <c r="D38" s="41">
        <v>489770</v>
      </c>
      <c r="E38" s="41">
        <v>88686455</v>
      </c>
      <c r="F38" s="41">
        <v>15616253</v>
      </c>
      <c r="G38" s="41">
        <v>81500</v>
      </c>
      <c r="H38" s="41">
        <v>3194136</v>
      </c>
      <c r="I38" s="41" t="s">
        <v>119</v>
      </c>
      <c r="J38" s="41" t="s">
        <v>119</v>
      </c>
      <c r="K38" s="41" t="s">
        <v>119</v>
      </c>
      <c r="L38" s="41" t="s">
        <v>119</v>
      </c>
      <c r="M38" s="41" t="s">
        <v>119</v>
      </c>
      <c r="N38" s="41" t="s">
        <v>119</v>
      </c>
      <c r="O38" s="41" t="s">
        <v>119</v>
      </c>
      <c r="P38" s="41" t="s">
        <v>119</v>
      </c>
      <c r="Q38" s="41">
        <v>0</v>
      </c>
      <c r="R38" s="41">
        <v>388249276</v>
      </c>
      <c r="S38" s="41">
        <f t="shared" si="0"/>
        <v>171114814</v>
      </c>
      <c r="T38" s="43">
        <f t="shared" si="2"/>
        <v>217134462</v>
      </c>
    </row>
    <row r="39" spans="1:20" ht="14.25">
      <c r="A39" s="40" t="s">
        <v>35</v>
      </c>
      <c r="B39" s="41">
        <v>2328683321</v>
      </c>
      <c r="C39" s="41">
        <v>2052589114</v>
      </c>
      <c r="D39" s="41">
        <v>273089758</v>
      </c>
      <c r="E39" s="41">
        <v>862481426</v>
      </c>
      <c r="F39" s="41">
        <v>1206191431</v>
      </c>
      <c r="G39" s="41">
        <v>3889136</v>
      </c>
      <c r="H39" s="41">
        <v>358614008</v>
      </c>
      <c r="I39" s="41">
        <v>8630372</v>
      </c>
      <c r="J39" s="41" t="s">
        <v>119</v>
      </c>
      <c r="K39" s="41" t="s">
        <v>119</v>
      </c>
      <c r="L39" s="41">
        <v>105180</v>
      </c>
      <c r="M39" s="41" t="s">
        <v>119</v>
      </c>
      <c r="N39" s="41">
        <v>31555587</v>
      </c>
      <c r="O39" s="41">
        <v>518859</v>
      </c>
      <c r="P39" s="41">
        <v>10181172</v>
      </c>
      <c r="Q39" s="41">
        <v>0</v>
      </c>
      <c r="R39" s="41">
        <v>30100518563</v>
      </c>
      <c r="S39" s="41">
        <f t="shared" si="0"/>
        <v>7136529364</v>
      </c>
      <c r="T39" s="43">
        <f t="shared" si="2"/>
        <v>22963989199</v>
      </c>
    </row>
    <row r="40" spans="1:20" ht="14.25">
      <c r="A40" s="40" t="s">
        <v>36</v>
      </c>
      <c r="B40" s="41">
        <v>4631643072</v>
      </c>
      <c r="C40" s="41">
        <v>4073803840</v>
      </c>
      <c r="D40" s="41">
        <v>247855848</v>
      </c>
      <c r="E40" s="41">
        <v>3675279591</v>
      </c>
      <c r="F40" s="41">
        <v>2718555522</v>
      </c>
      <c r="G40" s="41">
        <v>8188604</v>
      </c>
      <c r="H40" s="41">
        <v>488871020</v>
      </c>
      <c r="I40" s="41">
        <v>1401150</v>
      </c>
      <c r="J40" s="41" t="s">
        <v>119</v>
      </c>
      <c r="K40" s="41">
        <v>1099655</v>
      </c>
      <c r="L40" s="41">
        <v>609375</v>
      </c>
      <c r="M40" s="41" t="s">
        <v>119</v>
      </c>
      <c r="N40" s="41">
        <v>79921945</v>
      </c>
      <c r="O40" s="41">
        <v>859781</v>
      </c>
      <c r="P40" s="41">
        <v>1912066</v>
      </c>
      <c r="Q40" s="41">
        <v>0</v>
      </c>
      <c r="R40" s="41">
        <v>100251473489</v>
      </c>
      <c r="S40" s="41">
        <f t="shared" si="0"/>
        <v>15930001469</v>
      </c>
      <c r="T40" s="43">
        <f t="shared" si="2"/>
        <v>84321472020</v>
      </c>
    </row>
    <row r="41" spans="1:20" ht="14.25">
      <c r="A41" s="40" t="s">
        <v>37</v>
      </c>
      <c r="B41" s="41">
        <v>1401423741</v>
      </c>
      <c r="C41" s="41">
        <v>1234976331</v>
      </c>
      <c r="D41" s="41">
        <v>33844821</v>
      </c>
      <c r="E41" s="41">
        <v>5051312999</v>
      </c>
      <c r="F41" s="41">
        <v>925305097</v>
      </c>
      <c r="G41" s="41">
        <v>2172271</v>
      </c>
      <c r="H41" s="41">
        <v>115379737</v>
      </c>
      <c r="I41" s="41">
        <v>83463778</v>
      </c>
      <c r="J41" s="41">
        <v>8106435</v>
      </c>
      <c r="K41" s="41">
        <v>1325089</v>
      </c>
      <c r="L41" s="41">
        <v>406429</v>
      </c>
      <c r="M41" s="41">
        <v>1637125</v>
      </c>
      <c r="N41" s="41">
        <v>19255169</v>
      </c>
      <c r="O41" s="41">
        <v>1138036</v>
      </c>
      <c r="P41" s="41">
        <v>20792661</v>
      </c>
      <c r="Q41" s="41">
        <v>0</v>
      </c>
      <c r="R41" s="41">
        <v>26428115557</v>
      </c>
      <c r="S41" s="41">
        <f t="shared" si="0"/>
        <v>8900539719</v>
      </c>
      <c r="T41" s="43">
        <f t="shared" si="2"/>
        <v>17527575838</v>
      </c>
    </row>
    <row r="42" spans="1:20" ht="14.25">
      <c r="A42" s="40" t="s">
        <v>38</v>
      </c>
      <c r="B42" s="41">
        <v>295265422</v>
      </c>
      <c r="C42" s="41">
        <v>162803680</v>
      </c>
      <c r="D42" s="41">
        <v>30713338</v>
      </c>
      <c r="E42" s="41">
        <v>253904347</v>
      </c>
      <c r="F42" s="41">
        <v>90221753</v>
      </c>
      <c r="G42" s="41">
        <v>605500</v>
      </c>
      <c r="H42" s="41">
        <v>29190400</v>
      </c>
      <c r="I42" s="41">
        <v>2375385</v>
      </c>
      <c r="J42" s="41">
        <v>407325</v>
      </c>
      <c r="K42" s="41" t="s">
        <v>119</v>
      </c>
      <c r="L42" s="41">
        <v>263419</v>
      </c>
      <c r="M42" s="41" t="s">
        <v>119</v>
      </c>
      <c r="N42" s="41">
        <v>1572365</v>
      </c>
      <c r="O42" s="41" t="s">
        <v>119</v>
      </c>
      <c r="P42" s="41" t="s">
        <v>119</v>
      </c>
      <c r="Q42" s="41">
        <v>0</v>
      </c>
      <c r="R42" s="41">
        <v>2568484699</v>
      </c>
      <c r="S42" s="41">
        <f t="shared" si="0"/>
        <v>867322934</v>
      </c>
      <c r="T42" s="43">
        <f t="shared" si="2"/>
        <v>1701161765</v>
      </c>
    </row>
    <row r="43" spans="1:20" ht="14.25">
      <c r="A43" s="40" t="s">
        <v>39</v>
      </c>
      <c r="B43" s="41">
        <v>35538138</v>
      </c>
      <c r="C43" s="41">
        <v>16812123</v>
      </c>
      <c r="D43" s="41">
        <v>2094066</v>
      </c>
      <c r="E43" s="41">
        <v>351092988</v>
      </c>
      <c r="F43" s="41">
        <v>18456377</v>
      </c>
      <c r="G43" s="41">
        <v>49000</v>
      </c>
      <c r="H43" s="41">
        <v>4025178</v>
      </c>
      <c r="I43" s="41">
        <v>316200</v>
      </c>
      <c r="J43" s="41" t="s">
        <v>119</v>
      </c>
      <c r="K43" s="41" t="s">
        <v>119</v>
      </c>
      <c r="L43" s="41" t="s">
        <v>119</v>
      </c>
      <c r="M43" s="41" t="s">
        <v>119</v>
      </c>
      <c r="N43" s="41" t="s">
        <v>119</v>
      </c>
      <c r="O43" s="41" t="s">
        <v>119</v>
      </c>
      <c r="P43" s="41" t="s">
        <v>119</v>
      </c>
      <c r="Q43" s="41">
        <v>0</v>
      </c>
      <c r="R43" s="41">
        <v>594473956</v>
      </c>
      <c r="S43" s="41">
        <f t="shared" si="0"/>
        <v>428384070</v>
      </c>
      <c r="T43" s="43">
        <f t="shared" si="2"/>
        <v>166089886</v>
      </c>
    </row>
    <row r="44" spans="1:20" ht="14.25">
      <c r="A44" s="40" t="s">
        <v>40</v>
      </c>
      <c r="B44" s="41">
        <v>99558296</v>
      </c>
      <c r="C44" s="41">
        <v>48978427</v>
      </c>
      <c r="D44" s="41">
        <v>6434904</v>
      </c>
      <c r="E44" s="41">
        <v>43091693</v>
      </c>
      <c r="F44" s="41">
        <v>77688522</v>
      </c>
      <c r="G44" s="41">
        <v>243255</v>
      </c>
      <c r="H44" s="41">
        <v>7418310</v>
      </c>
      <c r="I44" s="41">
        <v>408784</v>
      </c>
      <c r="J44" s="41">
        <v>82637</v>
      </c>
      <c r="K44" s="41">
        <v>816705</v>
      </c>
      <c r="L44" s="41">
        <v>53244</v>
      </c>
      <c r="M44" s="41">
        <v>100056</v>
      </c>
      <c r="N44" s="41">
        <v>160123</v>
      </c>
      <c r="O44" s="41" t="s">
        <v>119</v>
      </c>
      <c r="P44" s="41">
        <v>529720</v>
      </c>
      <c r="Q44" s="41">
        <v>0</v>
      </c>
      <c r="R44" s="41">
        <v>834332556</v>
      </c>
      <c r="S44" s="41">
        <f t="shared" si="0"/>
        <v>285564676</v>
      </c>
      <c r="T44" s="43">
        <f t="shared" si="2"/>
        <v>548767880</v>
      </c>
    </row>
    <row r="45" spans="1:20" ht="14.25">
      <c r="A45" s="40" t="s">
        <v>41</v>
      </c>
      <c r="B45" s="41">
        <v>2302956638</v>
      </c>
      <c r="C45" s="41">
        <v>2064257035</v>
      </c>
      <c r="D45" s="41">
        <v>79260909</v>
      </c>
      <c r="E45" s="41">
        <v>1405028514</v>
      </c>
      <c r="F45" s="41">
        <v>898154278</v>
      </c>
      <c r="G45" s="41">
        <v>5406951</v>
      </c>
      <c r="H45" s="41">
        <v>283992035</v>
      </c>
      <c r="I45" s="41" t="s">
        <v>119</v>
      </c>
      <c r="J45" s="41" t="s">
        <v>119</v>
      </c>
      <c r="K45" s="41" t="s">
        <v>119</v>
      </c>
      <c r="L45" s="41">
        <v>273451</v>
      </c>
      <c r="M45" s="41">
        <v>795023</v>
      </c>
      <c r="N45" s="41">
        <v>30147380</v>
      </c>
      <c r="O45" s="41">
        <v>940616</v>
      </c>
      <c r="P45" s="41" t="s">
        <v>119</v>
      </c>
      <c r="Q45" s="41">
        <v>0</v>
      </c>
      <c r="R45" s="41">
        <v>45505701020</v>
      </c>
      <c r="S45" s="41">
        <f t="shared" si="0"/>
        <v>7071212830</v>
      </c>
      <c r="T45" s="43">
        <f t="shared" si="2"/>
        <v>38434488190</v>
      </c>
    </row>
    <row r="46" spans="1:20" ht="14.25">
      <c r="A46" s="40" t="s">
        <v>42</v>
      </c>
      <c r="B46" s="41">
        <v>2466263055</v>
      </c>
      <c r="C46" s="41">
        <v>1852004762</v>
      </c>
      <c r="D46" s="41">
        <v>0</v>
      </c>
      <c r="E46" s="41">
        <v>1316935512</v>
      </c>
      <c r="F46" s="41">
        <v>1311684918</v>
      </c>
      <c r="G46" s="41">
        <v>5369394</v>
      </c>
      <c r="H46" s="41">
        <v>288084958</v>
      </c>
      <c r="I46" s="41">
        <v>1009715</v>
      </c>
      <c r="J46" s="41" t="s">
        <v>119</v>
      </c>
      <c r="K46" s="41" t="s">
        <v>119</v>
      </c>
      <c r="L46" s="41">
        <v>236815</v>
      </c>
      <c r="M46" s="41">
        <v>1732588</v>
      </c>
      <c r="N46" s="41">
        <v>33694519</v>
      </c>
      <c r="O46" s="41">
        <v>86300</v>
      </c>
      <c r="P46" s="41" t="s">
        <v>119</v>
      </c>
      <c r="Q46" s="41">
        <v>0</v>
      </c>
      <c r="R46" s="41">
        <v>25775059540</v>
      </c>
      <c r="S46" s="41">
        <f t="shared" si="0"/>
        <v>7277102536</v>
      </c>
      <c r="T46" s="43">
        <f t="shared" si="2"/>
        <v>18497957004</v>
      </c>
    </row>
    <row r="47" spans="1:20" ht="14.25">
      <c r="A47" s="40" t="s">
        <v>43</v>
      </c>
      <c r="B47" s="41">
        <v>1166113094</v>
      </c>
      <c r="C47" s="41">
        <v>1025120721</v>
      </c>
      <c r="D47" s="41">
        <v>59351756</v>
      </c>
      <c r="E47" s="41">
        <v>1188804662</v>
      </c>
      <c r="F47" s="41">
        <v>612348163</v>
      </c>
      <c r="G47" s="41">
        <v>2180406</v>
      </c>
      <c r="H47" s="41">
        <v>105906627</v>
      </c>
      <c r="I47" s="41">
        <v>3032509</v>
      </c>
      <c r="J47" s="41" t="s">
        <v>119</v>
      </c>
      <c r="K47" s="41" t="s">
        <v>119</v>
      </c>
      <c r="L47" s="41" t="s">
        <v>119</v>
      </c>
      <c r="M47" s="41">
        <v>1352593</v>
      </c>
      <c r="N47" s="41">
        <v>17338533</v>
      </c>
      <c r="O47" s="41">
        <v>261992</v>
      </c>
      <c r="P47" s="41">
        <v>12877426</v>
      </c>
      <c r="Q47" s="41">
        <v>0</v>
      </c>
      <c r="R47" s="41">
        <v>25123860103</v>
      </c>
      <c r="S47" s="41">
        <f t="shared" si="0"/>
        <v>4194688482</v>
      </c>
      <c r="T47" s="43">
        <f t="shared" si="2"/>
        <v>20929171621</v>
      </c>
    </row>
    <row r="48" spans="1:20" ht="14.25">
      <c r="A48" s="40" t="s">
        <v>44</v>
      </c>
      <c r="B48" s="41">
        <v>398736616</v>
      </c>
      <c r="C48" s="41">
        <v>391489255</v>
      </c>
      <c r="D48" s="41">
        <v>26736986</v>
      </c>
      <c r="E48" s="41">
        <v>4163826599</v>
      </c>
      <c r="F48" s="41">
        <v>764491093</v>
      </c>
      <c r="G48" s="41">
        <v>747000</v>
      </c>
      <c r="H48" s="41">
        <v>103413407</v>
      </c>
      <c r="I48" s="41" t="s">
        <v>119</v>
      </c>
      <c r="J48" s="41" t="s">
        <v>119</v>
      </c>
      <c r="K48" s="41" t="s">
        <v>119</v>
      </c>
      <c r="L48" s="41" t="s">
        <v>119</v>
      </c>
      <c r="M48" s="41" t="s">
        <v>119</v>
      </c>
      <c r="N48" s="41">
        <v>14200742</v>
      </c>
      <c r="O48" s="41">
        <v>535040</v>
      </c>
      <c r="P48" s="41">
        <v>899302</v>
      </c>
      <c r="Q48" s="41">
        <v>0</v>
      </c>
      <c r="R48" s="41">
        <v>35395342105</v>
      </c>
      <c r="S48" s="41">
        <f t="shared" si="0"/>
        <v>5865076040</v>
      </c>
      <c r="T48" s="43">
        <f t="shared" si="2"/>
        <v>29530266065</v>
      </c>
    </row>
    <row r="49" spans="1:20" ht="14.25">
      <c r="A49" s="40" t="s">
        <v>45</v>
      </c>
      <c r="B49" s="41">
        <v>619460996</v>
      </c>
      <c r="C49" s="41">
        <v>549220300</v>
      </c>
      <c r="D49" s="41">
        <v>21928751</v>
      </c>
      <c r="E49" s="41">
        <v>555409091</v>
      </c>
      <c r="F49" s="41">
        <v>223721401</v>
      </c>
      <c r="G49" s="41">
        <v>1093812</v>
      </c>
      <c r="H49" s="41">
        <v>100794627</v>
      </c>
      <c r="I49" s="41">
        <v>6923459</v>
      </c>
      <c r="J49" s="41" t="s">
        <v>119</v>
      </c>
      <c r="K49" s="41" t="s">
        <v>119</v>
      </c>
      <c r="L49" s="41">
        <v>51675</v>
      </c>
      <c r="M49" s="41" t="s">
        <v>119</v>
      </c>
      <c r="N49" s="41">
        <v>5542320</v>
      </c>
      <c r="O49" s="41">
        <v>675499</v>
      </c>
      <c r="P49" s="41">
        <v>11393857</v>
      </c>
      <c r="Q49" s="41">
        <v>0</v>
      </c>
      <c r="R49" s="41">
        <v>11478510443</v>
      </c>
      <c r="S49" s="41">
        <f t="shared" si="0"/>
        <v>2096215788</v>
      </c>
      <c r="T49" s="43">
        <f t="shared" si="2"/>
        <v>9382294655</v>
      </c>
    </row>
    <row r="50" spans="1:20" ht="14.25">
      <c r="A50" s="40" t="s">
        <v>46</v>
      </c>
      <c r="B50" s="41">
        <v>1176499846</v>
      </c>
      <c r="C50" s="41">
        <v>1050884519</v>
      </c>
      <c r="D50" s="41">
        <v>57717103</v>
      </c>
      <c r="E50" s="41">
        <v>1904111603</v>
      </c>
      <c r="F50" s="41">
        <v>289376839</v>
      </c>
      <c r="G50" s="41">
        <v>1930541</v>
      </c>
      <c r="H50" s="41">
        <v>386528070</v>
      </c>
      <c r="I50" s="41" t="s">
        <v>119</v>
      </c>
      <c r="J50" s="41" t="s">
        <v>119</v>
      </c>
      <c r="K50" s="41">
        <v>38318</v>
      </c>
      <c r="L50" s="41" t="s">
        <v>119</v>
      </c>
      <c r="M50" s="41" t="s">
        <v>119</v>
      </c>
      <c r="N50" s="41">
        <v>23888119</v>
      </c>
      <c r="O50" s="41">
        <v>20386244</v>
      </c>
      <c r="P50" s="41" t="s">
        <v>119</v>
      </c>
      <c r="Q50" s="41">
        <v>0</v>
      </c>
      <c r="R50" s="41">
        <v>23809185344</v>
      </c>
      <c r="S50" s="41">
        <f t="shared" si="0"/>
        <v>4911361202</v>
      </c>
      <c r="T50" s="43">
        <f t="shared" si="2"/>
        <v>18897824142</v>
      </c>
    </row>
    <row r="51" spans="1:20" ht="14.25">
      <c r="A51" s="40" t="s">
        <v>47</v>
      </c>
      <c r="B51" s="41">
        <v>198177411</v>
      </c>
      <c r="C51" s="41">
        <v>117401826</v>
      </c>
      <c r="D51" s="41">
        <v>15870696</v>
      </c>
      <c r="E51" s="41">
        <v>337861413</v>
      </c>
      <c r="F51" s="41">
        <v>60895774</v>
      </c>
      <c r="G51" s="41">
        <v>457000</v>
      </c>
      <c r="H51" s="41">
        <v>25861820</v>
      </c>
      <c r="I51" s="41">
        <v>7287257</v>
      </c>
      <c r="J51" s="41" t="s">
        <v>119</v>
      </c>
      <c r="K51" s="41">
        <v>1498041</v>
      </c>
      <c r="L51" s="41">
        <v>13453</v>
      </c>
      <c r="M51" s="41" t="s">
        <v>119</v>
      </c>
      <c r="N51" s="41">
        <v>1648502</v>
      </c>
      <c r="O51" s="41" t="s">
        <v>119</v>
      </c>
      <c r="P51" s="41" t="s">
        <v>119</v>
      </c>
      <c r="Q51" s="41">
        <v>0</v>
      </c>
      <c r="R51" s="41">
        <v>2526649919</v>
      </c>
      <c r="S51" s="41">
        <f t="shared" si="0"/>
        <v>766973193</v>
      </c>
      <c r="T51" s="43">
        <f t="shared" si="2"/>
        <v>1759676726</v>
      </c>
    </row>
    <row r="52" spans="1:20" ht="14.25">
      <c r="A52" s="40" t="s">
        <v>48</v>
      </c>
      <c r="B52" s="41">
        <v>5860107072</v>
      </c>
      <c r="C52" s="41">
        <v>5236497551</v>
      </c>
      <c r="D52" s="41">
        <v>246764847</v>
      </c>
      <c r="E52" s="41">
        <v>12929337959</v>
      </c>
      <c r="F52" s="41">
        <v>9635310919</v>
      </c>
      <c r="G52" s="41">
        <v>6300705</v>
      </c>
      <c r="H52" s="41">
        <v>731018826</v>
      </c>
      <c r="I52" s="41">
        <v>11781614</v>
      </c>
      <c r="J52" s="41" t="s">
        <v>119</v>
      </c>
      <c r="K52" s="41">
        <v>157654701</v>
      </c>
      <c r="L52" s="41">
        <v>487090</v>
      </c>
      <c r="M52" s="41" t="s">
        <v>119</v>
      </c>
      <c r="N52" s="41">
        <v>37645962</v>
      </c>
      <c r="O52" s="41">
        <v>785780</v>
      </c>
      <c r="P52" s="41">
        <v>39128093</v>
      </c>
      <c r="Q52" s="41">
        <v>0</v>
      </c>
      <c r="R52" s="41">
        <v>178744590470</v>
      </c>
      <c r="S52" s="41">
        <f t="shared" si="0"/>
        <v>34892821119</v>
      </c>
      <c r="T52" s="43">
        <f t="shared" si="2"/>
        <v>143851769351</v>
      </c>
    </row>
    <row r="53" spans="1:20" ht="14.25">
      <c r="A53" s="40" t="s">
        <v>49</v>
      </c>
      <c r="B53" s="41">
        <v>1704133235</v>
      </c>
      <c r="C53" s="41">
        <v>1506409556</v>
      </c>
      <c r="D53" s="41">
        <v>120459774</v>
      </c>
      <c r="E53" s="41">
        <v>2049612846</v>
      </c>
      <c r="F53" s="41">
        <v>907606324</v>
      </c>
      <c r="G53" s="41">
        <v>1805960</v>
      </c>
      <c r="H53" s="41">
        <v>314760702</v>
      </c>
      <c r="I53" s="41">
        <v>7426119</v>
      </c>
      <c r="J53" s="41" t="s">
        <v>119</v>
      </c>
      <c r="K53" s="41" t="s">
        <v>119</v>
      </c>
      <c r="L53" s="41">
        <v>148497</v>
      </c>
      <c r="M53" s="41">
        <v>1063999</v>
      </c>
      <c r="N53" s="41">
        <v>5753517</v>
      </c>
      <c r="O53" s="41">
        <v>464281</v>
      </c>
      <c r="P53" s="41">
        <v>9348317</v>
      </c>
      <c r="Q53" s="41">
        <v>0</v>
      </c>
      <c r="R53" s="41">
        <v>36374305074</v>
      </c>
      <c r="S53" s="41">
        <f t="shared" si="0"/>
        <v>6628993127</v>
      </c>
      <c r="T53" s="43">
        <f t="shared" si="2"/>
        <v>29745311947</v>
      </c>
    </row>
    <row r="54" spans="1:20" ht="14.25">
      <c r="A54" s="40" t="s">
        <v>50</v>
      </c>
      <c r="B54" s="41">
        <v>8652768710</v>
      </c>
      <c r="C54" s="41">
        <v>7645243270</v>
      </c>
      <c r="D54" s="41">
        <v>316741372</v>
      </c>
      <c r="E54" s="41">
        <v>12381502382</v>
      </c>
      <c r="F54" s="41">
        <v>4500733303</v>
      </c>
      <c r="G54" s="41">
        <v>17297950</v>
      </c>
      <c r="H54" s="41">
        <v>638581383</v>
      </c>
      <c r="I54" s="41">
        <v>6515981</v>
      </c>
      <c r="J54" s="41">
        <v>61125338</v>
      </c>
      <c r="K54" s="41">
        <v>128411875</v>
      </c>
      <c r="L54" s="41">
        <v>2905937</v>
      </c>
      <c r="M54" s="41">
        <v>6673018</v>
      </c>
      <c r="N54" s="41">
        <v>41585457</v>
      </c>
      <c r="O54" s="41">
        <v>925474</v>
      </c>
      <c r="P54" s="41" t="s">
        <v>119</v>
      </c>
      <c r="Q54" s="41">
        <v>0</v>
      </c>
      <c r="R54" s="41">
        <v>234240950902</v>
      </c>
      <c r="S54" s="41">
        <f t="shared" si="0"/>
        <v>34401011450</v>
      </c>
      <c r="T54" s="43">
        <f t="shared" si="2"/>
        <v>199839939452</v>
      </c>
    </row>
    <row r="55" spans="1:20" ht="14.25">
      <c r="A55" s="40" t="s">
        <v>51</v>
      </c>
      <c r="B55" s="41">
        <v>3479635395</v>
      </c>
      <c r="C55" s="41">
        <v>2725805767</v>
      </c>
      <c r="D55" s="41">
        <v>0</v>
      </c>
      <c r="E55" s="41">
        <v>605082894</v>
      </c>
      <c r="F55" s="41">
        <v>1907654125</v>
      </c>
      <c r="G55" s="41">
        <v>6809294</v>
      </c>
      <c r="H55" s="41">
        <v>443272666</v>
      </c>
      <c r="I55" s="41">
        <v>7815148</v>
      </c>
      <c r="J55" s="41" t="s">
        <v>119</v>
      </c>
      <c r="K55" s="41" t="s">
        <v>119</v>
      </c>
      <c r="L55" s="41">
        <v>1401059</v>
      </c>
      <c r="M55" s="41">
        <v>685314</v>
      </c>
      <c r="N55" s="41">
        <v>23757251</v>
      </c>
      <c r="O55" s="41">
        <v>1960825</v>
      </c>
      <c r="P55" s="41" t="s">
        <v>119</v>
      </c>
      <c r="Q55" s="41">
        <v>0</v>
      </c>
      <c r="R55" s="41">
        <v>38835630835</v>
      </c>
      <c r="S55" s="41">
        <f t="shared" si="0"/>
        <v>9203879738</v>
      </c>
      <c r="T55" s="43">
        <f t="shared" si="2"/>
        <v>29631751097</v>
      </c>
    </row>
    <row r="56" spans="1:20" ht="14.25">
      <c r="A56" s="40" t="s">
        <v>52</v>
      </c>
      <c r="B56" s="41">
        <v>6109445501</v>
      </c>
      <c r="C56" s="41">
        <v>5184389036</v>
      </c>
      <c r="D56" s="41">
        <v>0</v>
      </c>
      <c r="E56" s="41">
        <v>5855770466</v>
      </c>
      <c r="F56" s="41">
        <v>3856976811</v>
      </c>
      <c r="G56" s="41">
        <v>13903640</v>
      </c>
      <c r="H56" s="41">
        <v>659174735</v>
      </c>
      <c r="I56" s="41" t="s">
        <v>119</v>
      </c>
      <c r="J56" s="41">
        <v>3686393</v>
      </c>
      <c r="K56" s="41">
        <v>2479000</v>
      </c>
      <c r="L56" s="41">
        <v>14479</v>
      </c>
      <c r="M56" s="41" t="s">
        <v>119</v>
      </c>
      <c r="N56" s="41">
        <v>82272226</v>
      </c>
      <c r="O56" s="41">
        <v>2770685</v>
      </c>
      <c r="P56" s="41" t="s">
        <v>119</v>
      </c>
      <c r="Q56" s="41">
        <v>0</v>
      </c>
      <c r="R56" s="41">
        <v>108438275945</v>
      </c>
      <c r="S56" s="41">
        <f t="shared" si="0"/>
        <v>21770882972</v>
      </c>
      <c r="T56" s="43">
        <f t="shared" si="2"/>
        <v>86667392973</v>
      </c>
    </row>
    <row r="57" spans="1:20" ht="14.25">
      <c r="A57" s="40" t="s">
        <v>53</v>
      </c>
      <c r="B57" s="41">
        <v>3599906556</v>
      </c>
      <c r="C57" s="41">
        <v>2689863605</v>
      </c>
      <c r="D57" s="41">
        <v>293726696</v>
      </c>
      <c r="E57" s="41">
        <v>1174421597</v>
      </c>
      <c r="F57" s="41">
        <v>2370003604</v>
      </c>
      <c r="G57" s="41">
        <v>6853678</v>
      </c>
      <c r="H57" s="41">
        <v>269748459</v>
      </c>
      <c r="I57" s="41">
        <v>18023147</v>
      </c>
      <c r="J57" s="41" t="s">
        <v>119</v>
      </c>
      <c r="K57" s="41">
        <v>150272250</v>
      </c>
      <c r="L57" s="41">
        <v>1908603</v>
      </c>
      <c r="M57" s="41">
        <v>690196</v>
      </c>
      <c r="N57" s="41">
        <v>16766932</v>
      </c>
      <c r="O57" s="41">
        <v>293355</v>
      </c>
      <c r="P57" s="41">
        <v>10851851</v>
      </c>
      <c r="Q57" s="41">
        <v>0</v>
      </c>
      <c r="R57" s="41">
        <v>44624759919</v>
      </c>
      <c r="S57" s="41">
        <f t="shared" si="0"/>
        <v>10603330529</v>
      </c>
      <c r="T57" s="43">
        <f t="shared" si="2"/>
        <v>34021429390</v>
      </c>
    </row>
    <row r="58" spans="1:20" ht="14.25">
      <c r="A58" s="40" t="s">
        <v>54</v>
      </c>
      <c r="B58" s="41">
        <v>467962204</v>
      </c>
      <c r="C58" s="41">
        <v>249955539</v>
      </c>
      <c r="D58" s="41">
        <v>41226581</v>
      </c>
      <c r="E58" s="41">
        <v>530706830</v>
      </c>
      <c r="F58" s="41">
        <v>204712146</v>
      </c>
      <c r="G58" s="41">
        <v>1120020</v>
      </c>
      <c r="H58" s="41">
        <v>29060500</v>
      </c>
      <c r="I58" s="41">
        <v>1577360</v>
      </c>
      <c r="J58" s="41" t="s">
        <v>119</v>
      </c>
      <c r="K58" s="41" t="s">
        <v>119</v>
      </c>
      <c r="L58" s="41">
        <v>90080</v>
      </c>
      <c r="M58" s="41" t="s">
        <v>119</v>
      </c>
      <c r="N58" s="41">
        <v>2322135</v>
      </c>
      <c r="O58" s="41">
        <v>39549</v>
      </c>
      <c r="P58" s="41">
        <v>7287702</v>
      </c>
      <c r="Q58" s="41">
        <v>0</v>
      </c>
      <c r="R58" s="41">
        <v>4819831754</v>
      </c>
      <c r="S58" s="41">
        <f t="shared" si="0"/>
        <v>1536060646</v>
      </c>
      <c r="T58" s="43">
        <f t="shared" si="2"/>
        <v>3283771108</v>
      </c>
    </row>
    <row r="59" spans="1:20" ht="14.25">
      <c r="A59" s="40" t="s">
        <v>55</v>
      </c>
      <c r="B59" s="41">
        <v>1829732424</v>
      </c>
      <c r="C59" s="41">
        <v>1750159263</v>
      </c>
      <c r="D59" s="41">
        <v>114756898</v>
      </c>
      <c r="E59" s="41">
        <v>1449796131</v>
      </c>
      <c r="F59" s="41">
        <v>571091456</v>
      </c>
      <c r="G59" s="41">
        <v>2965172</v>
      </c>
      <c r="H59" s="41">
        <v>273796034</v>
      </c>
      <c r="I59" s="41">
        <v>3290479</v>
      </c>
      <c r="J59" s="41">
        <v>1386309</v>
      </c>
      <c r="K59" s="41" t="s">
        <v>119</v>
      </c>
      <c r="L59" s="41" t="s">
        <v>119</v>
      </c>
      <c r="M59" s="41">
        <v>812209</v>
      </c>
      <c r="N59" s="41">
        <v>32598962</v>
      </c>
      <c r="O59" s="41">
        <v>5860785</v>
      </c>
      <c r="P59" s="41">
        <v>7734441</v>
      </c>
      <c r="Q59" s="41">
        <v>0</v>
      </c>
      <c r="R59" s="41">
        <v>36528255144</v>
      </c>
      <c r="S59" s="41">
        <f t="shared" si="0"/>
        <v>6043980563</v>
      </c>
      <c r="T59" s="43">
        <f t="shared" si="2"/>
        <v>30484274581</v>
      </c>
    </row>
    <row r="60" spans="1:20" ht="14.25">
      <c r="A60" s="40" t="s">
        <v>56</v>
      </c>
      <c r="B60" s="41">
        <v>2088782620</v>
      </c>
      <c r="C60" s="41">
        <v>1763328444</v>
      </c>
      <c r="D60" s="41">
        <v>200495492</v>
      </c>
      <c r="E60" s="41">
        <v>1382901712</v>
      </c>
      <c r="F60" s="41">
        <v>424659453</v>
      </c>
      <c r="G60" s="41">
        <v>3995177</v>
      </c>
      <c r="H60" s="41">
        <v>226209699</v>
      </c>
      <c r="I60" s="41">
        <v>596090</v>
      </c>
      <c r="J60" s="41" t="s">
        <v>119</v>
      </c>
      <c r="K60" s="41">
        <v>37295891</v>
      </c>
      <c r="L60" s="41" t="s">
        <v>119</v>
      </c>
      <c r="M60" s="41" t="s">
        <v>119</v>
      </c>
      <c r="N60" s="41">
        <v>14500921</v>
      </c>
      <c r="O60" s="41">
        <v>308524</v>
      </c>
      <c r="P60" s="41" t="s">
        <v>119</v>
      </c>
      <c r="Q60" s="41">
        <v>0</v>
      </c>
      <c r="R60" s="41">
        <v>25991727743</v>
      </c>
      <c r="S60" s="41">
        <f t="shared" si="0"/>
        <v>6143074023</v>
      </c>
      <c r="T60" s="43">
        <f t="shared" si="2"/>
        <v>19848653720</v>
      </c>
    </row>
    <row r="61" spans="1:20" ht="14.25">
      <c r="A61" s="40" t="s">
        <v>57</v>
      </c>
      <c r="B61" s="41">
        <v>1195874733</v>
      </c>
      <c r="C61" s="41">
        <v>1014829352</v>
      </c>
      <c r="D61" s="41">
        <v>85821817</v>
      </c>
      <c r="E61" s="41">
        <v>1312147630</v>
      </c>
      <c r="F61" s="41">
        <v>228378507</v>
      </c>
      <c r="G61" s="41">
        <v>1563258</v>
      </c>
      <c r="H61" s="41">
        <v>307834414</v>
      </c>
      <c r="I61" s="41">
        <v>155630</v>
      </c>
      <c r="J61" s="41" t="s">
        <v>119</v>
      </c>
      <c r="K61" s="41" t="s">
        <v>119</v>
      </c>
      <c r="L61" s="41" t="s">
        <v>119</v>
      </c>
      <c r="M61" s="41">
        <v>1021912</v>
      </c>
      <c r="N61" s="41">
        <v>19949036</v>
      </c>
      <c r="O61" s="41">
        <v>8423893</v>
      </c>
      <c r="P61" s="41">
        <v>12201350</v>
      </c>
      <c r="Q61" s="41">
        <v>0</v>
      </c>
      <c r="R61" s="41">
        <v>14647050658</v>
      </c>
      <c r="S61" s="41">
        <f t="shared" si="0"/>
        <v>4188201532</v>
      </c>
      <c r="T61" s="43">
        <f t="shared" si="2"/>
        <v>10458849126</v>
      </c>
    </row>
    <row r="62" spans="1:20" ht="14.25">
      <c r="A62" s="40" t="s">
        <v>58</v>
      </c>
      <c r="B62" s="41">
        <v>3124731300</v>
      </c>
      <c r="C62" s="41">
        <v>2893595492</v>
      </c>
      <c r="D62" s="41">
        <v>9489059</v>
      </c>
      <c r="E62" s="41">
        <v>3755996954</v>
      </c>
      <c r="F62" s="41">
        <v>1360621910</v>
      </c>
      <c r="G62" s="41">
        <v>8517201</v>
      </c>
      <c r="H62" s="41">
        <v>319481395</v>
      </c>
      <c r="I62" s="41">
        <v>1983089</v>
      </c>
      <c r="J62" s="41">
        <v>1266961</v>
      </c>
      <c r="K62" s="41">
        <v>10479330</v>
      </c>
      <c r="L62" s="41">
        <v>23774</v>
      </c>
      <c r="M62" s="41" t="s">
        <v>119</v>
      </c>
      <c r="N62" s="41">
        <v>55930214</v>
      </c>
      <c r="O62" s="41">
        <v>92598</v>
      </c>
      <c r="P62" s="41" t="s">
        <v>119</v>
      </c>
      <c r="Q62" s="41">
        <v>0</v>
      </c>
      <c r="R62" s="41">
        <v>74832133785</v>
      </c>
      <c r="S62" s="41">
        <f t="shared" si="0"/>
        <v>11542209277</v>
      </c>
      <c r="T62" s="43">
        <f t="shared" si="2"/>
        <v>63289924508</v>
      </c>
    </row>
    <row r="63" spans="1:20" ht="14.25">
      <c r="A63" s="40" t="s">
        <v>59</v>
      </c>
      <c r="B63" s="41">
        <v>2554263541</v>
      </c>
      <c r="C63" s="41">
        <v>2376197285</v>
      </c>
      <c r="D63" s="41">
        <v>246114134</v>
      </c>
      <c r="E63" s="41">
        <v>917870122</v>
      </c>
      <c r="F63" s="41">
        <v>1113192557</v>
      </c>
      <c r="G63" s="41">
        <v>3445854</v>
      </c>
      <c r="H63" s="41">
        <v>189791720</v>
      </c>
      <c r="I63" s="41">
        <v>209309</v>
      </c>
      <c r="J63" s="41" t="s">
        <v>119</v>
      </c>
      <c r="K63" s="41" t="s">
        <v>119</v>
      </c>
      <c r="L63" s="41">
        <v>14183</v>
      </c>
      <c r="M63" s="41">
        <v>1888137</v>
      </c>
      <c r="N63" s="41">
        <v>22747932</v>
      </c>
      <c r="O63" s="41">
        <v>472712</v>
      </c>
      <c r="P63" s="41" t="s">
        <v>119</v>
      </c>
      <c r="Q63" s="41">
        <v>0</v>
      </c>
      <c r="R63" s="41">
        <v>43261982195</v>
      </c>
      <c r="S63" s="41">
        <f t="shared" si="0"/>
        <v>7426207486</v>
      </c>
      <c r="T63" s="43">
        <f t="shared" si="2"/>
        <v>35835774709</v>
      </c>
    </row>
    <row r="64" spans="1:20" ht="14.25">
      <c r="A64" s="40" t="s">
        <v>60</v>
      </c>
      <c r="B64" s="41">
        <v>1201323915</v>
      </c>
      <c r="C64" s="41">
        <v>1093429758</v>
      </c>
      <c r="D64" s="41">
        <v>29224540</v>
      </c>
      <c r="E64" s="41">
        <v>374987760</v>
      </c>
      <c r="F64" s="41">
        <v>132338669</v>
      </c>
      <c r="G64" s="41">
        <v>3472830</v>
      </c>
      <c r="H64" s="41">
        <v>162430169</v>
      </c>
      <c r="I64" s="41" t="s">
        <v>119</v>
      </c>
      <c r="J64" s="41" t="s">
        <v>119</v>
      </c>
      <c r="K64" s="41" t="s">
        <v>119</v>
      </c>
      <c r="L64" s="41">
        <v>115140</v>
      </c>
      <c r="M64" s="41">
        <v>50218</v>
      </c>
      <c r="N64" s="41">
        <v>63517529</v>
      </c>
      <c r="O64" s="41">
        <v>6850</v>
      </c>
      <c r="P64" s="41" t="s">
        <v>119</v>
      </c>
      <c r="Q64" s="41">
        <v>0</v>
      </c>
      <c r="R64" s="41">
        <v>16227891629</v>
      </c>
      <c r="S64" s="41">
        <f t="shared" si="0"/>
        <v>3060897378</v>
      </c>
      <c r="T64" s="43">
        <f t="shared" si="2"/>
        <v>13166994251</v>
      </c>
    </row>
    <row r="65" spans="1:20" ht="14.25">
      <c r="A65" s="40" t="s">
        <v>61</v>
      </c>
      <c r="B65" s="41">
        <v>247345066</v>
      </c>
      <c r="C65" s="41">
        <v>148753490</v>
      </c>
      <c r="D65" s="41">
        <v>11599748</v>
      </c>
      <c r="E65" s="41">
        <v>112262730</v>
      </c>
      <c r="F65" s="41">
        <v>69078942</v>
      </c>
      <c r="G65" s="41">
        <v>519000</v>
      </c>
      <c r="H65" s="41">
        <v>29287125</v>
      </c>
      <c r="I65" s="41">
        <v>7485902</v>
      </c>
      <c r="J65" s="41" t="s">
        <v>119</v>
      </c>
      <c r="K65" s="41" t="s">
        <v>119</v>
      </c>
      <c r="L65" s="41">
        <v>9050</v>
      </c>
      <c r="M65" s="41" t="s">
        <v>119</v>
      </c>
      <c r="N65" s="41">
        <v>257303</v>
      </c>
      <c r="O65" s="41" t="s">
        <v>119</v>
      </c>
      <c r="P65" s="41" t="s">
        <v>119</v>
      </c>
      <c r="Q65" s="41">
        <v>0</v>
      </c>
      <c r="R65" s="41">
        <v>1953008081</v>
      </c>
      <c r="S65" s="41">
        <f t="shared" si="0"/>
        <v>626598356</v>
      </c>
      <c r="T65" s="43">
        <f t="shared" si="2"/>
        <v>1326409725</v>
      </c>
    </row>
    <row r="66" spans="1:20" ht="14.25">
      <c r="A66" s="40" t="s">
        <v>62</v>
      </c>
      <c r="B66" s="41">
        <v>126930477</v>
      </c>
      <c r="C66" s="41">
        <v>60351000</v>
      </c>
      <c r="D66" s="41">
        <v>0</v>
      </c>
      <c r="E66" s="41">
        <v>165349460</v>
      </c>
      <c r="F66" s="41">
        <v>42517030</v>
      </c>
      <c r="G66" s="41">
        <v>191500</v>
      </c>
      <c r="H66" s="41">
        <v>8922530</v>
      </c>
      <c r="I66" s="41">
        <v>4238320</v>
      </c>
      <c r="J66" s="41" t="s">
        <v>119</v>
      </c>
      <c r="K66" s="41">
        <v>269810</v>
      </c>
      <c r="L66" s="41">
        <v>75580</v>
      </c>
      <c r="M66" s="41" t="s">
        <v>119</v>
      </c>
      <c r="N66" s="41">
        <v>604454</v>
      </c>
      <c r="O66" s="41">
        <v>151240</v>
      </c>
      <c r="P66" s="41" t="s">
        <v>119</v>
      </c>
      <c r="Q66" s="41">
        <v>0</v>
      </c>
      <c r="R66" s="41">
        <v>1238608228</v>
      </c>
      <c r="S66" s="41">
        <f t="shared" si="0"/>
        <v>409601401</v>
      </c>
      <c r="T66" s="43">
        <f t="shared" si="2"/>
        <v>829006827</v>
      </c>
    </row>
    <row r="67" spans="1:20" ht="14.25">
      <c r="A67" s="40" t="s">
        <v>63</v>
      </c>
      <c r="B67" s="41">
        <v>66568014</v>
      </c>
      <c r="C67" s="41">
        <v>34342098</v>
      </c>
      <c r="D67" s="41">
        <v>2269682</v>
      </c>
      <c r="E67" s="41">
        <v>99386437</v>
      </c>
      <c r="F67" s="41">
        <v>15516115</v>
      </c>
      <c r="G67" s="41">
        <v>134035</v>
      </c>
      <c r="H67" s="41">
        <v>2424092</v>
      </c>
      <c r="I67" s="41" t="s">
        <v>119</v>
      </c>
      <c r="J67" s="41" t="s">
        <v>119</v>
      </c>
      <c r="K67" s="41" t="s">
        <v>119</v>
      </c>
      <c r="L67" s="41" t="s">
        <v>119</v>
      </c>
      <c r="M67" s="41" t="s">
        <v>119</v>
      </c>
      <c r="N67" s="41">
        <v>2459579</v>
      </c>
      <c r="O67" s="41">
        <v>66408</v>
      </c>
      <c r="P67" s="41" t="s">
        <v>119</v>
      </c>
      <c r="Q67" s="41">
        <v>0</v>
      </c>
      <c r="R67" s="41">
        <v>441432065</v>
      </c>
      <c r="S67" s="41">
        <f t="shared" si="0"/>
        <v>223166460</v>
      </c>
      <c r="T67" s="43">
        <f t="shared" si="2"/>
        <v>218265605</v>
      </c>
    </row>
    <row r="68" spans="1:20" ht="14.25">
      <c r="A68" s="40" t="s">
        <v>64</v>
      </c>
      <c r="B68" s="41">
        <v>3455526285</v>
      </c>
      <c r="C68" s="41">
        <v>2960772690</v>
      </c>
      <c r="D68" s="41">
        <v>500517489</v>
      </c>
      <c r="E68" s="41">
        <v>2768181441</v>
      </c>
      <c r="F68" s="41">
        <v>2029583954</v>
      </c>
      <c r="G68" s="41">
        <v>6511964</v>
      </c>
      <c r="H68" s="41">
        <v>595077309</v>
      </c>
      <c r="I68" s="41">
        <v>13826412</v>
      </c>
      <c r="J68" s="41">
        <v>172082</v>
      </c>
      <c r="K68" s="41">
        <v>358451</v>
      </c>
      <c r="L68" s="41">
        <v>588463</v>
      </c>
      <c r="M68" s="41">
        <v>3586380</v>
      </c>
      <c r="N68" s="41">
        <v>45744626</v>
      </c>
      <c r="O68" s="41">
        <v>591496</v>
      </c>
      <c r="P68" s="41">
        <v>27937726</v>
      </c>
      <c r="Q68" s="41">
        <v>0</v>
      </c>
      <c r="R68" s="41">
        <v>48783900936</v>
      </c>
      <c r="S68" s="41">
        <f t="shared" si="0"/>
        <v>12408976768</v>
      </c>
      <c r="T68" s="43">
        <f t="shared" si="2"/>
        <v>36374924168</v>
      </c>
    </row>
    <row r="69" spans="1:20" ht="14.25">
      <c r="A69" s="40" t="s">
        <v>65</v>
      </c>
      <c r="B69" s="41">
        <v>219426595</v>
      </c>
      <c r="C69" s="41">
        <v>157221472</v>
      </c>
      <c r="D69" s="41">
        <v>16047929</v>
      </c>
      <c r="E69" s="41">
        <v>358798611</v>
      </c>
      <c r="F69" s="41">
        <v>31572882</v>
      </c>
      <c r="G69" s="41">
        <v>278273</v>
      </c>
      <c r="H69" s="41">
        <v>16750250</v>
      </c>
      <c r="I69" s="41">
        <v>34501</v>
      </c>
      <c r="J69" s="41" t="s">
        <v>119</v>
      </c>
      <c r="K69" s="41" t="s">
        <v>119</v>
      </c>
      <c r="L69" s="41" t="s">
        <v>119</v>
      </c>
      <c r="M69" s="41">
        <v>251643</v>
      </c>
      <c r="N69" s="41">
        <v>2561816</v>
      </c>
      <c r="O69" s="41">
        <v>422472</v>
      </c>
      <c r="P69" s="41" t="s">
        <v>119</v>
      </c>
      <c r="Q69" s="41">
        <v>0</v>
      </c>
      <c r="R69" s="41">
        <v>2016578058</v>
      </c>
      <c r="S69" s="41">
        <f t="shared" si="0"/>
        <v>803366444</v>
      </c>
      <c r="T69" s="43">
        <f t="shared" si="2"/>
        <v>1213211614</v>
      </c>
    </row>
    <row r="70" spans="1:20" ht="14.25">
      <c r="A70" s="40" t="s">
        <v>66</v>
      </c>
      <c r="B70" s="41">
        <v>444026496</v>
      </c>
      <c r="C70" s="41">
        <v>342503174</v>
      </c>
      <c r="D70" s="41">
        <v>33639653</v>
      </c>
      <c r="E70" s="41">
        <v>1187896781</v>
      </c>
      <c r="F70" s="41">
        <v>175042675</v>
      </c>
      <c r="G70" s="41">
        <v>694141</v>
      </c>
      <c r="H70" s="41">
        <v>75914972</v>
      </c>
      <c r="I70" s="41">
        <v>4303761</v>
      </c>
      <c r="J70" s="41" t="s">
        <v>119</v>
      </c>
      <c r="K70" s="41">
        <v>991112</v>
      </c>
      <c r="L70" s="41" t="s">
        <v>119</v>
      </c>
      <c r="M70" s="41" t="s">
        <v>119</v>
      </c>
      <c r="N70" s="41">
        <v>10572011</v>
      </c>
      <c r="O70" s="41">
        <v>1390982</v>
      </c>
      <c r="P70" s="41" t="s">
        <v>119</v>
      </c>
      <c r="Q70" s="41">
        <v>0</v>
      </c>
      <c r="R70" s="41">
        <v>24224947978</v>
      </c>
      <c r="S70" s="41">
        <f>SUM(B70:Q70)</f>
        <v>2276975758</v>
      </c>
      <c r="T70" s="43">
        <f t="shared" si="2"/>
        <v>21947972220</v>
      </c>
    </row>
    <row r="71" spans="1:20" ht="14.25">
      <c r="A71" s="40" t="s">
        <v>67</v>
      </c>
      <c r="B71" s="41">
        <v>141502752</v>
      </c>
      <c r="C71" s="41">
        <v>75886328</v>
      </c>
      <c r="D71" s="41">
        <v>14277915</v>
      </c>
      <c r="E71" s="41">
        <v>136871856</v>
      </c>
      <c r="F71" s="41">
        <v>51230706</v>
      </c>
      <c r="G71" s="41">
        <v>326715</v>
      </c>
      <c r="H71" s="41">
        <v>13575862</v>
      </c>
      <c r="I71" s="41">
        <v>414743</v>
      </c>
      <c r="J71" s="41" t="s">
        <v>119</v>
      </c>
      <c r="K71" s="41" t="s">
        <v>119</v>
      </c>
      <c r="L71" s="41">
        <v>66340</v>
      </c>
      <c r="M71" s="41">
        <v>58064</v>
      </c>
      <c r="N71" s="41">
        <v>691134</v>
      </c>
      <c r="O71" s="41" t="s">
        <v>119</v>
      </c>
      <c r="P71" s="41" t="s">
        <v>119</v>
      </c>
      <c r="Q71" s="41">
        <v>0</v>
      </c>
      <c r="R71" s="41">
        <v>1119057878</v>
      </c>
      <c r="S71" s="41">
        <f>SUM(B71:Q71)</f>
        <v>434902415</v>
      </c>
      <c r="T71" s="43">
        <f t="shared" si="2"/>
        <v>684155463</v>
      </c>
    </row>
    <row r="72" spans="1:20" ht="14.25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3"/>
    </row>
    <row r="73" spans="1:20" ht="15.75" thickBot="1">
      <c r="A73" s="45" t="s">
        <v>68</v>
      </c>
      <c r="B73" s="46">
        <f>SUM(B5:B71)</f>
        <v>117509260682</v>
      </c>
      <c r="C73" s="46">
        <f>SUM(C5:C71)</f>
        <v>100619557744</v>
      </c>
      <c r="D73" s="46">
        <f>SUM(D5:D71)</f>
        <v>7443823426</v>
      </c>
      <c r="E73" s="46">
        <f>SUM(E5:E71)</f>
        <v>154637928817</v>
      </c>
      <c r="F73" s="46">
        <f aca="true" t="shared" si="3" ref="F73:T73">SUM(F5:F71)</f>
        <v>73083933403</v>
      </c>
      <c r="G73" s="46">
        <f t="shared" si="3"/>
        <v>208963178</v>
      </c>
      <c r="H73" s="46">
        <f t="shared" si="3"/>
        <v>13244357200</v>
      </c>
      <c r="I73" s="46">
        <f t="shared" si="3"/>
        <v>314605259</v>
      </c>
      <c r="J73" s="46">
        <f t="shared" si="3"/>
        <v>354526399</v>
      </c>
      <c r="K73" s="46">
        <f t="shared" si="3"/>
        <v>1003443875</v>
      </c>
      <c r="L73" s="46">
        <f t="shared" si="3"/>
        <v>21468975</v>
      </c>
      <c r="M73" s="46">
        <f t="shared" si="3"/>
        <v>39063389</v>
      </c>
      <c r="N73" s="46">
        <f t="shared" si="3"/>
        <v>1143601427</v>
      </c>
      <c r="O73" s="46">
        <f t="shared" si="3"/>
        <v>93725741</v>
      </c>
      <c r="P73" s="46">
        <f>SUM(P5:P71)</f>
        <v>1017841633</v>
      </c>
      <c r="Q73" s="46">
        <f>SUM(Q5:Q71)</f>
        <v>0</v>
      </c>
      <c r="R73" s="46">
        <f t="shared" si="3"/>
        <v>2461110429779</v>
      </c>
      <c r="S73" s="46">
        <f t="shared" si="3"/>
        <v>470736101148</v>
      </c>
      <c r="T73" s="48">
        <f t="shared" si="3"/>
        <v>1990374328631</v>
      </c>
    </row>
    <row r="75" spans="1:20" ht="14.25">
      <c r="A75" s="38" t="s">
        <v>118</v>
      </c>
      <c r="T75" s="29"/>
    </row>
  </sheetData>
  <sheetProtection/>
  <conditionalFormatting sqref="A4:T73">
    <cfRule type="expression" priority="1" dxfId="0" stopIfTrue="1">
      <formula>MOD(ROW(),3)=1</formula>
    </cfRule>
  </conditionalFormatting>
  <printOptions/>
  <pageMargins left="0.75" right="0.75" top="1" bottom="1" header="0.5" footer="0.5"/>
  <pageSetup fitToHeight="2" fitToWidth="2" horizontalDpi="600" verticalDpi="600" orientation="landscape" scale="76" r:id="rId1"/>
  <rowBreaks count="1" manualBreakCount="1">
    <brk id="37" max="255" man="1"/>
  </rowBreaks>
  <ignoredErrors>
    <ignoredError sqref="S20:S21 S33 S41 S6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pane ySplit="4" topLeftCell="A5" activePane="bottomLeft" state="frozen"/>
      <selection pane="topLeft" activeCell="C29" sqref="C29"/>
      <selection pane="bottomLeft" activeCell="J5" sqref="J5:J71"/>
    </sheetView>
  </sheetViews>
  <sheetFormatPr defaultColWidth="9.140625" defaultRowHeight="15"/>
  <cols>
    <col min="1" max="1" width="17.7109375" style="2" customWidth="1"/>
    <col min="2" max="2" width="17.57421875" style="2" customWidth="1"/>
    <col min="3" max="3" width="20.57421875" style="2" bestFit="1" customWidth="1"/>
    <col min="4" max="4" width="18.57421875" style="2" bestFit="1" customWidth="1"/>
    <col min="5" max="5" width="13.7109375" style="2" bestFit="1" customWidth="1"/>
    <col min="6" max="6" width="14.00390625" style="2" bestFit="1" customWidth="1"/>
    <col min="7" max="7" width="19.421875" style="2" bestFit="1" customWidth="1"/>
    <col min="8" max="8" width="20.421875" style="2" bestFit="1" customWidth="1"/>
    <col min="9" max="9" width="20.421875" style="2" customWidth="1"/>
    <col min="10" max="10" width="23.140625" style="2" customWidth="1"/>
    <col min="11" max="11" width="22.28125" style="2" bestFit="1" customWidth="1"/>
    <col min="12" max="12" width="22.28125" style="2" customWidth="1"/>
    <col min="13" max="13" width="9.140625" style="2" customWidth="1"/>
    <col min="14" max="14" width="11.28125" style="2" bestFit="1" customWidth="1"/>
    <col min="15" max="16384" width="9.140625" style="2" customWidth="1"/>
  </cols>
  <sheetData>
    <row r="1" ht="23.25">
      <c r="A1" s="6" t="s">
        <v>99</v>
      </c>
    </row>
    <row r="2" ht="15">
      <c r="A2" s="11">
        <v>2020</v>
      </c>
    </row>
    <row r="3" ht="15" thickBot="1">
      <c r="A3" s="39"/>
    </row>
    <row r="4" spans="1:13" s="58" customFormat="1" ht="38.25">
      <c r="A4" s="50" t="s">
        <v>1</v>
      </c>
      <c r="B4" s="55" t="s">
        <v>82</v>
      </c>
      <c r="C4" s="55" t="s">
        <v>83</v>
      </c>
      <c r="D4" s="55" t="s">
        <v>70</v>
      </c>
      <c r="E4" s="55" t="s">
        <v>84</v>
      </c>
      <c r="F4" s="55" t="s">
        <v>85</v>
      </c>
      <c r="G4" s="55" t="s">
        <v>86</v>
      </c>
      <c r="H4" s="55" t="s">
        <v>87</v>
      </c>
      <c r="I4" s="56" t="s">
        <v>120</v>
      </c>
      <c r="J4" s="56" t="s">
        <v>74</v>
      </c>
      <c r="K4" s="56" t="s">
        <v>75</v>
      </c>
      <c r="L4" s="57" t="s">
        <v>76</v>
      </c>
      <c r="M4" s="54"/>
    </row>
    <row r="5" spans="1:14" ht="14.25">
      <c r="A5" s="40" t="s">
        <v>2</v>
      </c>
      <c r="B5" s="41">
        <v>74228130</v>
      </c>
      <c r="C5" s="41">
        <v>2329011341</v>
      </c>
      <c r="D5" s="41">
        <v>216991767</v>
      </c>
      <c r="E5" s="41">
        <v>500</v>
      </c>
      <c r="F5" s="41" t="s">
        <v>119</v>
      </c>
      <c r="G5" s="41" t="s">
        <v>119</v>
      </c>
      <c r="H5" s="41" t="s">
        <v>119</v>
      </c>
      <c r="I5" s="42">
        <v>0</v>
      </c>
      <c r="J5" s="42">
        <v>3954954326</v>
      </c>
      <c r="K5" s="42">
        <f>SUM(B5:I5)</f>
        <v>2620231738</v>
      </c>
      <c r="L5" s="43">
        <f>J5-K5</f>
        <v>1334722588</v>
      </c>
      <c r="M5" s="44"/>
      <c r="N5" s="29"/>
    </row>
    <row r="6" spans="1:14" ht="14.25">
      <c r="A6" s="40" t="s">
        <v>3</v>
      </c>
      <c r="B6" s="41">
        <v>6065991</v>
      </c>
      <c r="C6" s="41">
        <v>8300078</v>
      </c>
      <c r="D6" s="41">
        <v>22946239</v>
      </c>
      <c r="E6" s="41" t="s">
        <v>119</v>
      </c>
      <c r="F6" s="41" t="s">
        <v>119</v>
      </c>
      <c r="G6" s="41" t="s">
        <v>119</v>
      </c>
      <c r="H6" s="41" t="s">
        <v>119</v>
      </c>
      <c r="I6" s="42">
        <v>0</v>
      </c>
      <c r="J6" s="42">
        <v>187839944</v>
      </c>
      <c r="K6" s="42">
        <f aca="true" t="shared" si="0" ref="K6:K69">SUM(B6:I6)</f>
        <v>37312308</v>
      </c>
      <c r="L6" s="43">
        <f aca="true" t="shared" si="1" ref="L6:L69">J6-K6</f>
        <v>150527636</v>
      </c>
      <c r="N6" s="29"/>
    </row>
    <row r="7" spans="1:14" ht="14.25">
      <c r="A7" s="40" t="s">
        <v>4</v>
      </c>
      <c r="B7" s="41">
        <v>83645156</v>
      </c>
      <c r="C7" s="41">
        <v>503092545</v>
      </c>
      <c r="D7" s="41">
        <v>8533873</v>
      </c>
      <c r="E7" s="41" t="s">
        <v>119</v>
      </c>
      <c r="F7" s="41" t="s">
        <v>119</v>
      </c>
      <c r="G7" s="41" t="s">
        <v>119</v>
      </c>
      <c r="H7" s="41">
        <v>8792966</v>
      </c>
      <c r="I7" s="42">
        <v>0</v>
      </c>
      <c r="J7" s="42">
        <v>2031082777</v>
      </c>
      <c r="K7" s="42">
        <f t="shared" si="0"/>
        <v>604064540</v>
      </c>
      <c r="L7" s="43">
        <f t="shared" si="1"/>
        <v>1427018237</v>
      </c>
      <c r="N7" s="29"/>
    </row>
    <row r="8" spans="1:14" ht="14.25">
      <c r="A8" s="40" t="s">
        <v>5</v>
      </c>
      <c r="B8" s="41">
        <v>7743012</v>
      </c>
      <c r="C8" s="41">
        <v>660076</v>
      </c>
      <c r="D8" s="41">
        <v>294139</v>
      </c>
      <c r="E8" s="41" t="s">
        <v>119</v>
      </c>
      <c r="F8" s="41" t="s">
        <v>119</v>
      </c>
      <c r="G8" s="41" t="s">
        <v>119</v>
      </c>
      <c r="H8" s="41" t="s">
        <v>119</v>
      </c>
      <c r="I8" s="42">
        <v>0</v>
      </c>
      <c r="J8" s="42">
        <v>263960165</v>
      </c>
      <c r="K8" s="42">
        <f t="shared" si="0"/>
        <v>8697227</v>
      </c>
      <c r="L8" s="43">
        <f t="shared" si="1"/>
        <v>255262938</v>
      </c>
      <c r="N8" s="29"/>
    </row>
    <row r="9" spans="1:14" ht="14.25">
      <c r="A9" s="40" t="s">
        <v>6</v>
      </c>
      <c r="B9" s="41">
        <v>165039920</v>
      </c>
      <c r="C9" s="41">
        <v>5687803295</v>
      </c>
      <c r="D9" s="41">
        <v>703930685</v>
      </c>
      <c r="E9" s="41">
        <v>25500</v>
      </c>
      <c r="F9" s="41">
        <v>11680</v>
      </c>
      <c r="G9" s="41" t="s">
        <v>119</v>
      </c>
      <c r="H9" s="41">
        <v>69721534</v>
      </c>
      <c r="I9" s="42">
        <v>46991792</v>
      </c>
      <c r="J9" s="42">
        <v>9933374044</v>
      </c>
      <c r="K9" s="42">
        <f t="shared" si="0"/>
        <v>6673524406</v>
      </c>
      <c r="L9" s="43">
        <f t="shared" si="1"/>
        <v>3259849638</v>
      </c>
      <c r="N9" s="29"/>
    </row>
    <row r="10" spans="1:14" ht="14.25">
      <c r="A10" s="40" t="s">
        <v>7</v>
      </c>
      <c r="B10" s="41">
        <v>819056661</v>
      </c>
      <c r="C10" s="41">
        <v>15742524</v>
      </c>
      <c r="D10" s="41">
        <v>201570661</v>
      </c>
      <c r="E10" s="41">
        <v>796</v>
      </c>
      <c r="F10" s="41">
        <v>23150</v>
      </c>
      <c r="G10" s="41" t="s">
        <v>119</v>
      </c>
      <c r="H10" s="41">
        <v>491000</v>
      </c>
      <c r="I10" s="42">
        <v>0</v>
      </c>
      <c r="J10" s="42">
        <v>10190316218</v>
      </c>
      <c r="K10" s="42">
        <f t="shared" si="0"/>
        <v>1036884792</v>
      </c>
      <c r="L10" s="43">
        <f t="shared" si="1"/>
        <v>9153431426</v>
      </c>
      <c r="N10" s="29"/>
    </row>
    <row r="11" spans="1:14" ht="14.25">
      <c r="A11" s="40" t="s">
        <v>8</v>
      </c>
      <c r="B11" s="41">
        <v>5392960</v>
      </c>
      <c r="C11" s="41">
        <v>5431903</v>
      </c>
      <c r="D11" s="41">
        <v>32582</v>
      </c>
      <c r="E11" s="41" t="s">
        <v>119</v>
      </c>
      <c r="F11" s="41" t="s">
        <v>119</v>
      </c>
      <c r="G11" s="41" t="s">
        <v>119</v>
      </c>
      <c r="H11" s="41" t="s">
        <v>119</v>
      </c>
      <c r="I11" s="42">
        <v>0</v>
      </c>
      <c r="J11" s="42">
        <v>125543771</v>
      </c>
      <c r="K11" s="42">
        <f t="shared" si="0"/>
        <v>10857445</v>
      </c>
      <c r="L11" s="43">
        <f t="shared" si="1"/>
        <v>114686326</v>
      </c>
      <c r="N11" s="29"/>
    </row>
    <row r="12" spans="1:14" ht="14.25">
      <c r="A12" s="40" t="s">
        <v>9</v>
      </c>
      <c r="B12" s="41">
        <v>99427747</v>
      </c>
      <c r="C12" s="41">
        <v>324917335</v>
      </c>
      <c r="D12" s="41">
        <v>65275631</v>
      </c>
      <c r="E12" s="41">
        <v>7000</v>
      </c>
      <c r="F12" s="41">
        <v>22415</v>
      </c>
      <c r="G12" s="41" t="s">
        <v>119</v>
      </c>
      <c r="H12" s="41">
        <v>5518876</v>
      </c>
      <c r="I12" s="42">
        <v>133462</v>
      </c>
      <c r="J12" s="42">
        <v>1489787359</v>
      </c>
      <c r="K12" s="42">
        <f t="shared" si="0"/>
        <v>495302466</v>
      </c>
      <c r="L12" s="43">
        <f t="shared" si="1"/>
        <v>994484893</v>
      </c>
      <c r="N12" s="29"/>
    </row>
    <row r="13" spans="1:14" ht="14.25">
      <c r="A13" s="40" t="s">
        <v>10</v>
      </c>
      <c r="B13" s="41">
        <v>51678057</v>
      </c>
      <c r="C13" s="41">
        <v>7168332</v>
      </c>
      <c r="D13" s="41">
        <v>363004</v>
      </c>
      <c r="E13" s="41">
        <v>24430</v>
      </c>
      <c r="F13" s="41">
        <v>31750</v>
      </c>
      <c r="G13" s="41" t="s">
        <v>119</v>
      </c>
      <c r="H13" s="41" t="s">
        <v>119</v>
      </c>
      <c r="I13" s="42">
        <v>0</v>
      </c>
      <c r="J13" s="42">
        <v>2211085017</v>
      </c>
      <c r="K13" s="42">
        <f t="shared" si="0"/>
        <v>59265573</v>
      </c>
      <c r="L13" s="43">
        <f t="shared" si="1"/>
        <v>2151819444</v>
      </c>
      <c r="N13" s="29"/>
    </row>
    <row r="14" spans="1:14" ht="14.25">
      <c r="A14" s="40" t="s">
        <v>11</v>
      </c>
      <c r="B14" s="41">
        <v>48318962</v>
      </c>
      <c r="C14" s="41">
        <v>459535520</v>
      </c>
      <c r="D14" s="41">
        <v>51315734</v>
      </c>
      <c r="E14" s="41" t="s">
        <v>119</v>
      </c>
      <c r="F14" s="41" t="s">
        <v>119</v>
      </c>
      <c r="G14" s="41" t="s">
        <v>119</v>
      </c>
      <c r="H14" s="41" t="s">
        <v>119</v>
      </c>
      <c r="I14" s="42">
        <v>0</v>
      </c>
      <c r="J14" s="42">
        <v>1468524878</v>
      </c>
      <c r="K14" s="42">
        <f t="shared" si="0"/>
        <v>559170216</v>
      </c>
      <c r="L14" s="43">
        <f t="shared" si="1"/>
        <v>909354662</v>
      </c>
      <c r="N14" s="29"/>
    </row>
    <row r="15" spans="1:14" ht="14.25">
      <c r="A15" s="40" t="s">
        <v>12</v>
      </c>
      <c r="B15" s="41">
        <v>168056316</v>
      </c>
      <c r="C15" s="41">
        <v>188953782</v>
      </c>
      <c r="D15" s="41">
        <v>122741526</v>
      </c>
      <c r="E15" s="41" t="s">
        <v>119</v>
      </c>
      <c r="F15" s="41" t="s">
        <v>119</v>
      </c>
      <c r="G15" s="41" t="s">
        <v>119</v>
      </c>
      <c r="H15" s="41" t="s">
        <v>119</v>
      </c>
      <c r="I15" s="42">
        <v>673491</v>
      </c>
      <c r="J15" s="42">
        <v>2755009764</v>
      </c>
      <c r="K15" s="42">
        <f t="shared" si="0"/>
        <v>480425115</v>
      </c>
      <c r="L15" s="43">
        <f t="shared" si="1"/>
        <v>2274584649</v>
      </c>
      <c r="N15" s="29"/>
    </row>
    <row r="16" spans="1:14" ht="14.25">
      <c r="A16" s="40" t="s">
        <v>13</v>
      </c>
      <c r="B16" s="41">
        <v>22215893</v>
      </c>
      <c r="C16" s="41">
        <v>23006561</v>
      </c>
      <c r="D16" s="41">
        <v>7870479</v>
      </c>
      <c r="E16" s="41" t="s">
        <v>119</v>
      </c>
      <c r="F16" s="41" t="s">
        <v>119</v>
      </c>
      <c r="G16" s="41" t="s">
        <v>119</v>
      </c>
      <c r="H16" s="41">
        <v>1704203</v>
      </c>
      <c r="I16" s="42">
        <v>83190</v>
      </c>
      <c r="J16" s="42">
        <v>558265388</v>
      </c>
      <c r="K16" s="42">
        <f t="shared" si="0"/>
        <v>54880326</v>
      </c>
      <c r="L16" s="43">
        <f t="shared" si="1"/>
        <v>503385062</v>
      </c>
      <c r="N16" s="29"/>
    </row>
    <row r="17" spans="1:14" ht="14.25">
      <c r="A17" s="40" t="s">
        <v>106</v>
      </c>
      <c r="B17" s="41">
        <v>1034107785</v>
      </c>
      <c r="C17" s="41">
        <v>90900</v>
      </c>
      <c r="D17" s="41">
        <v>1038524301</v>
      </c>
      <c r="E17" s="41" t="s">
        <v>119</v>
      </c>
      <c r="F17" s="41" t="s">
        <v>119</v>
      </c>
      <c r="G17" s="41" t="s">
        <v>119</v>
      </c>
      <c r="H17" s="41" t="s">
        <v>119</v>
      </c>
      <c r="I17" s="42">
        <v>1000800</v>
      </c>
      <c r="J17" s="42">
        <v>18123959182</v>
      </c>
      <c r="K17" s="42">
        <f t="shared" si="0"/>
        <v>2073723786</v>
      </c>
      <c r="L17" s="43">
        <f t="shared" si="1"/>
        <v>16050235396</v>
      </c>
      <c r="N17" s="29"/>
    </row>
    <row r="18" spans="1:14" ht="14.25">
      <c r="A18" s="40" t="s">
        <v>14</v>
      </c>
      <c r="B18" s="41">
        <v>20522262</v>
      </c>
      <c r="C18" s="41">
        <v>404038</v>
      </c>
      <c r="D18" s="41">
        <v>282938</v>
      </c>
      <c r="E18" s="41" t="s">
        <v>119</v>
      </c>
      <c r="F18" s="41" t="s">
        <v>119</v>
      </c>
      <c r="G18" s="41" t="s">
        <v>119</v>
      </c>
      <c r="H18" s="41" t="s">
        <v>119</v>
      </c>
      <c r="I18" s="42">
        <v>72160000</v>
      </c>
      <c r="J18" s="42">
        <v>718765526</v>
      </c>
      <c r="K18" s="42">
        <f t="shared" si="0"/>
        <v>93369238</v>
      </c>
      <c r="L18" s="43">
        <f t="shared" si="1"/>
        <v>625396288</v>
      </c>
      <c r="N18" s="29"/>
    </row>
    <row r="19" spans="1:14" ht="14.25">
      <c r="A19" s="40" t="s">
        <v>15</v>
      </c>
      <c r="B19" s="41">
        <v>3609347</v>
      </c>
      <c r="C19" s="41" t="s">
        <v>119</v>
      </c>
      <c r="D19" s="41" t="s">
        <v>119</v>
      </c>
      <c r="E19" s="41" t="s">
        <v>119</v>
      </c>
      <c r="F19" s="41" t="s">
        <v>119</v>
      </c>
      <c r="G19" s="41" t="s">
        <v>119</v>
      </c>
      <c r="H19" s="41" t="s">
        <v>119</v>
      </c>
      <c r="I19" s="42">
        <v>0</v>
      </c>
      <c r="J19" s="42">
        <v>93166242</v>
      </c>
      <c r="K19" s="42">
        <f t="shared" si="0"/>
        <v>3609347</v>
      </c>
      <c r="L19" s="43">
        <f t="shared" si="1"/>
        <v>89556895</v>
      </c>
      <c r="N19" s="29"/>
    </row>
    <row r="20" spans="1:14" ht="14.25">
      <c r="A20" s="40" t="s">
        <v>16</v>
      </c>
      <c r="B20" s="41">
        <v>287260592</v>
      </c>
      <c r="C20" s="41">
        <v>6531093775</v>
      </c>
      <c r="D20" s="41">
        <v>1270396802</v>
      </c>
      <c r="E20" s="41">
        <v>720</v>
      </c>
      <c r="F20" s="41" t="s">
        <v>119</v>
      </c>
      <c r="G20" s="41" t="s">
        <v>119</v>
      </c>
      <c r="H20" s="41" t="s">
        <v>119</v>
      </c>
      <c r="I20" s="42">
        <v>48881954</v>
      </c>
      <c r="J20" s="42">
        <v>14535155809</v>
      </c>
      <c r="K20" s="42">
        <f t="shared" si="0"/>
        <v>8137633843</v>
      </c>
      <c r="L20" s="43">
        <f t="shared" si="1"/>
        <v>6397521966</v>
      </c>
      <c r="N20" s="29"/>
    </row>
    <row r="21" spans="1:14" ht="14.25">
      <c r="A21" s="40" t="s">
        <v>17</v>
      </c>
      <c r="B21" s="41">
        <v>107393790</v>
      </c>
      <c r="C21" s="41" t="s">
        <v>119</v>
      </c>
      <c r="D21" s="41">
        <v>182638912</v>
      </c>
      <c r="E21" s="41" t="s">
        <v>119</v>
      </c>
      <c r="F21" s="41" t="s">
        <v>119</v>
      </c>
      <c r="G21" s="41" t="s">
        <v>119</v>
      </c>
      <c r="H21" s="41">
        <v>59696120</v>
      </c>
      <c r="I21" s="42">
        <v>64665142</v>
      </c>
      <c r="J21" s="42">
        <v>2577061030</v>
      </c>
      <c r="K21" s="42">
        <f t="shared" si="0"/>
        <v>414393964</v>
      </c>
      <c r="L21" s="43">
        <f t="shared" si="1"/>
        <v>2162667066</v>
      </c>
      <c r="N21" s="29"/>
    </row>
    <row r="22" spans="1:14" ht="14.25">
      <c r="A22" s="40" t="s">
        <v>18</v>
      </c>
      <c r="B22" s="41">
        <v>29844755</v>
      </c>
      <c r="C22" s="41">
        <v>206072938</v>
      </c>
      <c r="D22" s="41">
        <v>95007446</v>
      </c>
      <c r="E22" s="41" t="s">
        <v>119</v>
      </c>
      <c r="F22" s="41" t="s">
        <v>119</v>
      </c>
      <c r="G22" s="41" t="s">
        <v>119</v>
      </c>
      <c r="H22" s="41" t="s">
        <v>119</v>
      </c>
      <c r="I22" s="42">
        <v>0</v>
      </c>
      <c r="J22" s="42">
        <v>672165951</v>
      </c>
      <c r="K22" s="42">
        <f t="shared" si="0"/>
        <v>330925139</v>
      </c>
      <c r="L22" s="43">
        <f t="shared" si="1"/>
        <v>341240812</v>
      </c>
      <c r="N22" s="29"/>
    </row>
    <row r="23" spans="1:14" ht="14.25">
      <c r="A23" s="40" t="s">
        <v>19</v>
      </c>
      <c r="B23" s="41">
        <v>4901784</v>
      </c>
      <c r="C23" s="41" t="s">
        <v>119</v>
      </c>
      <c r="D23" s="41" t="s">
        <v>119</v>
      </c>
      <c r="E23" s="41" t="s">
        <v>119</v>
      </c>
      <c r="F23" s="41" t="s">
        <v>119</v>
      </c>
      <c r="G23" s="41" t="s">
        <v>119</v>
      </c>
      <c r="H23" s="41" t="s">
        <v>119</v>
      </c>
      <c r="I23" s="42">
        <v>0</v>
      </c>
      <c r="J23" s="42">
        <v>82558438</v>
      </c>
      <c r="K23" s="42">
        <f t="shared" si="0"/>
        <v>4901784</v>
      </c>
      <c r="L23" s="43">
        <f t="shared" si="1"/>
        <v>77656654</v>
      </c>
      <c r="N23" s="29"/>
    </row>
    <row r="24" spans="1:14" ht="14.25">
      <c r="A24" s="40" t="s">
        <v>20</v>
      </c>
      <c r="B24" s="41">
        <v>12549802</v>
      </c>
      <c r="C24" s="41">
        <v>258183570</v>
      </c>
      <c r="D24" s="41">
        <v>1899622</v>
      </c>
      <c r="E24" s="41" t="s">
        <v>119</v>
      </c>
      <c r="F24" s="41" t="s">
        <v>119</v>
      </c>
      <c r="G24" s="41" t="s">
        <v>119</v>
      </c>
      <c r="H24" s="41" t="s">
        <v>119</v>
      </c>
      <c r="I24" s="42">
        <v>0</v>
      </c>
      <c r="J24" s="42">
        <v>623043509</v>
      </c>
      <c r="K24" s="42">
        <f t="shared" si="0"/>
        <v>272632994</v>
      </c>
      <c r="L24" s="43">
        <f t="shared" si="1"/>
        <v>350410515</v>
      </c>
      <c r="N24" s="29"/>
    </row>
    <row r="25" spans="1:14" ht="14.25">
      <c r="A25" s="40" t="s">
        <v>21</v>
      </c>
      <c r="B25" s="41">
        <v>5690629</v>
      </c>
      <c r="C25" s="41" t="s">
        <v>119</v>
      </c>
      <c r="D25" s="41">
        <v>172090</v>
      </c>
      <c r="E25" s="41" t="s">
        <v>119</v>
      </c>
      <c r="F25" s="41" t="s">
        <v>119</v>
      </c>
      <c r="G25" s="41" t="s">
        <v>119</v>
      </c>
      <c r="H25" s="41" t="s">
        <v>119</v>
      </c>
      <c r="I25" s="42">
        <v>0</v>
      </c>
      <c r="J25" s="42">
        <v>302001936</v>
      </c>
      <c r="K25" s="42">
        <f t="shared" si="0"/>
        <v>5862719</v>
      </c>
      <c r="L25" s="43">
        <f t="shared" si="1"/>
        <v>296139217</v>
      </c>
      <c r="N25" s="29"/>
    </row>
    <row r="26" spans="1:14" ht="14.25">
      <c r="A26" s="40" t="s">
        <v>22</v>
      </c>
      <c r="B26" s="41">
        <v>13256341</v>
      </c>
      <c r="C26" s="41">
        <v>6862133</v>
      </c>
      <c r="D26" s="41">
        <v>7086216</v>
      </c>
      <c r="E26" s="41">
        <v>500</v>
      </c>
      <c r="F26" s="41" t="s">
        <v>119</v>
      </c>
      <c r="G26" s="41" t="s">
        <v>119</v>
      </c>
      <c r="H26" s="41">
        <v>1429210</v>
      </c>
      <c r="I26" s="42">
        <v>0</v>
      </c>
      <c r="J26" s="42">
        <v>160900322</v>
      </c>
      <c r="K26" s="42">
        <f t="shared" si="0"/>
        <v>28634400</v>
      </c>
      <c r="L26" s="43">
        <f t="shared" si="1"/>
        <v>132265922</v>
      </c>
      <c r="N26" s="29"/>
    </row>
    <row r="27" spans="1:14" ht="14.25">
      <c r="A27" s="40" t="s">
        <v>23</v>
      </c>
      <c r="B27" s="41">
        <v>4828841</v>
      </c>
      <c r="C27" s="41">
        <v>1959046</v>
      </c>
      <c r="D27" s="41">
        <v>56353</v>
      </c>
      <c r="E27" s="41" t="s">
        <v>119</v>
      </c>
      <c r="F27" s="41" t="s">
        <v>119</v>
      </c>
      <c r="G27" s="41" t="s">
        <v>119</v>
      </c>
      <c r="H27" s="41" t="s">
        <v>119</v>
      </c>
      <c r="I27" s="42">
        <v>0</v>
      </c>
      <c r="J27" s="42">
        <v>106895498</v>
      </c>
      <c r="K27" s="42">
        <f t="shared" si="0"/>
        <v>6844240</v>
      </c>
      <c r="L27" s="43">
        <f t="shared" si="1"/>
        <v>100051258</v>
      </c>
      <c r="N27" s="29"/>
    </row>
    <row r="28" spans="1:14" ht="14.25">
      <c r="A28" s="40" t="s">
        <v>24</v>
      </c>
      <c r="B28" s="41">
        <v>6777060</v>
      </c>
      <c r="C28" s="41" t="s">
        <v>119</v>
      </c>
      <c r="D28" s="41">
        <v>970038</v>
      </c>
      <c r="E28" s="41" t="s">
        <v>119</v>
      </c>
      <c r="F28" s="41" t="s">
        <v>119</v>
      </c>
      <c r="G28" s="41" t="s">
        <v>119</v>
      </c>
      <c r="H28" s="41" t="s">
        <v>119</v>
      </c>
      <c r="I28" s="42">
        <v>0</v>
      </c>
      <c r="J28" s="42">
        <v>605333778</v>
      </c>
      <c r="K28" s="42">
        <f t="shared" si="0"/>
        <v>7747098</v>
      </c>
      <c r="L28" s="43">
        <f t="shared" si="1"/>
        <v>597586680</v>
      </c>
      <c r="N28" s="29"/>
    </row>
    <row r="29" spans="1:14" ht="14.25">
      <c r="A29" s="40" t="s">
        <v>25</v>
      </c>
      <c r="B29" s="41">
        <v>18534919</v>
      </c>
      <c r="C29" s="41" t="s">
        <v>119</v>
      </c>
      <c r="D29" s="41">
        <v>4420976</v>
      </c>
      <c r="E29" s="41" t="s">
        <v>119</v>
      </c>
      <c r="F29" s="41" t="s">
        <v>119</v>
      </c>
      <c r="G29" s="41" t="s">
        <v>119</v>
      </c>
      <c r="H29" s="41" t="s">
        <v>119</v>
      </c>
      <c r="I29" s="42">
        <v>0</v>
      </c>
      <c r="J29" s="42">
        <v>819439806</v>
      </c>
      <c r="K29" s="42">
        <f t="shared" si="0"/>
        <v>22955895</v>
      </c>
      <c r="L29" s="43">
        <f t="shared" si="1"/>
        <v>796483911</v>
      </c>
      <c r="N29" s="29"/>
    </row>
    <row r="30" spans="1:14" ht="14.25">
      <c r="A30" s="40" t="s">
        <v>26</v>
      </c>
      <c r="B30" s="41">
        <v>15627296</v>
      </c>
      <c r="C30" s="41">
        <v>44259633</v>
      </c>
      <c r="D30" s="41">
        <v>5372816</v>
      </c>
      <c r="E30" s="41">
        <v>1500</v>
      </c>
      <c r="F30" s="41" t="s">
        <v>119</v>
      </c>
      <c r="G30" s="41" t="s">
        <v>119</v>
      </c>
      <c r="H30" s="41" t="s">
        <v>119</v>
      </c>
      <c r="I30" s="42">
        <v>64759026</v>
      </c>
      <c r="J30" s="42">
        <v>908450186</v>
      </c>
      <c r="K30" s="42">
        <f t="shared" si="0"/>
        <v>130020271</v>
      </c>
      <c r="L30" s="43">
        <f t="shared" si="1"/>
        <v>778429915</v>
      </c>
      <c r="N30" s="29"/>
    </row>
    <row r="31" spans="1:14" ht="14.25">
      <c r="A31" s="40" t="s">
        <v>27</v>
      </c>
      <c r="B31" s="41">
        <v>55943576</v>
      </c>
      <c r="C31" s="41">
        <v>553765108</v>
      </c>
      <c r="D31" s="41">
        <v>2767843</v>
      </c>
      <c r="E31" s="41" t="s">
        <v>119</v>
      </c>
      <c r="F31" s="41" t="s">
        <v>119</v>
      </c>
      <c r="G31" s="41" t="s">
        <v>119</v>
      </c>
      <c r="H31" s="41" t="s">
        <v>119</v>
      </c>
      <c r="I31" s="42">
        <v>0</v>
      </c>
      <c r="J31" s="42">
        <v>1739674526</v>
      </c>
      <c r="K31" s="42">
        <f t="shared" si="0"/>
        <v>612476527</v>
      </c>
      <c r="L31" s="43">
        <f t="shared" si="1"/>
        <v>1127197999</v>
      </c>
      <c r="N31" s="29"/>
    </row>
    <row r="32" spans="1:14" ht="14.25">
      <c r="A32" s="40" t="s">
        <v>28</v>
      </c>
      <c r="B32" s="41">
        <v>77306733</v>
      </c>
      <c r="C32" s="41">
        <v>12956046</v>
      </c>
      <c r="D32" s="41">
        <v>9464569</v>
      </c>
      <c r="E32" s="41">
        <v>88502</v>
      </c>
      <c r="F32" s="41">
        <v>153198</v>
      </c>
      <c r="G32" s="41" t="s">
        <v>119</v>
      </c>
      <c r="H32" s="41">
        <v>974187</v>
      </c>
      <c r="I32" s="42">
        <v>0</v>
      </c>
      <c r="J32" s="42">
        <v>705576850</v>
      </c>
      <c r="K32" s="42">
        <f t="shared" si="0"/>
        <v>100943235</v>
      </c>
      <c r="L32" s="43">
        <f t="shared" si="1"/>
        <v>604633615</v>
      </c>
      <c r="N32" s="29"/>
    </row>
    <row r="33" spans="1:14" ht="14.25">
      <c r="A33" s="40" t="s">
        <v>29</v>
      </c>
      <c r="B33" s="41">
        <v>432605429</v>
      </c>
      <c r="C33" s="41">
        <v>998458910</v>
      </c>
      <c r="D33" s="41">
        <v>724359896</v>
      </c>
      <c r="E33" s="41" t="s">
        <v>119</v>
      </c>
      <c r="F33" s="41" t="s">
        <v>119</v>
      </c>
      <c r="G33" s="41" t="s">
        <v>119</v>
      </c>
      <c r="H33" s="41">
        <v>13566140</v>
      </c>
      <c r="I33" s="42">
        <v>0</v>
      </c>
      <c r="J33" s="42">
        <v>11741854610</v>
      </c>
      <c r="K33" s="42">
        <f t="shared" si="0"/>
        <v>2168990375</v>
      </c>
      <c r="L33" s="43">
        <f t="shared" si="1"/>
        <v>9572864235</v>
      </c>
      <c r="N33" s="29"/>
    </row>
    <row r="34" spans="1:14" ht="14.25">
      <c r="A34" s="40" t="s">
        <v>30</v>
      </c>
      <c r="B34" s="41">
        <v>12135029</v>
      </c>
      <c r="C34" s="41">
        <v>6365661</v>
      </c>
      <c r="D34" s="41">
        <v>716971</v>
      </c>
      <c r="E34" s="41" t="s">
        <v>119</v>
      </c>
      <c r="F34" s="41" t="s">
        <v>119</v>
      </c>
      <c r="G34" s="41" t="s">
        <v>119</v>
      </c>
      <c r="H34" s="41" t="s">
        <v>119</v>
      </c>
      <c r="I34" s="42">
        <v>0</v>
      </c>
      <c r="J34" s="42">
        <v>98223524</v>
      </c>
      <c r="K34" s="42">
        <f t="shared" si="0"/>
        <v>19217661</v>
      </c>
      <c r="L34" s="43">
        <f t="shared" si="1"/>
        <v>79005863</v>
      </c>
      <c r="N34" s="29"/>
    </row>
    <row r="35" spans="1:14" ht="14.25">
      <c r="A35" s="40" t="s">
        <v>31</v>
      </c>
      <c r="B35" s="41">
        <v>48707109</v>
      </c>
      <c r="C35" s="41">
        <v>9315736</v>
      </c>
      <c r="D35" s="41">
        <v>37166737</v>
      </c>
      <c r="E35" s="41">
        <v>33499</v>
      </c>
      <c r="F35" s="41">
        <v>14058</v>
      </c>
      <c r="G35" s="41" t="s">
        <v>119</v>
      </c>
      <c r="H35" s="41" t="s">
        <v>119</v>
      </c>
      <c r="I35" s="42">
        <v>0</v>
      </c>
      <c r="J35" s="42">
        <v>802305800</v>
      </c>
      <c r="K35" s="42">
        <f t="shared" si="0"/>
        <v>95237139</v>
      </c>
      <c r="L35" s="43">
        <f t="shared" si="1"/>
        <v>707068661</v>
      </c>
      <c r="N35" s="29"/>
    </row>
    <row r="36" spans="1:14" ht="14.25">
      <c r="A36" s="40" t="s">
        <v>32</v>
      </c>
      <c r="B36" s="41">
        <v>17576448</v>
      </c>
      <c r="C36" s="41">
        <v>51925913</v>
      </c>
      <c r="D36" s="41">
        <v>170891</v>
      </c>
      <c r="E36" s="41" t="s">
        <v>119</v>
      </c>
      <c r="F36" s="41" t="s">
        <v>119</v>
      </c>
      <c r="G36" s="41" t="s">
        <v>119</v>
      </c>
      <c r="H36" s="41" t="s">
        <v>119</v>
      </c>
      <c r="I36" s="42">
        <v>0</v>
      </c>
      <c r="J36" s="42">
        <v>397758929</v>
      </c>
      <c r="K36" s="42">
        <f t="shared" si="0"/>
        <v>69673252</v>
      </c>
      <c r="L36" s="43">
        <f t="shared" si="1"/>
        <v>328085677</v>
      </c>
      <c r="N36" s="29"/>
    </row>
    <row r="37" spans="1:14" ht="14.25">
      <c r="A37" s="40" t="s">
        <v>33</v>
      </c>
      <c r="B37" s="41">
        <v>13847844</v>
      </c>
      <c r="C37" s="41">
        <v>6667020</v>
      </c>
      <c r="D37" s="41">
        <v>310809</v>
      </c>
      <c r="E37" s="41" t="s">
        <v>119</v>
      </c>
      <c r="F37" s="41" t="s">
        <v>119</v>
      </c>
      <c r="G37" s="41" t="s">
        <v>119</v>
      </c>
      <c r="H37" s="41" t="s">
        <v>119</v>
      </c>
      <c r="I37" s="42">
        <v>0</v>
      </c>
      <c r="J37" s="42">
        <v>174674264</v>
      </c>
      <c r="K37" s="42">
        <f t="shared" si="0"/>
        <v>20825673</v>
      </c>
      <c r="L37" s="43">
        <f t="shared" si="1"/>
        <v>153848591</v>
      </c>
      <c r="N37" s="29"/>
    </row>
    <row r="38" spans="1:14" ht="14.25">
      <c r="A38" s="40" t="s">
        <v>34</v>
      </c>
      <c r="B38" s="41">
        <v>3538702</v>
      </c>
      <c r="C38" s="41">
        <v>4335826</v>
      </c>
      <c r="D38" s="41">
        <v>71760</v>
      </c>
      <c r="E38" s="41" t="s">
        <v>119</v>
      </c>
      <c r="F38" s="41" t="s">
        <v>119</v>
      </c>
      <c r="G38" s="41" t="s">
        <v>119</v>
      </c>
      <c r="H38" s="41" t="s">
        <v>119</v>
      </c>
      <c r="I38" s="42">
        <v>0</v>
      </c>
      <c r="J38" s="42">
        <v>71661622</v>
      </c>
      <c r="K38" s="42">
        <f t="shared" si="0"/>
        <v>7946288</v>
      </c>
      <c r="L38" s="43">
        <f t="shared" si="1"/>
        <v>63715334</v>
      </c>
      <c r="N38" s="29"/>
    </row>
    <row r="39" spans="1:14" ht="14.25">
      <c r="A39" s="40" t="s">
        <v>35</v>
      </c>
      <c r="B39" s="41">
        <v>133365906</v>
      </c>
      <c r="C39" s="41">
        <v>169925118</v>
      </c>
      <c r="D39" s="41">
        <v>259562959</v>
      </c>
      <c r="E39" s="41" t="s">
        <v>119</v>
      </c>
      <c r="F39" s="41" t="s">
        <v>119</v>
      </c>
      <c r="G39" s="41" t="s">
        <v>119</v>
      </c>
      <c r="H39" s="41" t="s">
        <v>119</v>
      </c>
      <c r="I39" s="42">
        <v>0</v>
      </c>
      <c r="J39" s="42">
        <v>2094377993</v>
      </c>
      <c r="K39" s="42">
        <f t="shared" si="0"/>
        <v>562853983</v>
      </c>
      <c r="L39" s="43">
        <f t="shared" si="1"/>
        <v>1531524010</v>
      </c>
      <c r="N39" s="29"/>
    </row>
    <row r="40" spans="1:14" ht="14.25">
      <c r="A40" s="40" t="s">
        <v>36</v>
      </c>
      <c r="B40" s="41">
        <v>374698104</v>
      </c>
      <c r="C40" s="41">
        <v>253280596</v>
      </c>
      <c r="D40" s="41">
        <v>148180637</v>
      </c>
      <c r="E40" s="41">
        <v>115000</v>
      </c>
      <c r="F40" s="41">
        <v>143149</v>
      </c>
      <c r="G40" s="41" t="s">
        <v>119</v>
      </c>
      <c r="H40" s="41" t="s">
        <v>119</v>
      </c>
      <c r="I40" s="42">
        <v>706850</v>
      </c>
      <c r="J40" s="42">
        <v>5764909056</v>
      </c>
      <c r="K40" s="42">
        <f t="shared" si="0"/>
        <v>777124336</v>
      </c>
      <c r="L40" s="43">
        <f t="shared" si="1"/>
        <v>4987784720</v>
      </c>
      <c r="N40" s="29"/>
    </row>
    <row r="41" spans="1:14" ht="14.25">
      <c r="A41" s="40" t="s">
        <v>37</v>
      </c>
      <c r="B41" s="41">
        <v>119151110</v>
      </c>
      <c r="C41" s="41">
        <v>898155871</v>
      </c>
      <c r="D41" s="41">
        <v>34234727</v>
      </c>
      <c r="E41" s="41">
        <v>500</v>
      </c>
      <c r="F41" s="41">
        <v>500</v>
      </c>
      <c r="G41" s="41" t="s">
        <v>119</v>
      </c>
      <c r="H41" s="41" t="s">
        <v>119</v>
      </c>
      <c r="I41" s="42">
        <v>26061006</v>
      </c>
      <c r="J41" s="42">
        <v>2192149417</v>
      </c>
      <c r="K41" s="42">
        <f t="shared" si="0"/>
        <v>1077603714</v>
      </c>
      <c r="L41" s="43">
        <f t="shared" si="1"/>
        <v>1114545703</v>
      </c>
      <c r="N41" s="29"/>
    </row>
    <row r="42" spans="1:14" ht="14.25">
      <c r="A42" s="40" t="s">
        <v>38</v>
      </c>
      <c r="B42" s="41">
        <v>15229359</v>
      </c>
      <c r="C42" s="41" t="s">
        <v>119</v>
      </c>
      <c r="D42" s="41" t="s">
        <v>119</v>
      </c>
      <c r="E42" s="41" t="s">
        <v>119</v>
      </c>
      <c r="F42" s="41" t="s">
        <v>119</v>
      </c>
      <c r="G42" s="41" t="s">
        <v>119</v>
      </c>
      <c r="H42" s="41" t="s">
        <v>119</v>
      </c>
      <c r="I42" s="42">
        <v>0</v>
      </c>
      <c r="J42" s="42">
        <v>402526211</v>
      </c>
      <c r="K42" s="42">
        <f t="shared" si="0"/>
        <v>15229359</v>
      </c>
      <c r="L42" s="43">
        <f t="shared" si="1"/>
        <v>387296852</v>
      </c>
      <c r="N42" s="29"/>
    </row>
    <row r="43" spans="1:14" ht="14.25">
      <c r="A43" s="40" t="s">
        <v>39</v>
      </c>
      <c r="B43" s="41">
        <v>2266015</v>
      </c>
      <c r="C43" s="41">
        <v>393882</v>
      </c>
      <c r="D43" s="41">
        <v>9157</v>
      </c>
      <c r="E43" s="41" t="s">
        <v>119</v>
      </c>
      <c r="F43" s="41" t="s">
        <v>119</v>
      </c>
      <c r="G43" s="41" t="s">
        <v>119</v>
      </c>
      <c r="H43" s="41" t="s">
        <v>119</v>
      </c>
      <c r="I43" s="42">
        <v>0</v>
      </c>
      <c r="J43" s="42">
        <v>110694027</v>
      </c>
      <c r="K43" s="42">
        <f t="shared" si="0"/>
        <v>2669054</v>
      </c>
      <c r="L43" s="43">
        <f t="shared" si="1"/>
        <v>108024973</v>
      </c>
      <c r="N43" s="29"/>
    </row>
    <row r="44" spans="1:14" ht="14.25">
      <c r="A44" s="40" t="s">
        <v>40</v>
      </c>
      <c r="B44" s="41">
        <v>10735478</v>
      </c>
      <c r="C44" s="41" t="s">
        <v>119</v>
      </c>
      <c r="D44" s="41">
        <v>523434</v>
      </c>
      <c r="E44" s="41" t="s">
        <v>119</v>
      </c>
      <c r="F44" s="41" t="s">
        <v>119</v>
      </c>
      <c r="G44" s="41" t="s">
        <v>119</v>
      </c>
      <c r="H44" s="41">
        <v>979649</v>
      </c>
      <c r="I44" s="42">
        <v>0</v>
      </c>
      <c r="J44" s="42">
        <v>201399481</v>
      </c>
      <c r="K44" s="42">
        <f t="shared" si="0"/>
        <v>12238561</v>
      </c>
      <c r="L44" s="43">
        <f t="shared" si="1"/>
        <v>189160920</v>
      </c>
      <c r="N44" s="29"/>
    </row>
    <row r="45" spans="1:14" ht="14.25">
      <c r="A45" s="40" t="s">
        <v>41</v>
      </c>
      <c r="B45" s="41">
        <v>142107318</v>
      </c>
      <c r="C45" s="41">
        <v>5797096</v>
      </c>
      <c r="D45" s="41">
        <v>31711533</v>
      </c>
      <c r="E45" s="41">
        <v>34560</v>
      </c>
      <c r="F45" s="41">
        <v>33925</v>
      </c>
      <c r="G45" s="41" t="s">
        <v>119</v>
      </c>
      <c r="H45" s="41" t="s">
        <v>119</v>
      </c>
      <c r="I45" s="42">
        <v>0</v>
      </c>
      <c r="J45" s="42">
        <v>3429592780</v>
      </c>
      <c r="K45" s="42">
        <f t="shared" si="0"/>
        <v>179684432</v>
      </c>
      <c r="L45" s="43">
        <f t="shared" si="1"/>
        <v>3249908348</v>
      </c>
      <c r="N45" s="29"/>
    </row>
    <row r="46" spans="1:14" ht="14.25">
      <c r="A46" s="40" t="s">
        <v>42</v>
      </c>
      <c r="B46" s="41">
        <v>126257565</v>
      </c>
      <c r="C46" s="41">
        <v>22299713</v>
      </c>
      <c r="D46" s="41">
        <v>55500159</v>
      </c>
      <c r="E46" s="41" t="s">
        <v>119</v>
      </c>
      <c r="F46" s="41">
        <v>12519</v>
      </c>
      <c r="G46" s="41" t="s">
        <v>119</v>
      </c>
      <c r="H46" s="41" t="s">
        <v>119</v>
      </c>
      <c r="I46" s="42">
        <v>273563</v>
      </c>
      <c r="J46" s="42">
        <v>1991145932</v>
      </c>
      <c r="K46" s="42">
        <f t="shared" si="0"/>
        <v>204343519</v>
      </c>
      <c r="L46" s="43">
        <f t="shared" si="1"/>
        <v>1786802413</v>
      </c>
      <c r="N46" s="29"/>
    </row>
    <row r="47" spans="1:14" ht="14.25">
      <c r="A47" s="40" t="s">
        <v>43</v>
      </c>
      <c r="B47" s="41">
        <v>68587791</v>
      </c>
      <c r="C47" s="41">
        <v>26723737</v>
      </c>
      <c r="D47" s="41">
        <v>70859262</v>
      </c>
      <c r="E47" s="41" t="s">
        <v>119</v>
      </c>
      <c r="F47" s="41" t="s">
        <v>119</v>
      </c>
      <c r="G47" s="41" t="s">
        <v>119</v>
      </c>
      <c r="H47" s="41" t="s">
        <v>119</v>
      </c>
      <c r="I47" s="42">
        <v>686164</v>
      </c>
      <c r="J47" s="42">
        <v>3046889261</v>
      </c>
      <c r="K47" s="42">
        <f t="shared" si="0"/>
        <v>166856954</v>
      </c>
      <c r="L47" s="43">
        <f t="shared" si="1"/>
        <v>2880032307</v>
      </c>
      <c r="N47" s="29"/>
    </row>
    <row r="48" spans="1:14" ht="14.25">
      <c r="A48" s="40" t="s">
        <v>44</v>
      </c>
      <c r="B48" s="41">
        <v>86858931</v>
      </c>
      <c r="C48" s="41">
        <v>117991739</v>
      </c>
      <c r="D48" s="41">
        <v>36243301</v>
      </c>
      <c r="E48" s="41" t="s">
        <v>119</v>
      </c>
      <c r="F48" s="41" t="s">
        <v>119</v>
      </c>
      <c r="G48" s="41" t="s">
        <v>119</v>
      </c>
      <c r="H48" s="41" t="s">
        <v>119</v>
      </c>
      <c r="I48" s="42">
        <v>0</v>
      </c>
      <c r="J48" s="42">
        <v>878507996</v>
      </c>
      <c r="K48" s="42">
        <f t="shared" si="0"/>
        <v>241093971</v>
      </c>
      <c r="L48" s="43">
        <f t="shared" si="1"/>
        <v>637414025</v>
      </c>
      <c r="N48" s="29"/>
    </row>
    <row r="49" spans="1:14" ht="14.25">
      <c r="A49" s="40" t="s">
        <v>45</v>
      </c>
      <c r="B49" s="41">
        <v>25462974</v>
      </c>
      <c r="C49" s="41">
        <v>336126406</v>
      </c>
      <c r="D49" s="41">
        <v>30472309</v>
      </c>
      <c r="E49" s="41" t="s">
        <v>119</v>
      </c>
      <c r="F49" s="41" t="s">
        <v>119</v>
      </c>
      <c r="G49" s="41" t="s">
        <v>119</v>
      </c>
      <c r="H49" s="41" t="s">
        <v>119</v>
      </c>
      <c r="I49" s="42">
        <v>0</v>
      </c>
      <c r="J49" s="42">
        <v>1139641282</v>
      </c>
      <c r="K49" s="42">
        <f t="shared" si="0"/>
        <v>392061689</v>
      </c>
      <c r="L49" s="43">
        <f t="shared" si="1"/>
        <v>747579593</v>
      </c>
      <c r="N49" s="29"/>
    </row>
    <row r="50" spans="1:14" ht="14.25">
      <c r="A50" s="40" t="s">
        <v>46</v>
      </c>
      <c r="B50" s="41">
        <v>84998432</v>
      </c>
      <c r="C50" s="41">
        <v>2532545</v>
      </c>
      <c r="D50" s="41">
        <v>341210</v>
      </c>
      <c r="E50" s="41" t="s">
        <v>119</v>
      </c>
      <c r="F50" s="41" t="s">
        <v>119</v>
      </c>
      <c r="G50" s="41" t="s">
        <v>119</v>
      </c>
      <c r="H50" s="41">
        <v>4938687</v>
      </c>
      <c r="I50" s="42">
        <v>33873677</v>
      </c>
      <c r="J50" s="42">
        <v>1023582215</v>
      </c>
      <c r="K50" s="42">
        <f t="shared" si="0"/>
        <v>126684551</v>
      </c>
      <c r="L50" s="43">
        <f t="shared" si="1"/>
        <v>896897664</v>
      </c>
      <c r="N50" s="29"/>
    </row>
    <row r="51" spans="1:14" ht="14.25">
      <c r="A51" s="40" t="s">
        <v>47</v>
      </c>
      <c r="B51" s="41">
        <v>30622357</v>
      </c>
      <c r="C51" s="41">
        <v>2359590</v>
      </c>
      <c r="D51" s="41">
        <v>1874309</v>
      </c>
      <c r="E51" s="41" t="s">
        <v>119</v>
      </c>
      <c r="F51" s="41" t="s">
        <v>119</v>
      </c>
      <c r="G51" s="41" t="s">
        <v>119</v>
      </c>
      <c r="H51" s="41">
        <v>648103687</v>
      </c>
      <c r="I51" s="42">
        <v>0</v>
      </c>
      <c r="J51" s="42">
        <v>1585060753</v>
      </c>
      <c r="K51" s="42">
        <f t="shared" si="0"/>
        <v>682959943</v>
      </c>
      <c r="L51" s="43">
        <f t="shared" si="1"/>
        <v>902100810</v>
      </c>
      <c r="N51" s="29"/>
    </row>
    <row r="52" spans="1:14" ht="14.25">
      <c r="A52" s="40" t="s">
        <v>48</v>
      </c>
      <c r="B52" s="41">
        <v>528215285</v>
      </c>
      <c r="C52" s="41">
        <v>2589607328</v>
      </c>
      <c r="D52" s="41">
        <v>1116507390</v>
      </c>
      <c r="E52" s="41" t="s">
        <v>119</v>
      </c>
      <c r="F52" s="41" t="s">
        <v>119</v>
      </c>
      <c r="G52" s="41" t="s">
        <v>119</v>
      </c>
      <c r="H52" s="41">
        <v>81706095</v>
      </c>
      <c r="I52" s="42">
        <v>47181531</v>
      </c>
      <c r="J52" s="42">
        <v>16396895651</v>
      </c>
      <c r="K52" s="42">
        <f t="shared" si="0"/>
        <v>4363217629</v>
      </c>
      <c r="L52" s="43">
        <f t="shared" si="1"/>
        <v>12033678022</v>
      </c>
      <c r="N52" s="29"/>
    </row>
    <row r="53" spans="1:14" ht="14.25">
      <c r="A53" s="40" t="s">
        <v>49</v>
      </c>
      <c r="B53" s="41">
        <v>143422247</v>
      </c>
      <c r="C53" s="41">
        <v>1197256328</v>
      </c>
      <c r="D53" s="41">
        <v>108588058</v>
      </c>
      <c r="E53" s="41">
        <v>9892</v>
      </c>
      <c r="F53" s="41">
        <v>8284</v>
      </c>
      <c r="G53" s="41" t="s">
        <v>119</v>
      </c>
      <c r="H53" s="41" t="s">
        <v>119</v>
      </c>
      <c r="I53" s="42">
        <v>0</v>
      </c>
      <c r="J53" s="42">
        <v>3095627647</v>
      </c>
      <c r="K53" s="42">
        <f t="shared" si="0"/>
        <v>1449284809</v>
      </c>
      <c r="L53" s="43">
        <f t="shared" si="1"/>
        <v>1646342838</v>
      </c>
      <c r="N53" s="29"/>
    </row>
    <row r="54" spans="1:14" ht="14.25">
      <c r="A54" s="40" t="s">
        <v>50</v>
      </c>
      <c r="B54" s="41">
        <v>410592214</v>
      </c>
      <c r="C54" s="41">
        <v>653458646</v>
      </c>
      <c r="D54" s="41">
        <v>470876621</v>
      </c>
      <c r="E54" s="41" t="s">
        <v>119</v>
      </c>
      <c r="F54" s="41" t="s">
        <v>119</v>
      </c>
      <c r="G54" s="41" t="s">
        <v>119</v>
      </c>
      <c r="H54" s="41">
        <v>49711969</v>
      </c>
      <c r="I54" s="42">
        <v>4206766</v>
      </c>
      <c r="J54" s="42">
        <v>11711054299</v>
      </c>
      <c r="K54" s="42">
        <f t="shared" si="0"/>
        <v>1588846216</v>
      </c>
      <c r="L54" s="43">
        <f t="shared" si="1"/>
        <v>10122208083</v>
      </c>
      <c r="N54" s="29"/>
    </row>
    <row r="55" spans="1:14" ht="14.25">
      <c r="A55" s="40" t="s">
        <v>51</v>
      </c>
      <c r="B55" s="41">
        <v>127008499</v>
      </c>
      <c r="C55" s="41">
        <v>866555057</v>
      </c>
      <c r="D55" s="41">
        <v>87082943</v>
      </c>
      <c r="E55" s="41" t="s">
        <v>119</v>
      </c>
      <c r="F55" s="41" t="s">
        <v>119</v>
      </c>
      <c r="G55" s="41" t="s">
        <v>119</v>
      </c>
      <c r="H55" s="41" t="s">
        <v>119</v>
      </c>
      <c r="I55" s="42" t="s">
        <v>119</v>
      </c>
      <c r="J55" s="42">
        <v>3172536689</v>
      </c>
      <c r="K55" s="42">
        <f t="shared" si="0"/>
        <v>1080646499</v>
      </c>
      <c r="L55" s="43">
        <f t="shared" si="1"/>
        <v>2091890190</v>
      </c>
      <c r="N55" s="29"/>
    </row>
    <row r="56" spans="1:14" ht="14.25">
      <c r="A56" s="40" t="s">
        <v>52</v>
      </c>
      <c r="B56" s="41">
        <v>323549360</v>
      </c>
      <c r="C56" s="41">
        <v>378877997</v>
      </c>
      <c r="D56" s="41">
        <v>943017843</v>
      </c>
      <c r="E56" s="41">
        <v>382386</v>
      </c>
      <c r="F56" s="41">
        <v>206065</v>
      </c>
      <c r="G56" s="41" t="s">
        <v>119</v>
      </c>
      <c r="H56" s="41" t="s">
        <v>119</v>
      </c>
      <c r="I56" s="42">
        <v>1617426</v>
      </c>
      <c r="J56" s="42">
        <v>6721557645</v>
      </c>
      <c r="K56" s="42">
        <f t="shared" si="0"/>
        <v>1647651077</v>
      </c>
      <c r="L56" s="43">
        <f t="shared" si="1"/>
        <v>5073906568</v>
      </c>
      <c r="N56" s="29"/>
    </row>
    <row r="57" spans="1:14" ht="14.25">
      <c r="A57" s="40" t="s">
        <v>53</v>
      </c>
      <c r="B57" s="41">
        <v>356451261</v>
      </c>
      <c r="C57" s="41">
        <v>581139435</v>
      </c>
      <c r="D57" s="41">
        <v>142324053</v>
      </c>
      <c r="E57" s="41">
        <v>4500</v>
      </c>
      <c r="F57" s="41">
        <v>1000</v>
      </c>
      <c r="G57" s="41" t="s">
        <v>119</v>
      </c>
      <c r="H57" s="41">
        <v>90917514</v>
      </c>
      <c r="I57" s="42">
        <v>203627159</v>
      </c>
      <c r="J57" s="42">
        <v>7437605615</v>
      </c>
      <c r="K57" s="42">
        <f t="shared" si="0"/>
        <v>1374464922</v>
      </c>
      <c r="L57" s="43">
        <f t="shared" si="1"/>
        <v>6063140693</v>
      </c>
      <c r="N57" s="29"/>
    </row>
    <row r="58" spans="1:14" ht="14.25">
      <c r="A58" s="40" t="s">
        <v>54</v>
      </c>
      <c r="B58" s="41">
        <v>22059295</v>
      </c>
      <c r="C58" s="41">
        <v>95212730</v>
      </c>
      <c r="D58" s="41">
        <v>6961351</v>
      </c>
      <c r="E58" s="41" t="s">
        <v>119</v>
      </c>
      <c r="F58" s="41" t="s">
        <v>119</v>
      </c>
      <c r="G58" s="41" t="s">
        <v>119</v>
      </c>
      <c r="H58" s="41" t="s">
        <v>119</v>
      </c>
      <c r="I58" s="42">
        <v>60953912</v>
      </c>
      <c r="J58" s="42">
        <v>1488841465</v>
      </c>
      <c r="K58" s="42">
        <f t="shared" si="0"/>
        <v>185187288</v>
      </c>
      <c r="L58" s="43">
        <f t="shared" si="1"/>
        <v>1303654177</v>
      </c>
      <c r="N58" s="29"/>
    </row>
    <row r="59" spans="1:14" ht="14.25">
      <c r="A59" s="40" t="s">
        <v>55</v>
      </c>
      <c r="B59" s="41">
        <v>98839514</v>
      </c>
      <c r="C59" s="41">
        <v>19400553</v>
      </c>
      <c r="D59" s="41">
        <v>249045823</v>
      </c>
      <c r="E59" s="41">
        <v>500</v>
      </c>
      <c r="F59" s="41">
        <v>10000</v>
      </c>
      <c r="G59" s="41" t="s">
        <v>119</v>
      </c>
      <c r="H59" s="41" t="s">
        <v>119</v>
      </c>
      <c r="I59" s="42">
        <v>0</v>
      </c>
      <c r="J59" s="42">
        <v>1548501558</v>
      </c>
      <c r="K59" s="42">
        <f t="shared" si="0"/>
        <v>367296390</v>
      </c>
      <c r="L59" s="43">
        <f t="shared" si="1"/>
        <v>1181205168</v>
      </c>
      <c r="N59" s="29"/>
    </row>
    <row r="60" spans="1:14" ht="14.25">
      <c r="A60" s="40" t="s">
        <v>56</v>
      </c>
      <c r="B60" s="41">
        <v>84062218</v>
      </c>
      <c r="C60" s="41">
        <v>1022501931</v>
      </c>
      <c r="D60" s="41">
        <v>58028541</v>
      </c>
      <c r="E60" s="41" t="s">
        <v>119</v>
      </c>
      <c r="F60" s="41" t="s">
        <v>119</v>
      </c>
      <c r="G60" s="41" t="s">
        <v>119</v>
      </c>
      <c r="H60" s="41">
        <v>17333719</v>
      </c>
      <c r="I60" s="42">
        <v>130698469</v>
      </c>
      <c r="J60" s="42">
        <v>4945061375</v>
      </c>
      <c r="K60" s="42">
        <f t="shared" si="0"/>
        <v>1312624878</v>
      </c>
      <c r="L60" s="43">
        <f t="shared" si="1"/>
        <v>3632436497</v>
      </c>
      <c r="N60" s="29"/>
    </row>
    <row r="61" spans="1:14" ht="14.25">
      <c r="A61" s="40" t="s">
        <v>57</v>
      </c>
      <c r="B61" s="41">
        <v>38283777</v>
      </c>
      <c r="C61" s="41">
        <v>507545</v>
      </c>
      <c r="D61" s="41">
        <v>6258417</v>
      </c>
      <c r="E61" s="41" t="s">
        <v>119</v>
      </c>
      <c r="F61" s="41" t="s">
        <v>119</v>
      </c>
      <c r="G61" s="41" t="s">
        <v>119</v>
      </c>
      <c r="H61" s="41" t="s">
        <v>119</v>
      </c>
      <c r="I61" s="42">
        <v>39517936</v>
      </c>
      <c r="J61" s="42">
        <v>822254905</v>
      </c>
      <c r="K61" s="42">
        <f t="shared" si="0"/>
        <v>84567675</v>
      </c>
      <c r="L61" s="43">
        <f t="shared" si="1"/>
        <v>737687230</v>
      </c>
      <c r="N61" s="29"/>
    </row>
    <row r="62" spans="1:14" ht="14.25">
      <c r="A62" s="40" t="s">
        <v>58</v>
      </c>
      <c r="B62" s="41">
        <v>138015334</v>
      </c>
      <c r="C62" s="41">
        <v>597360645</v>
      </c>
      <c r="D62" s="41">
        <v>90811729</v>
      </c>
      <c r="E62" s="41" t="s">
        <v>119</v>
      </c>
      <c r="F62" s="41" t="s">
        <v>119</v>
      </c>
      <c r="G62" s="41" t="s">
        <v>119</v>
      </c>
      <c r="H62" s="41">
        <v>7800480</v>
      </c>
      <c r="I62" s="42">
        <v>0</v>
      </c>
      <c r="J62" s="42">
        <v>3000067226</v>
      </c>
      <c r="K62" s="42">
        <f t="shared" si="0"/>
        <v>833988188</v>
      </c>
      <c r="L62" s="43">
        <f t="shared" si="1"/>
        <v>2166079038</v>
      </c>
      <c r="N62" s="29"/>
    </row>
    <row r="63" spans="1:14" ht="14.25">
      <c r="A63" s="40" t="s">
        <v>59</v>
      </c>
      <c r="B63" s="41">
        <v>169759206</v>
      </c>
      <c r="C63" s="41">
        <v>136273584</v>
      </c>
      <c r="D63" s="41">
        <v>190547128</v>
      </c>
      <c r="E63" s="41" t="s">
        <v>119</v>
      </c>
      <c r="F63" s="41" t="s">
        <v>119</v>
      </c>
      <c r="G63" s="41" t="s">
        <v>119</v>
      </c>
      <c r="H63" s="41" t="s">
        <v>119</v>
      </c>
      <c r="I63" s="42">
        <v>3621533</v>
      </c>
      <c r="J63" s="42">
        <v>2682885321</v>
      </c>
      <c r="K63" s="42">
        <f t="shared" si="0"/>
        <v>500201451</v>
      </c>
      <c r="L63" s="43">
        <f t="shared" si="1"/>
        <v>2182683870</v>
      </c>
      <c r="N63" s="29"/>
    </row>
    <row r="64" spans="1:14" ht="14.25">
      <c r="A64" s="40" t="s">
        <v>60</v>
      </c>
      <c r="B64" s="41">
        <v>31805949</v>
      </c>
      <c r="C64" s="41">
        <v>5342860</v>
      </c>
      <c r="D64" s="41">
        <v>37129130</v>
      </c>
      <c r="E64" s="41" t="s">
        <v>119</v>
      </c>
      <c r="F64" s="41" t="s">
        <v>119</v>
      </c>
      <c r="G64" s="41" t="s">
        <v>119</v>
      </c>
      <c r="H64" s="41" t="s">
        <v>119</v>
      </c>
      <c r="I64" s="42">
        <v>0</v>
      </c>
      <c r="J64" s="42">
        <v>933793620</v>
      </c>
      <c r="K64" s="42">
        <f t="shared" si="0"/>
        <v>74277939</v>
      </c>
      <c r="L64" s="43">
        <f t="shared" si="1"/>
        <v>859515681</v>
      </c>
      <c r="N64" s="29"/>
    </row>
    <row r="65" spans="1:14" ht="14.25">
      <c r="A65" s="40" t="s">
        <v>61</v>
      </c>
      <c r="B65" s="41">
        <v>14010848</v>
      </c>
      <c r="C65" s="41">
        <v>3773686</v>
      </c>
      <c r="D65" s="41">
        <v>223376</v>
      </c>
      <c r="E65" s="41" t="s">
        <v>119</v>
      </c>
      <c r="F65" s="41" t="s">
        <v>119</v>
      </c>
      <c r="G65" s="41" t="s">
        <v>119</v>
      </c>
      <c r="H65" s="41" t="s">
        <v>119</v>
      </c>
      <c r="I65" s="42" t="s">
        <v>119</v>
      </c>
      <c r="J65" s="42">
        <v>678399642</v>
      </c>
      <c r="K65" s="42">
        <f t="shared" si="0"/>
        <v>18007910</v>
      </c>
      <c r="L65" s="43">
        <f t="shared" si="1"/>
        <v>660391732</v>
      </c>
      <c r="N65" s="29"/>
    </row>
    <row r="66" spans="1:14" ht="14.25">
      <c r="A66" s="40" t="s">
        <v>62</v>
      </c>
      <c r="B66" s="41">
        <v>11987291</v>
      </c>
      <c r="C66" s="41">
        <v>18669545</v>
      </c>
      <c r="D66" s="41">
        <v>2120933</v>
      </c>
      <c r="E66" s="41" t="s">
        <v>119</v>
      </c>
      <c r="F66" s="41" t="s">
        <v>119</v>
      </c>
      <c r="G66" s="41" t="s">
        <v>119</v>
      </c>
      <c r="H66" s="41" t="s">
        <v>119</v>
      </c>
      <c r="I66" s="42">
        <v>0</v>
      </c>
      <c r="J66" s="42">
        <v>757787706</v>
      </c>
      <c r="K66" s="42">
        <f t="shared" si="0"/>
        <v>32777769</v>
      </c>
      <c r="L66" s="43">
        <f t="shared" si="1"/>
        <v>725009937</v>
      </c>
      <c r="N66" s="29"/>
    </row>
    <row r="67" spans="1:14" ht="14.25">
      <c r="A67" s="40" t="s">
        <v>63</v>
      </c>
      <c r="B67" s="41">
        <v>3850830</v>
      </c>
      <c r="C67" s="41">
        <v>15122175</v>
      </c>
      <c r="D67" s="41">
        <v>1524691</v>
      </c>
      <c r="E67" s="41" t="s">
        <v>119</v>
      </c>
      <c r="F67" s="41" t="s">
        <v>119</v>
      </c>
      <c r="G67" s="41" t="s">
        <v>119</v>
      </c>
      <c r="H67" s="41" t="s">
        <v>119</v>
      </c>
      <c r="I67" s="42">
        <v>0</v>
      </c>
      <c r="J67" s="42">
        <v>64493190</v>
      </c>
      <c r="K67" s="42">
        <f t="shared" si="0"/>
        <v>20497696</v>
      </c>
      <c r="L67" s="43">
        <f t="shared" si="1"/>
        <v>43995494</v>
      </c>
      <c r="N67" s="29"/>
    </row>
    <row r="68" spans="1:14" ht="14.25">
      <c r="A68" s="40" t="s">
        <v>64</v>
      </c>
      <c r="B68" s="41">
        <v>222894653</v>
      </c>
      <c r="C68" s="41">
        <v>191233831</v>
      </c>
      <c r="D68" s="41">
        <v>191208643</v>
      </c>
      <c r="E68" s="41">
        <v>90997</v>
      </c>
      <c r="F68" s="41">
        <v>95307</v>
      </c>
      <c r="G68" s="41" t="s">
        <v>119</v>
      </c>
      <c r="H68" s="41" t="s">
        <v>119</v>
      </c>
      <c r="I68" s="42">
        <v>0</v>
      </c>
      <c r="J68" s="42">
        <v>3987339212</v>
      </c>
      <c r="K68" s="42">
        <f t="shared" si="0"/>
        <v>605523431</v>
      </c>
      <c r="L68" s="43">
        <f t="shared" si="1"/>
        <v>3381815781</v>
      </c>
      <c r="N68" s="29"/>
    </row>
    <row r="69" spans="1:14" ht="14.25">
      <c r="A69" s="40" t="s">
        <v>65</v>
      </c>
      <c r="B69" s="41">
        <v>6710580</v>
      </c>
      <c r="C69" s="41">
        <v>9704793</v>
      </c>
      <c r="D69" s="41">
        <v>26062</v>
      </c>
      <c r="E69" s="41" t="s">
        <v>119</v>
      </c>
      <c r="F69" s="41" t="s">
        <v>119</v>
      </c>
      <c r="G69" s="41" t="s">
        <v>119</v>
      </c>
      <c r="H69" s="41" t="s">
        <v>119</v>
      </c>
      <c r="I69" s="42">
        <v>0</v>
      </c>
      <c r="J69" s="42">
        <v>194183086</v>
      </c>
      <c r="K69" s="42">
        <f t="shared" si="0"/>
        <v>16441435</v>
      </c>
      <c r="L69" s="43">
        <f t="shared" si="1"/>
        <v>177741651</v>
      </c>
      <c r="N69" s="29"/>
    </row>
    <row r="70" spans="1:14" ht="14.25">
      <c r="A70" s="40" t="s">
        <v>66</v>
      </c>
      <c r="B70" s="41">
        <v>56508367</v>
      </c>
      <c r="C70" s="41">
        <v>26335134</v>
      </c>
      <c r="D70" s="41">
        <v>47537229</v>
      </c>
      <c r="E70" s="41" t="s">
        <v>119</v>
      </c>
      <c r="F70" s="41">
        <v>5000</v>
      </c>
      <c r="G70" s="41" t="s">
        <v>119</v>
      </c>
      <c r="H70" s="41">
        <v>562937</v>
      </c>
      <c r="I70" s="42">
        <v>0</v>
      </c>
      <c r="J70" s="42">
        <v>648812995</v>
      </c>
      <c r="K70" s="42">
        <f>SUM(B70:I70)</f>
        <v>130948667</v>
      </c>
      <c r="L70" s="43">
        <f>J70-K70</f>
        <v>517864328</v>
      </c>
      <c r="N70" s="29"/>
    </row>
    <row r="71" spans="1:14" ht="14.25">
      <c r="A71" s="40" t="s">
        <v>67</v>
      </c>
      <c r="B71" s="41">
        <v>9375722</v>
      </c>
      <c r="C71" s="41" t="s">
        <v>119</v>
      </c>
      <c r="D71" s="41">
        <v>26099</v>
      </c>
      <c r="E71" s="41" t="s">
        <v>119</v>
      </c>
      <c r="F71" s="41" t="s">
        <v>119</v>
      </c>
      <c r="G71" s="41" t="s">
        <v>119</v>
      </c>
      <c r="H71" s="41" t="s">
        <v>119</v>
      </c>
      <c r="I71" s="42">
        <v>0</v>
      </c>
      <c r="J71" s="42">
        <v>260321986</v>
      </c>
      <c r="K71" s="42">
        <f>SUM(B71:I71)</f>
        <v>9401821</v>
      </c>
      <c r="L71" s="43">
        <f>J71-K71</f>
        <v>250920165</v>
      </c>
      <c r="N71" s="29"/>
    </row>
    <row r="72" spans="1:14" ht="14.25">
      <c r="A72" s="40"/>
      <c r="B72" s="41"/>
      <c r="C72" s="41"/>
      <c r="D72" s="41"/>
      <c r="E72" s="41"/>
      <c r="F72" s="41"/>
      <c r="G72" s="41"/>
      <c r="H72" s="41"/>
      <c r="I72" s="42"/>
      <c r="J72" s="42"/>
      <c r="K72" s="42"/>
      <c r="L72" s="43"/>
      <c r="N72" s="29"/>
    </row>
    <row r="73" spans="1:14" ht="15.75" thickBot="1">
      <c r="A73" s="45" t="s">
        <v>68</v>
      </c>
      <c r="B73" s="46">
        <f>SUM(B5:B71)</f>
        <v>7795178668</v>
      </c>
      <c r="C73" s="46">
        <f aca="true" t="shared" si="2" ref="C73:J73">SUM(C5:C71)</f>
        <v>28490259641</v>
      </c>
      <c r="D73" s="46">
        <f t="shared" si="2"/>
        <v>9203083363</v>
      </c>
      <c r="E73" s="46">
        <f>SUM(E5:E71)</f>
        <v>821282</v>
      </c>
      <c r="F73" s="46">
        <f t="shared" si="2"/>
        <v>772000</v>
      </c>
      <c r="G73" s="46">
        <f t="shared" si="2"/>
        <v>0</v>
      </c>
      <c r="H73" s="46">
        <f>SUM(H5:H71)</f>
        <v>1063948973</v>
      </c>
      <c r="I73" s="46">
        <f>SUM(I5:I71)</f>
        <v>852374849</v>
      </c>
      <c r="J73" s="46">
        <f t="shared" si="2"/>
        <v>185638868226</v>
      </c>
      <c r="K73" s="47">
        <f>SUM(K5:K71)</f>
        <v>47406438776</v>
      </c>
      <c r="L73" s="48">
        <f>SUM(L5:L71)</f>
        <v>138232429450</v>
      </c>
      <c r="N73" s="29"/>
    </row>
    <row r="75" ht="14.25">
      <c r="A75" s="38" t="s">
        <v>118</v>
      </c>
    </row>
  </sheetData>
  <sheetProtection/>
  <conditionalFormatting sqref="A4:L73">
    <cfRule type="expression" priority="1" dxfId="0" stopIfTrue="1">
      <formula>MOD(ROW(),3)=1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1">
      <pane ySplit="4" topLeftCell="A5" activePane="bottomLeft" state="frozen"/>
      <selection pane="topLeft" activeCell="C29" sqref="C29"/>
      <selection pane="bottomLeft" activeCell="A1" sqref="A1"/>
    </sheetView>
  </sheetViews>
  <sheetFormatPr defaultColWidth="9.140625" defaultRowHeight="15"/>
  <cols>
    <col min="1" max="1" width="17.7109375" style="2" customWidth="1"/>
    <col min="2" max="2" width="9.28125" style="7" bestFit="1" customWidth="1"/>
    <col min="3" max="3" width="19.7109375" style="2" bestFit="1" customWidth="1"/>
    <col min="4" max="4" width="16.421875" style="8" bestFit="1" customWidth="1"/>
    <col min="5" max="5" width="21.421875" style="2" bestFit="1" customWidth="1"/>
    <col min="6" max="6" width="16.421875" style="10" customWidth="1"/>
    <col min="7" max="7" width="21.140625" style="2" bestFit="1" customWidth="1"/>
    <col min="8" max="8" width="19.7109375" style="2" customWidth="1"/>
    <col min="9" max="9" width="16.421875" style="10" customWidth="1"/>
    <col min="10" max="10" width="19.140625" style="2" bestFit="1" customWidth="1"/>
    <col min="11" max="11" width="16.421875" style="10" customWidth="1"/>
    <col min="12" max="12" width="20.57421875" style="2" bestFit="1" customWidth="1"/>
    <col min="13" max="13" width="20.57421875" style="2" customWidth="1"/>
    <col min="14" max="14" width="16.421875" style="10" customWidth="1"/>
    <col min="15" max="15" width="20.7109375" style="2" bestFit="1" customWidth="1"/>
    <col min="16" max="16" width="16.421875" style="10" customWidth="1"/>
    <col min="17" max="17" width="20.28125" style="2" bestFit="1" customWidth="1"/>
    <col min="18" max="18" width="14.00390625" style="2" bestFit="1" customWidth="1"/>
    <col min="19" max="16384" width="9.140625" style="2" customWidth="1"/>
  </cols>
  <sheetData>
    <row r="1" spans="1:5" ht="23.25">
      <c r="A1" s="6" t="s">
        <v>117</v>
      </c>
      <c r="E1" s="9"/>
    </row>
    <row r="2" ht="15.75" thickBot="1">
      <c r="A2" s="11">
        <v>2020</v>
      </c>
    </row>
    <row r="3" spans="3:17" ht="15.75" thickBot="1">
      <c r="C3" s="12"/>
      <c r="D3" s="13"/>
      <c r="E3" s="14" t="s">
        <v>77</v>
      </c>
      <c r="F3" s="15"/>
      <c r="G3" s="16"/>
      <c r="H3" s="17"/>
      <c r="I3" s="18"/>
      <c r="J3" s="19" t="s">
        <v>78</v>
      </c>
      <c r="K3" s="20"/>
      <c r="L3" s="21"/>
      <c r="M3" s="22"/>
      <c r="N3" s="15"/>
      <c r="O3" s="14" t="s">
        <v>79</v>
      </c>
      <c r="P3" s="15"/>
      <c r="Q3" s="16"/>
    </row>
    <row r="4" spans="1:17" s="54" customFormat="1" ht="25.5">
      <c r="A4" s="50" t="s">
        <v>1</v>
      </c>
      <c r="B4" s="59" t="s">
        <v>69</v>
      </c>
      <c r="C4" s="50" t="s">
        <v>115</v>
      </c>
      <c r="D4" s="51" t="s">
        <v>116</v>
      </c>
      <c r="E4" s="52" t="s">
        <v>112</v>
      </c>
      <c r="F4" s="51" t="s">
        <v>113</v>
      </c>
      <c r="G4" s="53" t="s">
        <v>114</v>
      </c>
      <c r="H4" s="50" t="s">
        <v>115</v>
      </c>
      <c r="I4" s="51" t="s">
        <v>116</v>
      </c>
      <c r="J4" s="52" t="s">
        <v>112</v>
      </c>
      <c r="K4" s="51" t="s">
        <v>113</v>
      </c>
      <c r="L4" s="53" t="s">
        <v>114</v>
      </c>
      <c r="M4" s="50" t="s">
        <v>115</v>
      </c>
      <c r="N4" s="51" t="s">
        <v>116</v>
      </c>
      <c r="O4" s="52" t="s">
        <v>112</v>
      </c>
      <c r="P4" s="51" t="s">
        <v>113</v>
      </c>
      <c r="Q4" s="53" t="s">
        <v>114</v>
      </c>
    </row>
    <row r="5" spans="1:18" ht="14.25">
      <c r="A5" s="23" t="s">
        <v>2</v>
      </c>
      <c r="B5" s="60" t="s">
        <v>121</v>
      </c>
      <c r="C5" s="24">
        <v>1291795342</v>
      </c>
      <c r="D5" s="25">
        <f>((C5-E5)/E5)</f>
        <v>0.015384495908690399</v>
      </c>
      <c r="E5" s="26">
        <v>1272222835</v>
      </c>
      <c r="F5" s="25">
        <f>((E5-G5)/G5)</f>
        <v>0.002465481065093884</v>
      </c>
      <c r="G5" s="27">
        <v>1269093908</v>
      </c>
      <c r="H5" s="24">
        <v>1108172882</v>
      </c>
      <c r="I5" s="25">
        <f aca="true" t="shared" si="0" ref="I5:I36">((H5-J5)/J5)</f>
        <v>0.03156037528019891</v>
      </c>
      <c r="J5" s="26">
        <v>1074268563</v>
      </c>
      <c r="K5" s="25">
        <f aca="true" t="shared" si="1" ref="K5:K36">((J5-L5)/L5)</f>
        <v>0.02950571820193442</v>
      </c>
      <c r="L5" s="27">
        <v>1043479938</v>
      </c>
      <c r="M5" s="24">
        <f aca="true" t="shared" si="2" ref="M5:M36">C5+H5</f>
        <v>2399968224</v>
      </c>
      <c r="N5" s="25">
        <f aca="true" t="shared" si="3" ref="N5:N36">((M5-O5)/O5)</f>
        <v>0.022790122327139253</v>
      </c>
      <c r="O5" s="26">
        <f aca="true" t="shared" si="4" ref="O5:O36">E5+J5</f>
        <v>2346491398</v>
      </c>
      <c r="P5" s="25">
        <f aca="true" t="shared" si="5" ref="P5:P36">((O5-Q5)/Q5)</f>
        <v>0.014666581159631431</v>
      </c>
      <c r="Q5" s="28">
        <f aca="true" t="shared" si="6" ref="Q5:Q36">G5+L5</f>
        <v>2312573846</v>
      </c>
      <c r="R5" s="29"/>
    </row>
    <row r="6" spans="1:17" ht="14.25">
      <c r="A6" s="23" t="s">
        <v>3</v>
      </c>
      <c r="B6" s="60" t="s">
        <v>122</v>
      </c>
      <c r="C6" s="24">
        <v>152783092</v>
      </c>
      <c r="D6" s="25">
        <f aca="true" t="shared" si="7" ref="D6:F69">((C6-E6)/E6)</f>
        <v>0.01400539562337501</v>
      </c>
      <c r="E6" s="26">
        <v>150672859</v>
      </c>
      <c r="F6" s="25">
        <f t="shared" si="7"/>
        <v>0.017709566601133594</v>
      </c>
      <c r="G6" s="27">
        <v>148050941</v>
      </c>
      <c r="H6" s="24">
        <v>113509061</v>
      </c>
      <c r="I6" s="25">
        <f t="shared" si="0"/>
        <v>0.05028219246107109</v>
      </c>
      <c r="J6" s="26">
        <v>108074822</v>
      </c>
      <c r="K6" s="25">
        <f t="shared" si="1"/>
        <v>0.047076379665763564</v>
      </c>
      <c r="L6" s="27">
        <v>103215796</v>
      </c>
      <c r="M6" s="24">
        <f t="shared" si="2"/>
        <v>266292153</v>
      </c>
      <c r="N6" s="25">
        <f t="shared" si="3"/>
        <v>0.02915764103022048</v>
      </c>
      <c r="O6" s="26">
        <f t="shared" si="4"/>
        <v>258747681</v>
      </c>
      <c r="P6" s="25">
        <f t="shared" si="5"/>
        <v>0.029772918171815158</v>
      </c>
      <c r="Q6" s="28">
        <f t="shared" si="6"/>
        <v>251266737</v>
      </c>
    </row>
    <row r="7" spans="1:17" ht="14.25">
      <c r="A7" s="23" t="s">
        <v>4</v>
      </c>
      <c r="B7" s="60" t="s">
        <v>121</v>
      </c>
      <c r="C7" s="24">
        <v>993612156</v>
      </c>
      <c r="D7" s="25">
        <f t="shared" si="7"/>
        <v>-0.002076050122632064</v>
      </c>
      <c r="E7" s="26">
        <v>995679236</v>
      </c>
      <c r="F7" s="25">
        <f t="shared" si="7"/>
        <v>-0.005369846176225011</v>
      </c>
      <c r="G7" s="27">
        <v>1001054746</v>
      </c>
      <c r="H7" s="24">
        <v>760512818</v>
      </c>
      <c r="I7" s="25">
        <f t="shared" si="0"/>
        <v>0.019813721377236276</v>
      </c>
      <c r="J7" s="26">
        <v>745736993</v>
      </c>
      <c r="K7" s="25">
        <f t="shared" si="1"/>
        <v>-0.04950379549217908</v>
      </c>
      <c r="L7" s="27">
        <v>784576508</v>
      </c>
      <c r="M7" s="24">
        <f t="shared" si="2"/>
        <v>1754124974</v>
      </c>
      <c r="N7" s="25">
        <f t="shared" si="3"/>
        <v>0.007297936465940676</v>
      </c>
      <c r="O7" s="26">
        <f t="shared" si="4"/>
        <v>1741416229</v>
      </c>
      <c r="P7" s="25">
        <f t="shared" si="5"/>
        <v>-0.02476156535732321</v>
      </c>
      <c r="Q7" s="28">
        <f t="shared" si="6"/>
        <v>1785631254</v>
      </c>
    </row>
    <row r="8" spans="1:17" ht="14.25">
      <c r="A8" s="23" t="s">
        <v>5</v>
      </c>
      <c r="B8" s="60" t="s">
        <v>122</v>
      </c>
      <c r="C8" s="24">
        <v>160028919</v>
      </c>
      <c r="D8" s="25">
        <f t="shared" si="7"/>
        <v>0.0098809660163893</v>
      </c>
      <c r="E8" s="26">
        <v>158463150</v>
      </c>
      <c r="F8" s="25">
        <f t="shared" si="7"/>
        <v>0.013123712745970755</v>
      </c>
      <c r="G8" s="27">
        <v>156410464</v>
      </c>
      <c r="H8" s="24">
        <v>97071852</v>
      </c>
      <c r="I8" s="25">
        <f t="shared" si="0"/>
        <v>0.04816128785650517</v>
      </c>
      <c r="J8" s="26">
        <v>92611560</v>
      </c>
      <c r="K8" s="25">
        <f t="shared" si="1"/>
        <v>0.05020984451780985</v>
      </c>
      <c r="L8" s="27">
        <v>88183862</v>
      </c>
      <c r="M8" s="24">
        <f t="shared" si="2"/>
        <v>257100771</v>
      </c>
      <c r="N8" s="25">
        <f t="shared" si="3"/>
        <v>0.02400106725205418</v>
      </c>
      <c r="O8" s="26">
        <f t="shared" si="4"/>
        <v>251074710</v>
      </c>
      <c r="P8" s="25">
        <f t="shared" si="5"/>
        <v>0.026494416718399263</v>
      </c>
      <c r="Q8" s="28">
        <f t="shared" si="6"/>
        <v>244594326</v>
      </c>
    </row>
    <row r="9" spans="1:17" ht="14.25">
      <c r="A9" s="23" t="s">
        <v>6</v>
      </c>
      <c r="B9" s="60" t="s">
        <v>121</v>
      </c>
      <c r="C9" s="24">
        <v>4019530290</v>
      </c>
      <c r="D9" s="25">
        <f t="shared" si="7"/>
        <v>0.019056274649687753</v>
      </c>
      <c r="E9" s="26">
        <v>3944365380</v>
      </c>
      <c r="F9" s="25">
        <f t="shared" si="7"/>
        <v>0.022195292969640637</v>
      </c>
      <c r="G9" s="27">
        <v>3858719960</v>
      </c>
      <c r="H9" s="24">
        <v>3384347275</v>
      </c>
      <c r="I9" s="25">
        <f t="shared" si="0"/>
        <v>0.043373273226401506</v>
      </c>
      <c r="J9" s="26">
        <v>3243659160</v>
      </c>
      <c r="K9" s="25">
        <f t="shared" si="1"/>
        <v>0.04987682160327958</v>
      </c>
      <c r="L9" s="27">
        <v>3089561645</v>
      </c>
      <c r="M9" s="24">
        <f t="shared" si="2"/>
        <v>7403877565</v>
      </c>
      <c r="N9" s="25">
        <f t="shared" si="3"/>
        <v>0.030029533677691088</v>
      </c>
      <c r="O9" s="26">
        <f t="shared" si="4"/>
        <v>7188024540</v>
      </c>
      <c r="P9" s="25">
        <f t="shared" si="5"/>
        <v>0.03450391746176212</v>
      </c>
      <c r="Q9" s="28">
        <f t="shared" si="6"/>
        <v>6948281605</v>
      </c>
    </row>
    <row r="10" spans="1:17" ht="14.25">
      <c r="A10" s="23" t="s">
        <v>7</v>
      </c>
      <c r="B10" s="60" t="s">
        <v>121</v>
      </c>
      <c r="C10" s="24">
        <v>10156128440</v>
      </c>
      <c r="D10" s="25">
        <f t="shared" si="7"/>
        <v>0.01392876105218789</v>
      </c>
      <c r="E10" s="26">
        <v>10016609480</v>
      </c>
      <c r="F10" s="25">
        <f t="shared" si="7"/>
        <v>0.016936449043924346</v>
      </c>
      <c r="G10" s="27">
        <v>9849789030</v>
      </c>
      <c r="H10" s="24">
        <v>8881223250</v>
      </c>
      <c r="I10" s="25">
        <f t="shared" si="0"/>
        <v>0.02808589684494968</v>
      </c>
      <c r="J10" s="26">
        <v>8638600410</v>
      </c>
      <c r="K10" s="25">
        <f t="shared" si="1"/>
        <v>0.031851177678606894</v>
      </c>
      <c r="L10" s="27">
        <v>8371944130</v>
      </c>
      <c r="M10" s="24">
        <f t="shared" si="2"/>
        <v>19037351690</v>
      </c>
      <c r="N10" s="25">
        <f t="shared" si="3"/>
        <v>0.02048445459757837</v>
      </c>
      <c r="O10" s="26">
        <f t="shared" si="4"/>
        <v>18655209890</v>
      </c>
      <c r="P10" s="25">
        <f t="shared" si="5"/>
        <v>0.023788995601777323</v>
      </c>
      <c r="Q10" s="28">
        <f t="shared" si="6"/>
        <v>18221733160</v>
      </c>
    </row>
    <row r="11" spans="1:17" ht="14.25">
      <c r="A11" s="23" t="s">
        <v>8</v>
      </c>
      <c r="B11" s="60" t="s">
        <v>122</v>
      </c>
      <c r="C11" s="24">
        <v>78241825</v>
      </c>
      <c r="D11" s="25">
        <f t="shared" si="7"/>
        <v>0.004914848874748313</v>
      </c>
      <c r="E11" s="26">
        <v>77859159</v>
      </c>
      <c r="F11" s="25">
        <f t="shared" si="7"/>
        <v>-0.015490201208233923</v>
      </c>
      <c r="G11" s="27">
        <v>79084189</v>
      </c>
      <c r="H11" s="24">
        <v>34499232</v>
      </c>
      <c r="I11" s="25">
        <f t="shared" si="0"/>
        <v>0.11109832872276307</v>
      </c>
      <c r="J11" s="26">
        <v>31049666</v>
      </c>
      <c r="K11" s="25">
        <f t="shared" si="1"/>
        <v>-0.10175048871229586</v>
      </c>
      <c r="L11" s="27">
        <v>34566861</v>
      </c>
      <c r="M11" s="24">
        <f t="shared" si="2"/>
        <v>112741057</v>
      </c>
      <c r="N11" s="25">
        <f t="shared" si="3"/>
        <v>0.035187524977888615</v>
      </c>
      <c r="O11" s="26">
        <f t="shared" si="4"/>
        <v>108908825</v>
      </c>
      <c r="P11" s="25">
        <f t="shared" si="5"/>
        <v>-0.04172618730755237</v>
      </c>
      <c r="Q11" s="28">
        <f t="shared" si="6"/>
        <v>113651050</v>
      </c>
    </row>
    <row r="12" spans="1:17" ht="14.25">
      <c r="A12" s="23" t="s">
        <v>9</v>
      </c>
      <c r="B12" s="60" t="s">
        <v>121</v>
      </c>
      <c r="C12" s="24">
        <v>1425962993</v>
      </c>
      <c r="D12" s="25">
        <f t="shared" si="7"/>
        <v>0.03655668672783991</v>
      </c>
      <c r="E12" s="26">
        <v>1375672948</v>
      </c>
      <c r="F12" s="25">
        <f t="shared" si="7"/>
        <v>0.03335552751531719</v>
      </c>
      <c r="G12" s="27">
        <v>1331267808</v>
      </c>
      <c r="H12" s="24">
        <v>1220926983</v>
      </c>
      <c r="I12" s="25">
        <f t="shared" si="0"/>
        <v>0.05964726060505415</v>
      </c>
      <c r="J12" s="26">
        <v>1152201330</v>
      </c>
      <c r="K12" s="25">
        <f t="shared" si="1"/>
        <v>0.05798494867466313</v>
      </c>
      <c r="L12" s="27">
        <v>1089052667</v>
      </c>
      <c r="M12" s="24">
        <f t="shared" si="2"/>
        <v>2646889976</v>
      </c>
      <c r="N12" s="25">
        <f t="shared" si="3"/>
        <v>0.047081335901784906</v>
      </c>
      <c r="O12" s="26">
        <f t="shared" si="4"/>
        <v>2527874278</v>
      </c>
      <c r="P12" s="25">
        <f t="shared" si="5"/>
        <v>0.044437835448216834</v>
      </c>
      <c r="Q12" s="28">
        <f t="shared" si="6"/>
        <v>2420320475</v>
      </c>
    </row>
    <row r="13" spans="1:17" ht="14.25">
      <c r="A13" s="23" t="s">
        <v>10</v>
      </c>
      <c r="B13" s="60" t="s">
        <v>121</v>
      </c>
      <c r="C13" s="24">
        <v>1182683653</v>
      </c>
      <c r="D13" s="25">
        <f t="shared" si="7"/>
        <v>0.025152525097429865</v>
      </c>
      <c r="E13" s="26">
        <v>1153666039</v>
      </c>
      <c r="F13" s="25">
        <f t="shared" si="7"/>
        <v>0.019439906621186002</v>
      </c>
      <c r="G13" s="27">
        <v>1131666547</v>
      </c>
      <c r="H13" s="24">
        <v>848832062</v>
      </c>
      <c r="I13" s="25">
        <f t="shared" si="0"/>
        <v>0.06744239282379952</v>
      </c>
      <c r="J13" s="26">
        <v>795201753</v>
      </c>
      <c r="K13" s="25">
        <f t="shared" si="1"/>
        <v>0.06302575577930083</v>
      </c>
      <c r="L13" s="27">
        <v>748055020</v>
      </c>
      <c r="M13" s="24">
        <f t="shared" si="2"/>
        <v>2031515715</v>
      </c>
      <c r="N13" s="25">
        <f t="shared" si="3"/>
        <v>0.04240817326822547</v>
      </c>
      <c r="O13" s="26">
        <f t="shared" si="4"/>
        <v>1948867792</v>
      </c>
      <c r="P13" s="25">
        <f t="shared" si="5"/>
        <v>0.03678535492379122</v>
      </c>
      <c r="Q13" s="28">
        <f t="shared" si="6"/>
        <v>1879721567</v>
      </c>
    </row>
    <row r="14" spans="1:17" ht="14.25">
      <c r="A14" s="23" t="s">
        <v>11</v>
      </c>
      <c r="B14" s="60" t="s">
        <v>121</v>
      </c>
      <c r="C14" s="24">
        <v>1297406426</v>
      </c>
      <c r="D14" s="25">
        <f t="shared" si="7"/>
        <v>-0.013242069167497312</v>
      </c>
      <c r="E14" s="26">
        <v>1314817328</v>
      </c>
      <c r="F14" s="25">
        <f t="shared" si="7"/>
        <v>0.014248660557580157</v>
      </c>
      <c r="G14" s="27">
        <v>1296346132</v>
      </c>
      <c r="H14" s="24">
        <v>1162489856</v>
      </c>
      <c r="I14" s="25">
        <f t="shared" si="0"/>
        <v>0.02060431081860782</v>
      </c>
      <c r="J14" s="26">
        <v>1139021111</v>
      </c>
      <c r="K14" s="25">
        <f t="shared" si="1"/>
        <v>0.024932782527567802</v>
      </c>
      <c r="L14" s="27">
        <v>1111312986</v>
      </c>
      <c r="M14" s="24">
        <f t="shared" si="2"/>
        <v>2459896282</v>
      </c>
      <c r="N14" s="25">
        <f t="shared" si="3"/>
        <v>0.0024687212098889123</v>
      </c>
      <c r="O14" s="26">
        <f t="shared" si="4"/>
        <v>2453838439</v>
      </c>
      <c r="P14" s="25">
        <f t="shared" si="5"/>
        <v>0.019180174076453293</v>
      </c>
      <c r="Q14" s="28">
        <f t="shared" si="6"/>
        <v>2407659118</v>
      </c>
    </row>
    <row r="15" spans="1:17" ht="14.25">
      <c r="A15" s="23" t="s">
        <v>12</v>
      </c>
      <c r="B15" s="60" t="s">
        <v>121</v>
      </c>
      <c r="C15" s="24">
        <v>2433180095</v>
      </c>
      <c r="D15" s="25">
        <f t="shared" si="7"/>
        <v>0.03365573476058257</v>
      </c>
      <c r="E15" s="26">
        <v>2353955977</v>
      </c>
      <c r="F15" s="25">
        <f t="shared" si="7"/>
        <v>0.030732093358526683</v>
      </c>
      <c r="G15" s="27">
        <v>2283770916</v>
      </c>
      <c r="H15" s="24">
        <v>2287477214</v>
      </c>
      <c r="I15" s="25">
        <f t="shared" si="0"/>
        <v>0.03875056745522066</v>
      </c>
      <c r="J15" s="26">
        <v>2202142926</v>
      </c>
      <c r="K15" s="25">
        <f t="shared" si="1"/>
        <v>0.03462259507579572</v>
      </c>
      <c r="L15" s="27">
        <v>2128450448</v>
      </c>
      <c r="M15" s="24">
        <f t="shared" si="2"/>
        <v>4720657309</v>
      </c>
      <c r="N15" s="25">
        <f t="shared" si="3"/>
        <v>0.03611826905066639</v>
      </c>
      <c r="O15" s="26">
        <f t="shared" si="4"/>
        <v>4556098903</v>
      </c>
      <c r="P15" s="25">
        <f t="shared" si="5"/>
        <v>0.032608866856481684</v>
      </c>
      <c r="Q15" s="28">
        <f t="shared" si="6"/>
        <v>4412221364</v>
      </c>
    </row>
    <row r="16" spans="1:17" ht="14.25">
      <c r="A16" s="23" t="s">
        <v>13</v>
      </c>
      <c r="B16" s="60" t="s">
        <v>121</v>
      </c>
      <c r="C16" s="24">
        <v>393918015</v>
      </c>
      <c r="D16" s="25">
        <f t="shared" si="7"/>
        <v>0.01193666904040893</v>
      </c>
      <c r="E16" s="26">
        <v>389271411</v>
      </c>
      <c r="F16" s="25">
        <f t="shared" si="7"/>
        <v>0.01999314523699371</v>
      </c>
      <c r="G16" s="27">
        <v>381641203</v>
      </c>
      <c r="H16" s="24">
        <v>258749462</v>
      </c>
      <c r="I16" s="25">
        <f t="shared" si="0"/>
        <v>0.043667443162236884</v>
      </c>
      <c r="J16" s="26">
        <v>247923286</v>
      </c>
      <c r="K16" s="25">
        <f t="shared" si="1"/>
        <v>0.05442351959328508</v>
      </c>
      <c r="L16" s="27">
        <v>235126855</v>
      </c>
      <c r="M16" s="24">
        <f t="shared" si="2"/>
        <v>652667477</v>
      </c>
      <c r="N16" s="25">
        <f t="shared" si="3"/>
        <v>0.02428265657709954</v>
      </c>
      <c r="O16" s="26">
        <f t="shared" si="4"/>
        <v>637194697</v>
      </c>
      <c r="P16" s="25">
        <f t="shared" si="5"/>
        <v>0.03311883411446058</v>
      </c>
      <c r="Q16" s="28">
        <f t="shared" si="6"/>
        <v>616768058</v>
      </c>
    </row>
    <row r="17" spans="1:17" ht="14.25">
      <c r="A17" s="23" t="s">
        <v>106</v>
      </c>
      <c r="B17" s="60" t="s">
        <v>121</v>
      </c>
      <c r="C17" s="24">
        <v>10844370036</v>
      </c>
      <c r="D17" s="25">
        <f t="shared" si="7"/>
        <v>0.008557934960914495</v>
      </c>
      <c r="E17" s="26">
        <v>10752352106</v>
      </c>
      <c r="F17" s="25">
        <f t="shared" si="7"/>
        <v>0.008567086836322799</v>
      </c>
      <c r="G17" s="27">
        <v>10661018237</v>
      </c>
      <c r="H17" s="24">
        <v>9919929179</v>
      </c>
      <c r="I17" s="25">
        <f t="shared" si="0"/>
        <v>0.02033306528985489</v>
      </c>
      <c r="J17" s="26">
        <v>9722246114</v>
      </c>
      <c r="K17" s="25">
        <f t="shared" si="1"/>
        <v>0.02117194129689341</v>
      </c>
      <c r="L17" s="27">
        <v>9520674943</v>
      </c>
      <c r="M17" s="24">
        <f t="shared" si="2"/>
        <v>20764299215</v>
      </c>
      <c r="N17" s="25">
        <f t="shared" si="3"/>
        <v>0.01414928839565771</v>
      </c>
      <c r="O17" s="26">
        <f t="shared" si="4"/>
        <v>20474598220</v>
      </c>
      <c r="P17" s="25">
        <f t="shared" si="5"/>
        <v>0.014513402685670996</v>
      </c>
      <c r="Q17" s="28">
        <f t="shared" si="6"/>
        <v>20181693180</v>
      </c>
    </row>
    <row r="18" spans="1:17" ht="14.25">
      <c r="A18" s="23" t="s">
        <v>14</v>
      </c>
      <c r="B18" s="60" t="s">
        <v>121</v>
      </c>
      <c r="C18" s="24">
        <v>148268746</v>
      </c>
      <c r="D18" s="25">
        <f t="shared" si="7"/>
        <v>0.0088684965433765</v>
      </c>
      <c r="E18" s="26">
        <v>146965384</v>
      </c>
      <c r="F18" s="25">
        <f t="shared" si="7"/>
        <v>0.012392104385871046</v>
      </c>
      <c r="G18" s="27">
        <v>145166466</v>
      </c>
      <c r="H18" s="24">
        <v>96352225</v>
      </c>
      <c r="I18" s="25">
        <f t="shared" si="0"/>
        <v>0.062268088996275756</v>
      </c>
      <c r="J18" s="26">
        <v>90704245</v>
      </c>
      <c r="K18" s="25">
        <f t="shared" si="1"/>
        <v>0.07512668002906381</v>
      </c>
      <c r="L18" s="27">
        <v>84366100</v>
      </c>
      <c r="M18" s="24">
        <f t="shared" si="2"/>
        <v>244620971</v>
      </c>
      <c r="N18" s="25">
        <f t="shared" si="3"/>
        <v>0.02924791875700702</v>
      </c>
      <c r="O18" s="26">
        <f t="shared" si="4"/>
        <v>237669629</v>
      </c>
      <c r="P18" s="25">
        <f t="shared" si="5"/>
        <v>0.03545058177060592</v>
      </c>
      <c r="Q18" s="28">
        <f t="shared" si="6"/>
        <v>229532566</v>
      </c>
    </row>
    <row r="19" spans="1:17" ht="14.25">
      <c r="A19" s="23" t="s">
        <v>15</v>
      </c>
      <c r="B19" s="60" t="s">
        <v>122</v>
      </c>
      <c r="C19" s="24">
        <v>104686121</v>
      </c>
      <c r="D19" s="25">
        <f t="shared" si="7"/>
        <v>0.0009880593447944737</v>
      </c>
      <c r="E19" s="26">
        <v>104582787</v>
      </c>
      <c r="F19" s="25">
        <f t="shared" si="7"/>
        <v>0.005372127883964268</v>
      </c>
      <c r="G19" s="27">
        <v>104023957</v>
      </c>
      <c r="H19" s="24">
        <v>29373745</v>
      </c>
      <c r="I19" s="25">
        <f t="shared" si="0"/>
        <v>0.08986152100930943</v>
      </c>
      <c r="J19" s="26">
        <v>26951814</v>
      </c>
      <c r="K19" s="25">
        <f t="shared" si="1"/>
        <v>0.0399891956446872</v>
      </c>
      <c r="L19" s="27">
        <v>25915475</v>
      </c>
      <c r="M19" s="24">
        <f t="shared" si="2"/>
        <v>134059866</v>
      </c>
      <c r="N19" s="25">
        <f t="shared" si="3"/>
        <v>0.01919848451131121</v>
      </c>
      <c r="O19" s="26">
        <f t="shared" si="4"/>
        <v>131534601</v>
      </c>
      <c r="P19" s="25">
        <f t="shared" si="5"/>
        <v>0.012276250368710247</v>
      </c>
      <c r="Q19" s="28">
        <f t="shared" si="6"/>
        <v>129939432</v>
      </c>
    </row>
    <row r="20" spans="1:17" ht="14.25">
      <c r="A20" s="23" t="s">
        <v>16</v>
      </c>
      <c r="B20" s="60" t="s">
        <v>121</v>
      </c>
      <c r="C20" s="24">
        <v>4947986959</v>
      </c>
      <c r="D20" s="25">
        <f t="shared" si="7"/>
        <v>0.01625654632555351</v>
      </c>
      <c r="E20" s="26">
        <v>4868836493</v>
      </c>
      <c r="F20" s="25">
        <f t="shared" si="7"/>
        <v>0.013226079164986103</v>
      </c>
      <c r="G20" s="27">
        <v>4805281460</v>
      </c>
      <c r="H20" s="24">
        <v>4217133204</v>
      </c>
      <c r="I20" s="25">
        <f t="shared" si="0"/>
        <v>0.03665164041485358</v>
      </c>
      <c r="J20" s="26">
        <v>4068033117</v>
      </c>
      <c r="K20" s="25">
        <f t="shared" si="1"/>
        <v>0.03401811454136271</v>
      </c>
      <c r="L20" s="27">
        <v>3934199082</v>
      </c>
      <c r="M20" s="24">
        <f t="shared" si="2"/>
        <v>9165120163</v>
      </c>
      <c r="N20" s="25">
        <f t="shared" si="3"/>
        <v>0.025540324852070882</v>
      </c>
      <c r="O20" s="26">
        <f t="shared" si="4"/>
        <v>8936869610</v>
      </c>
      <c r="P20" s="25">
        <f t="shared" si="5"/>
        <v>0.02258590393918632</v>
      </c>
      <c r="Q20" s="28">
        <f t="shared" si="6"/>
        <v>8739480542</v>
      </c>
    </row>
    <row r="21" spans="1:17" ht="14.25">
      <c r="A21" s="23" t="s">
        <v>17</v>
      </c>
      <c r="B21" s="60" t="s">
        <v>121</v>
      </c>
      <c r="C21" s="24">
        <v>1772505647</v>
      </c>
      <c r="D21" s="25">
        <f t="shared" si="7"/>
        <v>0.013380938290612205</v>
      </c>
      <c r="E21" s="26">
        <v>1749101034</v>
      </c>
      <c r="F21" s="25">
        <f t="shared" si="7"/>
        <v>0.01171167349078252</v>
      </c>
      <c r="G21" s="27">
        <v>1728853269</v>
      </c>
      <c r="H21" s="24">
        <v>1413989833</v>
      </c>
      <c r="I21" s="25">
        <f t="shared" si="0"/>
        <v>0.039726165012739297</v>
      </c>
      <c r="J21" s="26">
        <v>1359963691</v>
      </c>
      <c r="K21" s="25">
        <f t="shared" si="1"/>
        <v>0.03712872236999684</v>
      </c>
      <c r="L21" s="27">
        <v>1311277628</v>
      </c>
      <c r="M21" s="24">
        <f t="shared" si="2"/>
        <v>3186495480</v>
      </c>
      <c r="N21" s="25">
        <f t="shared" si="3"/>
        <v>0.024904838544331044</v>
      </c>
      <c r="O21" s="26">
        <f t="shared" si="4"/>
        <v>3109064725</v>
      </c>
      <c r="P21" s="25">
        <f t="shared" si="5"/>
        <v>0.02267462498671484</v>
      </c>
      <c r="Q21" s="28">
        <f t="shared" si="6"/>
        <v>3040130897</v>
      </c>
    </row>
    <row r="22" spans="1:17" ht="14.25">
      <c r="A22" s="23" t="s">
        <v>18</v>
      </c>
      <c r="B22" s="60" t="s">
        <v>121</v>
      </c>
      <c r="C22" s="24">
        <v>857399254</v>
      </c>
      <c r="D22" s="25">
        <f t="shared" si="7"/>
        <v>0.05991191689166811</v>
      </c>
      <c r="E22" s="26">
        <v>808934441</v>
      </c>
      <c r="F22" s="25">
        <f t="shared" si="7"/>
        <v>0.038118966581823274</v>
      </c>
      <c r="G22" s="27">
        <v>779230962</v>
      </c>
      <c r="H22" s="24">
        <v>801421182</v>
      </c>
      <c r="I22" s="25">
        <f t="shared" si="0"/>
        <v>0.046705230574702376</v>
      </c>
      <c r="J22" s="26">
        <v>765660817</v>
      </c>
      <c r="K22" s="25">
        <f t="shared" si="1"/>
        <v>0.04003784736150201</v>
      </c>
      <c r="L22" s="27">
        <v>736185533</v>
      </c>
      <c r="M22" s="24">
        <f t="shared" si="2"/>
        <v>1658820436</v>
      </c>
      <c r="N22" s="25">
        <f t="shared" si="3"/>
        <v>0.053490049313993294</v>
      </c>
      <c r="O22" s="26">
        <f t="shared" si="4"/>
        <v>1574595258</v>
      </c>
      <c r="P22" s="25">
        <f t="shared" si="5"/>
        <v>0.03905115405253656</v>
      </c>
      <c r="Q22" s="28">
        <f t="shared" si="6"/>
        <v>1515416495</v>
      </c>
    </row>
    <row r="23" spans="1:17" ht="14.25">
      <c r="A23" s="23" t="s">
        <v>19</v>
      </c>
      <c r="B23" s="60" t="s">
        <v>122</v>
      </c>
      <c r="C23" s="24">
        <v>77513177</v>
      </c>
      <c r="D23" s="25">
        <f t="shared" si="7"/>
        <v>0.01120366697438125</v>
      </c>
      <c r="E23" s="26">
        <v>76654367</v>
      </c>
      <c r="F23" s="25">
        <f t="shared" si="7"/>
        <v>0.0232710894235386</v>
      </c>
      <c r="G23" s="27">
        <v>74911104</v>
      </c>
      <c r="H23" s="24">
        <v>50352009</v>
      </c>
      <c r="I23" s="25">
        <f t="shared" si="0"/>
        <v>0.033401402385709496</v>
      </c>
      <c r="J23" s="26">
        <v>48724541</v>
      </c>
      <c r="K23" s="25">
        <f t="shared" si="1"/>
        <v>0.04612947342380995</v>
      </c>
      <c r="L23" s="27">
        <v>46576014</v>
      </c>
      <c r="M23" s="24">
        <f t="shared" si="2"/>
        <v>127865186</v>
      </c>
      <c r="N23" s="25">
        <f t="shared" si="3"/>
        <v>0.019830113690254822</v>
      </c>
      <c r="O23" s="26">
        <f t="shared" si="4"/>
        <v>125378908</v>
      </c>
      <c r="P23" s="25">
        <f t="shared" si="5"/>
        <v>0.03203458987314194</v>
      </c>
      <c r="Q23" s="28">
        <f t="shared" si="6"/>
        <v>121487118</v>
      </c>
    </row>
    <row r="24" spans="1:17" ht="14.25">
      <c r="A24" s="23" t="s">
        <v>20</v>
      </c>
      <c r="B24" s="60" t="s">
        <v>122</v>
      </c>
      <c r="C24" s="24">
        <v>249131792</v>
      </c>
      <c r="D24" s="25">
        <f t="shared" si="7"/>
        <v>0.00363704523579947</v>
      </c>
      <c r="E24" s="26">
        <v>248228972</v>
      </c>
      <c r="F24" s="25">
        <f t="shared" si="7"/>
        <v>-0.0009158262563571738</v>
      </c>
      <c r="G24" s="27">
        <v>248456515</v>
      </c>
      <c r="H24" s="24">
        <v>136930795</v>
      </c>
      <c r="I24" s="25">
        <f t="shared" si="0"/>
        <v>0.01924007871974245</v>
      </c>
      <c r="J24" s="26">
        <v>134345968</v>
      </c>
      <c r="K24" s="25">
        <f t="shared" si="1"/>
        <v>0.019438858061267467</v>
      </c>
      <c r="L24" s="27">
        <v>131784233</v>
      </c>
      <c r="M24" s="24">
        <f t="shared" si="2"/>
        <v>386062587</v>
      </c>
      <c r="N24" s="25">
        <f t="shared" si="3"/>
        <v>0.009116245303469172</v>
      </c>
      <c r="O24" s="26">
        <f t="shared" si="4"/>
        <v>382574940</v>
      </c>
      <c r="P24" s="25">
        <f t="shared" si="5"/>
        <v>0.0061387213555555075</v>
      </c>
      <c r="Q24" s="28">
        <f t="shared" si="6"/>
        <v>380240748</v>
      </c>
    </row>
    <row r="25" spans="1:17" ht="14.25">
      <c r="A25" s="23" t="s">
        <v>21</v>
      </c>
      <c r="B25" s="60" t="s">
        <v>122</v>
      </c>
      <c r="C25" s="24">
        <v>121767977</v>
      </c>
      <c r="D25" s="25">
        <f t="shared" si="7"/>
        <v>0.012848239533297197</v>
      </c>
      <c r="E25" s="26">
        <v>120223319</v>
      </c>
      <c r="F25" s="25">
        <f t="shared" si="7"/>
        <v>0.016410587361392334</v>
      </c>
      <c r="G25" s="27">
        <v>118282238</v>
      </c>
      <c r="H25" s="24">
        <v>69993990</v>
      </c>
      <c r="I25" s="25">
        <f t="shared" si="0"/>
        <v>0.061954559856989166</v>
      </c>
      <c r="J25" s="26">
        <v>65910532</v>
      </c>
      <c r="K25" s="25">
        <f t="shared" si="1"/>
        <v>0.05221600953452309</v>
      </c>
      <c r="L25" s="27">
        <v>62639735</v>
      </c>
      <c r="M25" s="24">
        <f t="shared" si="2"/>
        <v>191761967</v>
      </c>
      <c r="N25" s="25">
        <f t="shared" si="3"/>
        <v>0.030236928800232044</v>
      </c>
      <c r="O25" s="26">
        <f t="shared" si="4"/>
        <v>186133851</v>
      </c>
      <c r="P25" s="25">
        <f t="shared" si="5"/>
        <v>0.0288073245807462</v>
      </c>
      <c r="Q25" s="28">
        <f t="shared" si="6"/>
        <v>180921973</v>
      </c>
    </row>
    <row r="26" spans="1:17" ht="14.25">
      <c r="A26" s="23" t="s">
        <v>22</v>
      </c>
      <c r="B26" s="60" t="s">
        <v>122</v>
      </c>
      <c r="C26" s="24">
        <v>60885757</v>
      </c>
      <c r="D26" s="25">
        <f t="shared" si="7"/>
        <v>0.028852894233581464</v>
      </c>
      <c r="E26" s="26">
        <v>59178292</v>
      </c>
      <c r="F26" s="25">
        <f t="shared" si="7"/>
        <v>0.00795700958014313</v>
      </c>
      <c r="G26" s="27">
        <v>58711127</v>
      </c>
      <c r="H26" s="24">
        <v>35710191</v>
      </c>
      <c r="I26" s="25">
        <f t="shared" si="0"/>
        <v>0.08688723673713997</v>
      </c>
      <c r="J26" s="26">
        <v>32855470</v>
      </c>
      <c r="K26" s="25">
        <f t="shared" si="1"/>
        <v>0.06075253367070302</v>
      </c>
      <c r="L26" s="27">
        <v>30973737</v>
      </c>
      <c r="M26" s="24">
        <f t="shared" si="2"/>
        <v>96595948</v>
      </c>
      <c r="N26" s="25">
        <f t="shared" si="3"/>
        <v>0.04957078685971785</v>
      </c>
      <c r="O26" s="26">
        <f t="shared" si="4"/>
        <v>92033762</v>
      </c>
      <c r="P26" s="25">
        <f t="shared" si="5"/>
        <v>0.026190573249907586</v>
      </c>
      <c r="Q26" s="28">
        <f t="shared" si="6"/>
        <v>89684864</v>
      </c>
    </row>
    <row r="27" spans="1:17" ht="14.25">
      <c r="A27" s="23" t="s">
        <v>23</v>
      </c>
      <c r="B27" s="60" t="s">
        <v>122</v>
      </c>
      <c r="C27" s="24">
        <v>89413085</v>
      </c>
      <c r="D27" s="25">
        <f t="shared" si="7"/>
        <v>-0.007522995845593089</v>
      </c>
      <c r="E27" s="26">
        <v>90090838</v>
      </c>
      <c r="F27" s="25">
        <f t="shared" si="7"/>
        <v>-0.008633621530802904</v>
      </c>
      <c r="G27" s="27">
        <v>90875422</v>
      </c>
      <c r="H27" s="24">
        <v>52776842</v>
      </c>
      <c r="I27" s="25">
        <f t="shared" si="0"/>
        <v>-0.01150391353996273</v>
      </c>
      <c r="J27" s="26">
        <v>53391048</v>
      </c>
      <c r="K27" s="25">
        <f t="shared" si="1"/>
        <v>-0.02972885860844587</v>
      </c>
      <c r="L27" s="27">
        <v>55026936</v>
      </c>
      <c r="M27" s="24">
        <f t="shared" si="2"/>
        <v>142189927</v>
      </c>
      <c r="N27" s="25">
        <f t="shared" si="3"/>
        <v>-0.009004335223193261</v>
      </c>
      <c r="O27" s="26">
        <f t="shared" si="4"/>
        <v>143481886</v>
      </c>
      <c r="P27" s="25">
        <f t="shared" si="5"/>
        <v>-0.016589670195734603</v>
      </c>
      <c r="Q27" s="28">
        <f t="shared" si="6"/>
        <v>145902358</v>
      </c>
    </row>
    <row r="28" spans="1:17" ht="14.25">
      <c r="A28" s="23" t="s">
        <v>24</v>
      </c>
      <c r="B28" s="60" t="s">
        <v>122</v>
      </c>
      <c r="C28" s="24">
        <v>65268880</v>
      </c>
      <c r="D28" s="25">
        <f t="shared" si="7"/>
        <v>0.015495257927619134</v>
      </c>
      <c r="E28" s="26">
        <v>64272954</v>
      </c>
      <c r="F28" s="25">
        <f t="shared" si="7"/>
        <v>0.002682391431897875</v>
      </c>
      <c r="G28" s="27">
        <v>64101010</v>
      </c>
      <c r="H28" s="24">
        <v>28943935</v>
      </c>
      <c r="I28" s="25">
        <f t="shared" si="0"/>
        <v>0.06284781133792071</v>
      </c>
      <c r="J28" s="26">
        <v>27232436</v>
      </c>
      <c r="K28" s="25">
        <f t="shared" si="1"/>
        <v>0.057904669056185604</v>
      </c>
      <c r="L28" s="27">
        <v>25741862</v>
      </c>
      <c r="M28" s="24">
        <f t="shared" si="2"/>
        <v>94212815</v>
      </c>
      <c r="N28" s="25">
        <f t="shared" si="3"/>
        <v>0.02958760134239087</v>
      </c>
      <c r="O28" s="26">
        <f t="shared" si="4"/>
        <v>91505390</v>
      </c>
      <c r="P28" s="25">
        <f t="shared" si="5"/>
        <v>0.01850472901177959</v>
      </c>
      <c r="Q28" s="28">
        <f t="shared" si="6"/>
        <v>89842872</v>
      </c>
    </row>
    <row r="29" spans="1:17" ht="14.25">
      <c r="A29" s="23" t="s">
        <v>25</v>
      </c>
      <c r="B29" s="60" t="s">
        <v>121</v>
      </c>
      <c r="C29" s="24">
        <v>108910755</v>
      </c>
      <c r="D29" s="25">
        <f t="shared" si="7"/>
        <v>-0.006560876060740441</v>
      </c>
      <c r="E29" s="26">
        <v>109630024</v>
      </c>
      <c r="F29" s="25">
        <f t="shared" si="7"/>
        <v>0.0007883614336653921</v>
      </c>
      <c r="G29" s="27">
        <v>109543664</v>
      </c>
      <c r="H29" s="24">
        <v>60337000</v>
      </c>
      <c r="I29" s="25">
        <f t="shared" si="0"/>
        <v>0.03918030259631113</v>
      </c>
      <c r="J29" s="26">
        <v>58062109</v>
      </c>
      <c r="K29" s="25">
        <f t="shared" si="1"/>
        <v>0.04801338823669903</v>
      </c>
      <c r="L29" s="27">
        <v>55402068</v>
      </c>
      <c r="M29" s="24">
        <f t="shared" si="2"/>
        <v>169247755</v>
      </c>
      <c r="N29" s="25">
        <f t="shared" si="3"/>
        <v>0.009276654618019558</v>
      </c>
      <c r="O29" s="26">
        <f t="shared" si="4"/>
        <v>167692133</v>
      </c>
      <c r="P29" s="25">
        <f t="shared" si="5"/>
        <v>0.016650330788795433</v>
      </c>
      <c r="Q29" s="28">
        <f t="shared" si="6"/>
        <v>164945732</v>
      </c>
    </row>
    <row r="30" spans="1:17" ht="14.25">
      <c r="A30" s="23" t="s">
        <v>26</v>
      </c>
      <c r="B30" s="60" t="s">
        <v>121</v>
      </c>
      <c r="C30" s="24">
        <v>169717660</v>
      </c>
      <c r="D30" s="25">
        <f t="shared" si="7"/>
        <v>0.03078677993233325</v>
      </c>
      <c r="E30" s="26">
        <v>164648658</v>
      </c>
      <c r="F30" s="25">
        <f t="shared" si="7"/>
        <v>0.027446293902368867</v>
      </c>
      <c r="G30" s="27">
        <v>160250379</v>
      </c>
      <c r="H30" s="24">
        <v>97175689</v>
      </c>
      <c r="I30" s="25">
        <f t="shared" si="0"/>
        <v>0.0970817741400845</v>
      </c>
      <c r="J30" s="26">
        <v>88576523</v>
      </c>
      <c r="K30" s="25">
        <f t="shared" si="1"/>
        <v>0.08471182436305243</v>
      </c>
      <c r="L30" s="27">
        <v>81659037</v>
      </c>
      <c r="M30" s="24">
        <f t="shared" si="2"/>
        <v>266893349</v>
      </c>
      <c r="N30" s="25">
        <f t="shared" si="3"/>
        <v>0.0539763381588816</v>
      </c>
      <c r="O30" s="26">
        <f t="shared" si="4"/>
        <v>253225181</v>
      </c>
      <c r="P30" s="25">
        <f t="shared" si="5"/>
        <v>0.046776868743298526</v>
      </c>
      <c r="Q30" s="28">
        <f t="shared" si="6"/>
        <v>241909416</v>
      </c>
    </row>
    <row r="31" spans="1:17" ht="14.25">
      <c r="A31" s="23" t="s">
        <v>27</v>
      </c>
      <c r="B31" s="60" t="s">
        <v>121</v>
      </c>
      <c r="C31" s="24">
        <v>1323013195</v>
      </c>
      <c r="D31" s="25">
        <f t="shared" si="7"/>
        <v>0.031254602794932446</v>
      </c>
      <c r="E31" s="26">
        <v>1282916160</v>
      </c>
      <c r="F31" s="25">
        <f t="shared" si="7"/>
        <v>0.024118351536386643</v>
      </c>
      <c r="G31" s="27">
        <v>1252703028</v>
      </c>
      <c r="H31" s="24">
        <v>1062242523</v>
      </c>
      <c r="I31" s="25">
        <f t="shared" si="0"/>
        <v>0.0664211010622933</v>
      </c>
      <c r="J31" s="26">
        <v>996081681</v>
      </c>
      <c r="K31" s="25">
        <f t="shared" si="1"/>
        <v>0.05964832007333697</v>
      </c>
      <c r="L31" s="27">
        <v>940011570</v>
      </c>
      <c r="M31" s="24">
        <f t="shared" si="2"/>
        <v>2385255718</v>
      </c>
      <c r="N31" s="25">
        <f t="shared" si="3"/>
        <v>0.046624825652917326</v>
      </c>
      <c r="O31" s="26">
        <f t="shared" si="4"/>
        <v>2278997841</v>
      </c>
      <c r="P31" s="25">
        <f t="shared" si="5"/>
        <v>0.03934996514306966</v>
      </c>
      <c r="Q31" s="28">
        <f t="shared" si="6"/>
        <v>2192714598</v>
      </c>
    </row>
    <row r="32" spans="1:17" ht="14.25">
      <c r="A32" s="23" t="s">
        <v>28</v>
      </c>
      <c r="B32" s="60" t="s">
        <v>121</v>
      </c>
      <c r="C32" s="24">
        <v>606157777</v>
      </c>
      <c r="D32" s="25">
        <f t="shared" si="7"/>
        <v>0.010087107184784307</v>
      </c>
      <c r="E32" s="26">
        <v>600104459</v>
      </c>
      <c r="F32" s="25">
        <f t="shared" si="7"/>
        <v>0.011146635252259658</v>
      </c>
      <c r="G32" s="27">
        <v>593489053</v>
      </c>
      <c r="H32" s="24">
        <v>423656815</v>
      </c>
      <c r="I32" s="25">
        <f t="shared" si="0"/>
        <v>0.05321447010420446</v>
      </c>
      <c r="J32" s="26">
        <v>402251229</v>
      </c>
      <c r="K32" s="25">
        <f t="shared" si="1"/>
        <v>0.05328361584517481</v>
      </c>
      <c r="L32" s="27">
        <v>381902104</v>
      </c>
      <c r="M32" s="24">
        <f t="shared" si="2"/>
        <v>1029814592</v>
      </c>
      <c r="N32" s="25">
        <f t="shared" si="3"/>
        <v>0.027394371408006615</v>
      </c>
      <c r="O32" s="26">
        <f t="shared" si="4"/>
        <v>1002355688</v>
      </c>
      <c r="P32" s="25">
        <f t="shared" si="5"/>
        <v>0.027644838490164823</v>
      </c>
      <c r="Q32" s="28">
        <f t="shared" si="6"/>
        <v>975391157</v>
      </c>
    </row>
    <row r="33" spans="1:17" ht="14.25">
      <c r="A33" s="23" t="s">
        <v>29</v>
      </c>
      <c r="B33" s="60" t="s">
        <v>121</v>
      </c>
      <c r="C33" s="24">
        <v>7063753671</v>
      </c>
      <c r="D33" s="25">
        <f t="shared" si="7"/>
        <v>0.025430170886903036</v>
      </c>
      <c r="E33" s="26">
        <v>6888576006</v>
      </c>
      <c r="F33" s="25">
        <f t="shared" si="7"/>
        <v>0.024797144960015425</v>
      </c>
      <c r="G33" s="27">
        <v>6721892269</v>
      </c>
      <c r="H33" s="24">
        <v>6174370128</v>
      </c>
      <c r="I33" s="25">
        <f t="shared" si="0"/>
        <v>0.04589036590103325</v>
      </c>
      <c r="J33" s="26">
        <v>5903458268</v>
      </c>
      <c r="K33" s="25">
        <f t="shared" si="1"/>
        <v>0.047323981496169544</v>
      </c>
      <c r="L33" s="27">
        <v>5636706857</v>
      </c>
      <c r="M33" s="24">
        <f t="shared" si="2"/>
        <v>13238123799</v>
      </c>
      <c r="N33" s="25">
        <f t="shared" si="3"/>
        <v>0.03487244604297876</v>
      </c>
      <c r="O33" s="26">
        <f t="shared" si="4"/>
        <v>12792034274</v>
      </c>
      <c r="P33" s="25">
        <f t="shared" si="5"/>
        <v>0.035071543593330076</v>
      </c>
      <c r="Q33" s="28">
        <f t="shared" si="6"/>
        <v>12358599126</v>
      </c>
    </row>
    <row r="34" spans="1:17" ht="14.25">
      <c r="A34" s="23" t="s">
        <v>30</v>
      </c>
      <c r="B34" s="60" t="s">
        <v>121</v>
      </c>
      <c r="C34" s="24">
        <v>114554645</v>
      </c>
      <c r="D34" s="25">
        <f t="shared" si="7"/>
        <v>0.008556446672638229</v>
      </c>
      <c r="E34" s="26">
        <v>113582780</v>
      </c>
      <c r="F34" s="25">
        <f t="shared" si="7"/>
        <v>-0.00493268150631002</v>
      </c>
      <c r="G34" s="27">
        <v>114145825</v>
      </c>
      <c r="H34" s="24">
        <v>54541082</v>
      </c>
      <c r="I34" s="25">
        <f t="shared" si="0"/>
        <v>0.027876672247633533</v>
      </c>
      <c r="J34" s="26">
        <v>53061893</v>
      </c>
      <c r="K34" s="25">
        <f t="shared" si="1"/>
        <v>0.015233158268303617</v>
      </c>
      <c r="L34" s="27">
        <v>52265721</v>
      </c>
      <c r="M34" s="24">
        <f t="shared" si="2"/>
        <v>169095727</v>
      </c>
      <c r="N34" s="25">
        <f t="shared" si="3"/>
        <v>0.014708264932056963</v>
      </c>
      <c r="O34" s="26">
        <f t="shared" si="4"/>
        <v>166644673</v>
      </c>
      <c r="P34" s="25">
        <f t="shared" si="5"/>
        <v>0.0014009064010498406</v>
      </c>
      <c r="Q34" s="28">
        <f t="shared" si="6"/>
        <v>166411546</v>
      </c>
    </row>
    <row r="35" spans="1:17" ht="14.25">
      <c r="A35" s="23" t="s">
        <v>31</v>
      </c>
      <c r="B35" s="60" t="s">
        <v>121</v>
      </c>
      <c r="C35" s="24">
        <v>1130660546</v>
      </c>
      <c r="D35" s="25">
        <f t="shared" si="7"/>
        <v>0.03814239513808988</v>
      </c>
      <c r="E35" s="26">
        <v>1089118941</v>
      </c>
      <c r="F35" s="25">
        <f t="shared" si="7"/>
        <v>0.029641234260486593</v>
      </c>
      <c r="G35" s="27">
        <v>1057765467</v>
      </c>
      <c r="H35" s="24">
        <v>986956753</v>
      </c>
      <c r="I35" s="25">
        <f t="shared" si="0"/>
        <v>0.061141502428013736</v>
      </c>
      <c r="J35" s="26">
        <v>930089673</v>
      </c>
      <c r="K35" s="25">
        <f t="shared" si="1"/>
        <v>0.05506417710954716</v>
      </c>
      <c r="L35" s="27">
        <v>881547960</v>
      </c>
      <c r="M35" s="24">
        <f t="shared" si="2"/>
        <v>2117617299</v>
      </c>
      <c r="N35" s="25">
        <f t="shared" si="3"/>
        <v>0.048736264454149164</v>
      </c>
      <c r="O35" s="26">
        <f t="shared" si="4"/>
        <v>2019208614</v>
      </c>
      <c r="P35" s="25">
        <f t="shared" si="5"/>
        <v>0.041197666085153135</v>
      </c>
      <c r="Q35" s="28">
        <f t="shared" si="6"/>
        <v>1939313427</v>
      </c>
    </row>
    <row r="36" spans="1:17" ht="14.25">
      <c r="A36" s="23" t="s">
        <v>32</v>
      </c>
      <c r="B36" s="60" t="s">
        <v>122</v>
      </c>
      <c r="C36" s="24">
        <v>245230658</v>
      </c>
      <c r="D36" s="25">
        <f t="shared" si="7"/>
        <v>0.005982282411750048</v>
      </c>
      <c r="E36" s="26">
        <v>243772343</v>
      </c>
      <c r="F36" s="25">
        <f t="shared" si="7"/>
        <v>-0.01608614867812927</v>
      </c>
      <c r="G36" s="27">
        <v>247757812</v>
      </c>
      <c r="H36" s="24">
        <v>118837161</v>
      </c>
      <c r="I36" s="25">
        <f t="shared" si="0"/>
        <v>0.07977440099029054</v>
      </c>
      <c r="J36" s="26">
        <v>110057398</v>
      </c>
      <c r="K36" s="25">
        <f t="shared" si="1"/>
        <v>-0.06533512073746411</v>
      </c>
      <c r="L36" s="27">
        <v>117750651</v>
      </c>
      <c r="M36" s="24">
        <f t="shared" si="2"/>
        <v>364067819</v>
      </c>
      <c r="N36" s="25">
        <f t="shared" si="3"/>
        <v>0.028935040822359814</v>
      </c>
      <c r="O36" s="26">
        <f t="shared" si="4"/>
        <v>353829741</v>
      </c>
      <c r="P36" s="25">
        <f t="shared" si="5"/>
        <v>-0.031951987935228736</v>
      </c>
      <c r="Q36" s="28">
        <f t="shared" si="6"/>
        <v>365508463</v>
      </c>
    </row>
    <row r="37" spans="1:17" ht="14.25">
      <c r="A37" s="23" t="s">
        <v>33</v>
      </c>
      <c r="B37" s="60" t="s">
        <v>122</v>
      </c>
      <c r="C37" s="24">
        <v>92303279</v>
      </c>
      <c r="D37" s="25">
        <f t="shared" si="7"/>
        <v>0.011472573509253615</v>
      </c>
      <c r="E37" s="26">
        <v>91256334</v>
      </c>
      <c r="F37" s="25">
        <f t="shared" si="7"/>
        <v>0.019358480075672816</v>
      </c>
      <c r="G37" s="27">
        <v>89523299</v>
      </c>
      <c r="H37" s="24">
        <v>57975995</v>
      </c>
      <c r="I37" s="25">
        <f aca="true" t="shared" si="8" ref="I37:I68">((H37-J37)/J37)</f>
        <v>0.0496140374266661</v>
      </c>
      <c r="J37" s="26">
        <v>55235537</v>
      </c>
      <c r="K37" s="25">
        <f aca="true" t="shared" si="9" ref="K37:K68">((J37-L37)/L37)</f>
        <v>0.048656823874050924</v>
      </c>
      <c r="L37" s="27">
        <v>52672653</v>
      </c>
      <c r="M37" s="24">
        <f aca="true" t="shared" si="10" ref="M37:M71">C37+H37</f>
        <v>150279274</v>
      </c>
      <c r="N37" s="25">
        <f aca="true" t="shared" si="11" ref="N37:N68">((M37-O37)/O37)</f>
        <v>0.025854014793762856</v>
      </c>
      <c r="O37" s="26">
        <f aca="true" t="shared" si="12" ref="O37:O71">E37+J37</f>
        <v>146491871</v>
      </c>
      <c r="P37" s="25">
        <f aca="true" t="shared" si="13" ref="P37:P68">((O37-Q37)/Q37)</f>
        <v>0.030211260866272762</v>
      </c>
      <c r="Q37" s="28">
        <f aca="true" t="shared" si="14" ref="Q37:Q71">G37+L37</f>
        <v>142195952</v>
      </c>
    </row>
    <row r="38" spans="1:17" ht="14.25">
      <c r="A38" s="23" t="s">
        <v>34</v>
      </c>
      <c r="B38" s="60" t="s">
        <v>122</v>
      </c>
      <c r="C38" s="24">
        <v>40177282</v>
      </c>
      <c r="D38" s="25">
        <f t="shared" si="7"/>
        <v>-0.010935636455016535</v>
      </c>
      <c r="E38" s="26">
        <v>40621504</v>
      </c>
      <c r="F38" s="25">
        <f t="shared" si="7"/>
        <v>-0.0006685334103969283</v>
      </c>
      <c r="G38" s="27">
        <v>40648679</v>
      </c>
      <c r="H38" s="24">
        <v>22869418</v>
      </c>
      <c r="I38" s="25">
        <f t="shared" si="8"/>
        <v>-0.0057172063429291676</v>
      </c>
      <c r="J38" s="26">
        <v>23000919</v>
      </c>
      <c r="K38" s="25">
        <f t="shared" si="9"/>
        <v>0.021470541722362343</v>
      </c>
      <c r="L38" s="27">
        <v>22517457</v>
      </c>
      <c r="M38" s="24">
        <f t="shared" si="10"/>
        <v>63046700</v>
      </c>
      <c r="N38" s="25">
        <f t="shared" si="11"/>
        <v>-0.00904905806558169</v>
      </c>
      <c r="O38" s="26">
        <f t="shared" si="12"/>
        <v>63622423</v>
      </c>
      <c r="P38" s="25">
        <f t="shared" si="13"/>
        <v>0.007223601582974777</v>
      </c>
      <c r="Q38" s="28">
        <f t="shared" si="14"/>
        <v>63166136</v>
      </c>
    </row>
    <row r="39" spans="1:17" ht="14.25">
      <c r="A39" s="23" t="s">
        <v>35</v>
      </c>
      <c r="B39" s="60" t="s">
        <v>121</v>
      </c>
      <c r="C39" s="24">
        <v>2328683321</v>
      </c>
      <c r="D39" s="25">
        <f t="shared" si="7"/>
        <v>0.037704172086552634</v>
      </c>
      <c r="E39" s="26">
        <v>2244072428</v>
      </c>
      <c r="F39" s="25">
        <f t="shared" si="7"/>
        <v>0.04022845705661437</v>
      </c>
      <c r="G39" s="27">
        <v>2157288058</v>
      </c>
      <c r="H39" s="24">
        <v>2052589114</v>
      </c>
      <c r="I39" s="25">
        <f t="shared" si="8"/>
        <v>0.05234514426313417</v>
      </c>
      <c r="J39" s="26">
        <v>1950490412</v>
      </c>
      <c r="K39" s="25">
        <f t="shared" si="9"/>
        <v>0.0562179411538654</v>
      </c>
      <c r="L39" s="27">
        <v>1846674191</v>
      </c>
      <c r="M39" s="24">
        <f t="shared" si="10"/>
        <v>4381272435</v>
      </c>
      <c r="N39" s="25">
        <f t="shared" si="11"/>
        <v>0.04451228939032893</v>
      </c>
      <c r="O39" s="26">
        <f t="shared" si="12"/>
        <v>4194562840</v>
      </c>
      <c r="P39" s="25">
        <f t="shared" si="13"/>
        <v>0.047602994021135686</v>
      </c>
      <c r="Q39" s="28">
        <f t="shared" si="14"/>
        <v>4003962249</v>
      </c>
    </row>
    <row r="40" spans="1:17" ht="14.25">
      <c r="A40" s="23" t="s">
        <v>36</v>
      </c>
      <c r="B40" s="60" t="s">
        <v>121</v>
      </c>
      <c r="C40" s="24">
        <v>4631643072</v>
      </c>
      <c r="D40" s="25">
        <f t="shared" si="7"/>
        <v>0.034218280523833175</v>
      </c>
      <c r="E40" s="26">
        <v>4478399927</v>
      </c>
      <c r="F40" s="25">
        <f t="shared" si="7"/>
        <v>0.03722744671579793</v>
      </c>
      <c r="G40" s="27">
        <v>4317664309</v>
      </c>
      <c r="H40" s="24">
        <v>4073803840</v>
      </c>
      <c r="I40" s="25">
        <f t="shared" si="8"/>
        <v>0.053215076983350484</v>
      </c>
      <c r="J40" s="26">
        <v>3867969543</v>
      </c>
      <c r="K40" s="25">
        <f t="shared" si="9"/>
        <v>0.05857939577965604</v>
      </c>
      <c r="L40" s="27">
        <v>3653924834</v>
      </c>
      <c r="M40" s="24">
        <f t="shared" si="10"/>
        <v>8705446912</v>
      </c>
      <c r="N40" s="25">
        <f t="shared" si="11"/>
        <v>0.04302199217164538</v>
      </c>
      <c r="O40" s="26">
        <f t="shared" si="12"/>
        <v>8346369470</v>
      </c>
      <c r="P40" s="25">
        <f t="shared" si="13"/>
        <v>0.04701450617648823</v>
      </c>
      <c r="Q40" s="28">
        <f t="shared" si="14"/>
        <v>7971589143</v>
      </c>
    </row>
    <row r="41" spans="1:17" ht="14.25">
      <c r="A41" s="23" t="s">
        <v>37</v>
      </c>
      <c r="B41" s="60" t="s">
        <v>121</v>
      </c>
      <c r="C41" s="24">
        <v>1401423741</v>
      </c>
      <c r="D41" s="25">
        <f t="shared" si="7"/>
        <v>0.01064769405242826</v>
      </c>
      <c r="E41" s="26">
        <v>1386659020</v>
      </c>
      <c r="F41" s="25">
        <f t="shared" si="7"/>
        <v>0.010480489131782629</v>
      </c>
      <c r="G41" s="27">
        <v>1372276887</v>
      </c>
      <c r="H41" s="24">
        <v>1234976331</v>
      </c>
      <c r="I41" s="25">
        <f t="shared" si="8"/>
        <v>0.019478185897988828</v>
      </c>
      <c r="J41" s="26">
        <v>1211380830</v>
      </c>
      <c r="K41" s="25">
        <f t="shared" si="9"/>
        <v>0.01904872975837003</v>
      </c>
      <c r="L41" s="27">
        <v>1188736902</v>
      </c>
      <c r="M41" s="24">
        <f t="shared" si="10"/>
        <v>2636400072</v>
      </c>
      <c r="N41" s="25">
        <f t="shared" si="11"/>
        <v>0.014765062976228021</v>
      </c>
      <c r="O41" s="26">
        <f t="shared" si="12"/>
        <v>2598039850</v>
      </c>
      <c r="P41" s="25">
        <f t="shared" si="13"/>
        <v>0.01445757971278147</v>
      </c>
      <c r="Q41" s="28">
        <f t="shared" si="14"/>
        <v>2561013789</v>
      </c>
    </row>
    <row r="42" spans="1:17" ht="14.25">
      <c r="A42" s="23" t="s">
        <v>38</v>
      </c>
      <c r="B42" s="60" t="s">
        <v>122</v>
      </c>
      <c r="C42" s="24">
        <v>295265422</v>
      </c>
      <c r="D42" s="25">
        <f t="shared" si="7"/>
        <v>0.015647222464650064</v>
      </c>
      <c r="E42" s="26">
        <v>290716516</v>
      </c>
      <c r="F42" s="25">
        <f t="shared" si="7"/>
        <v>0.02032859572228357</v>
      </c>
      <c r="G42" s="27">
        <v>284924403</v>
      </c>
      <c r="H42" s="24">
        <v>162803680</v>
      </c>
      <c r="I42" s="25">
        <f t="shared" si="8"/>
        <v>0.06612065758669346</v>
      </c>
      <c r="J42" s="26">
        <v>152706618</v>
      </c>
      <c r="K42" s="25">
        <f t="shared" si="9"/>
        <v>0.07519800458658041</v>
      </c>
      <c r="L42" s="27">
        <v>142026508</v>
      </c>
      <c r="M42" s="24">
        <f t="shared" si="10"/>
        <v>458069102</v>
      </c>
      <c r="N42" s="25">
        <f t="shared" si="11"/>
        <v>0.033029327694030504</v>
      </c>
      <c r="O42" s="26">
        <f t="shared" si="12"/>
        <v>443423134</v>
      </c>
      <c r="P42" s="25">
        <f t="shared" si="13"/>
        <v>0.03858107003781519</v>
      </c>
      <c r="Q42" s="28">
        <f t="shared" si="14"/>
        <v>426950911</v>
      </c>
    </row>
    <row r="43" spans="1:17" ht="14.25">
      <c r="A43" s="23" t="s">
        <v>39</v>
      </c>
      <c r="B43" s="60" t="s">
        <v>122</v>
      </c>
      <c r="C43" s="24">
        <v>35538138</v>
      </c>
      <c r="D43" s="25">
        <f t="shared" si="7"/>
        <v>0.005081953823312607</v>
      </c>
      <c r="E43" s="26">
        <v>35358448</v>
      </c>
      <c r="F43" s="25">
        <f t="shared" si="7"/>
        <v>-0.017000329914284837</v>
      </c>
      <c r="G43" s="27">
        <v>35969949</v>
      </c>
      <c r="H43" s="24">
        <v>16812123</v>
      </c>
      <c r="I43" s="25">
        <f t="shared" si="8"/>
        <v>0.0391191632024464</v>
      </c>
      <c r="J43" s="26">
        <v>16179206</v>
      </c>
      <c r="K43" s="25">
        <f t="shared" si="9"/>
        <v>0.010147611785841943</v>
      </c>
      <c r="L43" s="27">
        <v>16016675</v>
      </c>
      <c r="M43" s="24">
        <f t="shared" si="10"/>
        <v>52350261</v>
      </c>
      <c r="N43" s="25">
        <f t="shared" si="11"/>
        <v>0.015767248544142114</v>
      </c>
      <c r="O43" s="26">
        <f t="shared" si="12"/>
        <v>51537654</v>
      </c>
      <c r="P43" s="25">
        <f t="shared" si="13"/>
        <v>-0.008636259973334679</v>
      </c>
      <c r="Q43" s="28">
        <f t="shared" si="14"/>
        <v>51986624</v>
      </c>
    </row>
    <row r="44" spans="1:17" ht="14.25">
      <c r="A44" s="23" t="s">
        <v>40</v>
      </c>
      <c r="B44" s="60" t="s">
        <v>122</v>
      </c>
      <c r="C44" s="24">
        <v>99558296</v>
      </c>
      <c r="D44" s="25">
        <f t="shared" si="7"/>
        <v>0.006206040646487733</v>
      </c>
      <c r="E44" s="26">
        <v>98944244</v>
      </c>
      <c r="F44" s="25">
        <f t="shared" si="7"/>
        <v>-0.0037559327671028583</v>
      </c>
      <c r="G44" s="27">
        <v>99317273</v>
      </c>
      <c r="H44" s="24">
        <v>48978427</v>
      </c>
      <c r="I44" s="25">
        <f t="shared" si="8"/>
        <v>0.06367862982325775</v>
      </c>
      <c r="J44" s="26">
        <v>46046264</v>
      </c>
      <c r="K44" s="25">
        <f t="shared" si="9"/>
        <v>0.011914663158469814</v>
      </c>
      <c r="L44" s="27">
        <v>45504098</v>
      </c>
      <c r="M44" s="24">
        <f t="shared" si="10"/>
        <v>148536723</v>
      </c>
      <c r="N44" s="25">
        <f t="shared" si="11"/>
        <v>0.02445825626047189</v>
      </c>
      <c r="O44" s="26">
        <f t="shared" si="12"/>
        <v>144990508</v>
      </c>
      <c r="P44" s="25">
        <f t="shared" si="13"/>
        <v>0.0011679008341938704</v>
      </c>
      <c r="Q44" s="28">
        <f t="shared" si="14"/>
        <v>144821371</v>
      </c>
    </row>
    <row r="45" spans="1:17" ht="14.25">
      <c r="A45" s="23" t="s">
        <v>41</v>
      </c>
      <c r="B45" s="60" t="s">
        <v>121</v>
      </c>
      <c r="C45" s="24">
        <v>2302956638</v>
      </c>
      <c r="D45" s="25">
        <f t="shared" si="7"/>
        <v>0.03542950107871575</v>
      </c>
      <c r="E45" s="26">
        <v>2224155904</v>
      </c>
      <c r="F45" s="25">
        <f t="shared" si="7"/>
        <v>0.0373693771585402</v>
      </c>
      <c r="G45" s="27">
        <v>2144034664</v>
      </c>
      <c r="H45" s="24">
        <v>2064257035</v>
      </c>
      <c r="I45" s="25">
        <f t="shared" si="8"/>
        <v>0.051511329192014885</v>
      </c>
      <c r="J45" s="26">
        <v>1963133423</v>
      </c>
      <c r="K45" s="25">
        <f t="shared" si="9"/>
        <v>0.055017229966331196</v>
      </c>
      <c r="L45" s="27">
        <v>1860759585</v>
      </c>
      <c r="M45" s="24">
        <f t="shared" si="10"/>
        <v>4367213673</v>
      </c>
      <c r="N45" s="25">
        <f t="shared" si="11"/>
        <v>0.04296916977764885</v>
      </c>
      <c r="O45" s="26">
        <f t="shared" si="12"/>
        <v>4187289327</v>
      </c>
      <c r="P45" s="25">
        <f t="shared" si="13"/>
        <v>0.04556915203460681</v>
      </c>
      <c r="Q45" s="28">
        <f t="shared" si="14"/>
        <v>4004794249</v>
      </c>
    </row>
    <row r="46" spans="1:17" ht="14.25">
      <c r="A46" s="23" t="s">
        <v>42</v>
      </c>
      <c r="B46" s="60" t="s">
        <v>121</v>
      </c>
      <c r="C46" s="24">
        <v>2466263055</v>
      </c>
      <c r="D46" s="25">
        <f t="shared" si="7"/>
        <v>0.031371834975381374</v>
      </c>
      <c r="E46" s="26">
        <v>2391245302</v>
      </c>
      <c r="F46" s="25">
        <f t="shared" si="7"/>
        <v>0.024507097666729205</v>
      </c>
      <c r="G46" s="27">
        <v>2334044642</v>
      </c>
      <c r="H46" s="24">
        <v>1852004762</v>
      </c>
      <c r="I46" s="25">
        <f t="shared" si="8"/>
        <v>0.06472969905123922</v>
      </c>
      <c r="J46" s="26">
        <v>1739413077</v>
      </c>
      <c r="K46" s="25">
        <f t="shared" si="9"/>
        <v>0.0575968251388727</v>
      </c>
      <c r="L46" s="27">
        <v>1644684473</v>
      </c>
      <c r="M46" s="24">
        <f t="shared" si="10"/>
        <v>4318267817</v>
      </c>
      <c r="N46" s="25">
        <f t="shared" si="11"/>
        <v>0.0454187736642164</v>
      </c>
      <c r="O46" s="26">
        <f t="shared" si="12"/>
        <v>4130658379</v>
      </c>
      <c r="P46" s="25">
        <f t="shared" si="13"/>
        <v>0.038185375181039434</v>
      </c>
      <c r="Q46" s="28">
        <f t="shared" si="14"/>
        <v>3978729115</v>
      </c>
    </row>
    <row r="47" spans="1:17" ht="14.25">
      <c r="A47" s="23" t="s">
        <v>43</v>
      </c>
      <c r="B47" s="60" t="s">
        <v>121</v>
      </c>
      <c r="C47" s="24">
        <v>1166113094</v>
      </c>
      <c r="D47" s="25">
        <f t="shared" si="7"/>
        <v>0.016744934904732927</v>
      </c>
      <c r="E47" s="26">
        <v>1146908191</v>
      </c>
      <c r="F47" s="25">
        <f t="shared" si="7"/>
        <v>0.016051913611544084</v>
      </c>
      <c r="G47" s="27">
        <v>1128788968</v>
      </c>
      <c r="H47" s="24">
        <v>1025120721</v>
      </c>
      <c r="I47" s="25">
        <f t="shared" si="8"/>
        <v>0.029516034837045835</v>
      </c>
      <c r="J47" s="26">
        <v>995730699</v>
      </c>
      <c r="K47" s="25">
        <f t="shared" si="9"/>
        <v>0.029379945635900094</v>
      </c>
      <c r="L47" s="27">
        <v>967311150</v>
      </c>
      <c r="M47" s="24">
        <f t="shared" si="10"/>
        <v>2191233815</v>
      </c>
      <c r="N47" s="25">
        <f t="shared" si="11"/>
        <v>0.022679941648963534</v>
      </c>
      <c r="O47" s="26">
        <f t="shared" si="12"/>
        <v>2142638890</v>
      </c>
      <c r="P47" s="25">
        <f t="shared" si="13"/>
        <v>0.02220255206340292</v>
      </c>
      <c r="Q47" s="28">
        <f t="shared" si="14"/>
        <v>2096100118</v>
      </c>
    </row>
    <row r="48" spans="1:17" ht="14.25">
      <c r="A48" s="23" t="s">
        <v>44</v>
      </c>
      <c r="B48" s="60" t="s">
        <v>121</v>
      </c>
      <c r="C48" s="24">
        <v>398736616</v>
      </c>
      <c r="D48" s="25">
        <f t="shared" si="7"/>
        <v>0.0021593306262804777</v>
      </c>
      <c r="E48" s="26">
        <v>397877467</v>
      </c>
      <c r="F48" s="25">
        <f t="shared" si="7"/>
        <v>-0.008916974325617548</v>
      </c>
      <c r="G48" s="27">
        <v>401457251</v>
      </c>
      <c r="H48" s="24">
        <v>391489255</v>
      </c>
      <c r="I48" s="25">
        <f t="shared" si="8"/>
        <v>0.006220939577020554</v>
      </c>
      <c r="J48" s="26">
        <v>389068881</v>
      </c>
      <c r="K48" s="25">
        <f t="shared" si="9"/>
        <v>-0.004415360334545651</v>
      </c>
      <c r="L48" s="27">
        <v>390794379</v>
      </c>
      <c r="M48" s="24">
        <f t="shared" si="10"/>
        <v>790225871</v>
      </c>
      <c r="N48" s="25">
        <f t="shared" si="11"/>
        <v>0.004167403544517116</v>
      </c>
      <c r="O48" s="26">
        <f t="shared" si="12"/>
        <v>786946348</v>
      </c>
      <c r="P48" s="25">
        <f t="shared" si="13"/>
        <v>-0.0066964608201563434</v>
      </c>
      <c r="Q48" s="28">
        <f t="shared" si="14"/>
        <v>792251630</v>
      </c>
    </row>
    <row r="49" spans="1:17" ht="14.25">
      <c r="A49" s="23" t="s">
        <v>45</v>
      </c>
      <c r="B49" s="60" t="s">
        <v>121</v>
      </c>
      <c r="C49" s="24">
        <v>619460996</v>
      </c>
      <c r="D49" s="25">
        <f t="shared" si="7"/>
        <v>0.04113281818210482</v>
      </c>
      <c r="E49" s="26">
        <v>594987484</v>
      </c>
      <c r="F49" s="25">
        <f t="shared" si="7"/>
        <v>0.04537205899248225</v>
      </c>
      <c r="G49" s="27">
        <v>569163370</v>
      </c>
      <c r="H49" s="24">
        <v>549220300</v>
      </c>
      <c r="I49" s="25">
        <f t="shared" si="8"/>
        <v>0.060267842599496566</v>
      </c>
      <c r="J49" s="26">
        <v>518001469</v>
      </c>
      <c r="K49" s="25">
        <f t="shared" si="9"/>
        <v>0.06276449360920386</v>
      </c>
      <c r="L49" s="27">
        <v>487409461</v>
      </c>
      <c r="M49" s="24">
        <f t="shared" si="10"/>
        <v>1168681296</v>
      </c>
      <c r="N49" s="25">
        <f t="shared" si="11"/>
        <v>0.050038540679028645</v>
      </c>
      <c r="O49" s="26">
        <f t="shared" si="12"/>
        <v>1112988953</v>
      </c>
      <c r="P49" s="25">
        <f t="shared" si="13"/>
        <v>0.053395393431236164</v>
      </c>
      <c r="Q49" s="28">
        <f t="shared" si="14"/>
        <v>1056572831</v>
      </c>
    </row>
    <row r="50" spans="1:17" ht="14.25">
      <c r="A50" s="23" t="s">
        <v>46</v>
      </c>
      <c r="B50" s="60" t="s">
        <v>121</v>
      </c>
      <c r="C50" s="24">
        <v>1176499846</v>
      </c>
      <c r="D50" s="25">
        <f t="shared" si="7"/>
        <v>0.0195676285497141</v>
      </c>
      <c r="E50" s="26">
        <v>1153920361</v>
      </c>
      <c r="F50" s="25">
        <f t="shared" si="7"/>
        <v>0.020550582710347605</v>
      </c>
      <c r="G50" s="27">
        <v>1130684143</v>
      </c>
      <c r="H50" s="24">
        <v>1050884519</v>
      </c>
      <c r="I50" s="25">
        <f t="shared" si="8"/>
        <v>0.023618016908755066</v>
      </c>
      <c r="J50" s="26">
        <v>1026637380</v>
      </c>
      <c r="K50" s="25">
        <f t="shared" si="9"/>
        <v>0.026805611831442464</v>
      </c>
      <c r="L50" s="27">
        <v>999836160</v>
      </c>
      <c r="M50" s="24">
        <f t="shared" si="10"/>
        <v>2227384365</v>
      </c>
      <c r="N50" s="25">
        <f t="shared" si="11"/>
        <v>0.021474608591894196</v>
      </c>
      <c r="O50" s="26">
        <f t="shared" si="12"/>
        <v>2180557741</v>
      </c>
      <c r="P50" s="25">
        <f t="shared" si="13"/>
        <v>0.02348601791287412</v>
      </c>
      <c r="Q50" s="28">
        <f t="shared" si="14"/>
        <v>2130520303</v>
      </c>
    </row>
    <row r="51" spans="1:17" ht="14.25">
      <c r="A51" s="23" t="s">
        <v>47</v>
      </c>
      <c r="B51" s="60" t="s">
        <v>121</v>
      </c>
      <c r="C51" s="24">
        <v>198177411</v>
      </c>
      <c r="D51" s="25">
        <f t="shared" si="7"/>
        <v>0.012958788844893251</v>
      </c>
      <c r="E51" s="26">
        <v>195642126</v>
      </c>
      <c r="F51" s="25">
        <f t="shared" si="7"/>
        <v>0.009033963835860654</v>
      </c>
      <c r="G51" s="27">
        <v>193890526</v>
      </c>
      <c r="H51" s="24">
        <v>117401826</v>
      </c>
      <c r="I51" s="25">
        <f t="shared" si="8"/>
        <v>0.07729778606911007</v>
      </c>
      <c r="J51" s="26">
        <v>108978063</v>
      </c>
      <c r="K51" s="25">
        <f t="shared" si="9"/>
        <v>0.07068726739119364</v>
      </c>
      <c r="L51" s="27">
        <v>101783281</v>
      </c>
      <c r="M51" s="24">
        <f t="shared" si="10"/>
        <v>315579237</v>
      </c>
      <c r="N51" s="25">
        <f t="shared" si="11"/>
        <v>0.03597610531322991</v>
      </c>
      <c r="O51" s="26">
        <f t="shared" si="12"/>
        <v>304620189</v>
      </c>
      <c r="P51" s="25">
        <f t="shared" si="13"/>
        <v>0.030257607499199278</v>
      </c>
      <c r="Q51" s="28">
        <f t="shared" si="14"/>
        <v>295673807</v>
      </c>
    </row>
    <row r="52" spans="1:17" ht="14.25">
      <c r="A52" s="23" t="s">
        <v>48</v>
      </c>
      <c r="B52" s="60" t="s">
        <v>121</v>
      </c>
      <c r="C52" s="24">
        <v>5860107072</v>
      </c>
      <c r="D52" s="25">
        <f t="shared" si="7"/>
        <v>0.02276054300693748</v>
      </c>
      <c r="E52" s="26">
        <v>5729696078</v>
      </c>
      <c r="F52" s="25">
        <f t="shared" si="7"/>
        <v>0.026936548144485175</v>
      </c>
      <c r="G52" s="27">
        <v>5579406136</v>
      </c>
      <c r="H52" s="24">
        <v>5236497551</v>
      </c>
      <c r="I52" s="25">
        <f t="shared" si="8"/>
        <v>0.037440905147228774</v>
      </c>
      <c r="J52" s="26">
        <v>5047514056</v>
      </c>
      <c r="K52" s="25">
        <f t="shared" si="9"/>
        <v>0.04307951599457282</v>
      </c>
      <c r="L52" s="27">
        <v>4839050119</v>
      </c>
      <c r="M52" s="24">
        <f t="shared" si="10"/>
        <v>11096604623</v>
      </c>
      <c r="N52" s="25">
        <f t="shared" si="11"/>
        <v>0.029636101090056002</v>
      </c>
      <c r="O52" s="26">
        <f t="shared" si="12"/>
        <v>10777210134</v>
      </c>
      <c r="P52" s="25">
        <f t="shared" si="13"/>
        <v>0.034434456527839975</v>
      </c>
      <c r="Q52" s="28">
        <f t="shared" si="14"/>
        <v>10418456255</v>
      </c>
    </row>
    <row r="53" spans="1:17" ht="14.25">
      <c r="A53" s="23" t="s">
        <v>49</v>
      </c>
      <c r="B53" s="60" t="s">
        <v>121</v>
      </c>
      <c r="C53" s="24">
        <v>1704133235</v>
      </c>
      <c r="D53" s="25">
        <f t="shared" si="7"/>
        <v>0.0599522226943444</v>
      </c>
      <c r="E53" s="26">
        <v>1607745329</v>
      </c>
      <c r="F53" s="25">
        <f t="shared" si="7"/>
        <v>0.05647885957646656</v>
      </c>
      <c r="G53" s="27">
        <v>1521796025</v>
      </c>
      <c r="H53" s="24">
        <v>1506409556</v>
      </c>
      <c r="I53" s="25">
        <f t="shared" si="8"/>
        <v>0.08003255216390244</v>
      </c>
      <c r="J53" s="26">
        <v>1394781623</v>
      </c>
      <c r="K53" s="25">
        <f t="shared" si="9"/>
        <v>0.0784858116413399</v>
      </c>
      <c r="L53" s="27">
        <v>1293277675</v>
      </c>
      <c r="M53" s="24">
        <f t="shared" si="10"/>
        <v>3210542791</v>
      </c>
      <c r="N53" s="25">
        <f t="shared" si="11"/>
        <v>0.06928025703863856</v>
      </c>
      <c r="O53" s="26">
        <f t="shared" si="12"/>
        <v>3002526952</v>
      </c>
      <c r="P53" s="25">
        <f t="shared" si="13"/>
        <v>0.06658910990500888</v>
      </c>
      <c r="Q53" s="28">
        <f t="shared" si="14"/>
        <v>2815073700</v>
      </c>
    </row>
    <row r="54" spans="1:17" ht="14.25">
      <c r="A54" s="23" t="s">
        <v>50</v>
      </c>
      <c r="B54" s="60" t="s">
        <v>121</v>
      </c>
      <c r="C54" s="24">
        <v>8652768710</v>
      </c>
      <c r="D54" s="25">
        <f t="shared" si="7"/>
        <v>0.018306804586139407</v>
      </c>
      <c r="E54" s="26">
        <v>8497211912</v>
      </c>
      <c r="F54" s="25">
        <f t="shared" si="7"/>
        <v>0.01725666583473979</v>
      </c>
      <c r="G54" s="27">
        <v>8353065846</v>
      </c>
      <c r="H54" s="24">
        <v>7645243270</v>
      </c>
      <c r="I54" s="25">
        <f t="shared" si="8"/>
        <v>0.03118396151704957</v>
      </c>
      <c r="J54" s="26">
        <v>7414044007</v>
      </c>
      <c r="K54" s="25">
        <f t="shared" si="9"/>
        <v>0.031440041717052995</v>
      </c>
      <c r="L54" s="27">
        <v>7188051372</v>
      </c>
      <c r="M54" s="24">
        <f t="shared" si="10"/>
        <v>16298011980</v>
      </c>
      <c r="N54" s="25">
        <f t="shared" si="11"/>
        <v>0.024307073116595756</v>
      </c>
      <c r="O54" s="26">
        <f t="shared" si="12"/>
        <v>15911255919</v>
      </c>
      <c r="P54" s="25">
        <f t="shared" si="13"/>
        <v>0.023816736969932813</v>
      </c>
      <c r="Q54" s="28">
        <f t="shared" si="14"/>
        <v>15541117218</v>
      </c>
    </row>
    <row r="55" spans="1:17" ht="14.25">
      <c r="A55" s="23" t="s">
        <v>51</v>
      </c>
      <c r="B55" s="60" t="s">
        <v>121</v>
      </c>
      <c r="C55" s="24">
        <v>3479635395</v>
      </c>
      <c r="D55" s="25">
        <f t="shared" si="7"/>
        <v>0.03373657476948551</v>
      </c>
      <c r="E55" s="26">
        <v>3366075536</v>
      </c>
      <c r="F55" s="25">
        <f t="shared" si="7"/>
        <v>0.05409719052096671</v>
      </c>
      <c r="G55" s="27">
        <v>3193325593</v>
      </c>
      <c r="H55" s="24">
        <v>2725805767</v>
      </c>
      <c r="I55" s="25">
        <f t="shared" si="8"/>
        <v>0.0662067245421186</v>
      </c>
      <c r="J55" s="26">
        <v>2556545278</v>
      </c>
      <c r="K55" s="25">
        <f t="shared" si="9"/>
        <v>0.08463740559076358</v>
      </c>
      <c r="L55" s="27">
        <v>2357050628</v>
      </c>
      <c r="M55" s="24">
        <f t="shared" si="10"/>
        <v>6205441162</v>
      </c>
      <c r="N55" s="25">
        <f t="shared" si="11"/>
        <v>0.047752567128975076</v>
      </c>
      <c r="O55" s="26">
        <f t="shared" si="12"/>
        <v>5922620814</v>
      </c>
      <c r="P55" s="25">
        <f t="shared" si="13"/>
        <v>0.06706655155944248</v>
      </c>
      <c r="Q55" s="28">
        <f t="shared" si="14"/>
        <v>5550376221</v>
      </c>
    </row>
    <row r="56" spans="1:17" ht="14.25">
      <c r="A56" s="23" t="s">
        <v>52</v>
      </c>
      <c r="B56" s="60" t="s">
        <v>121</v>
      </c>
      <c r="C56" s="24">
        <v>6109445501</v>
      </c>
      <c r="D56" s="25">
        <f t="shared" si="7"/>
        <v>0.016408527408852434</v>
      </c>
      <c r="E56" s="26">
        <v>6010816848</v>
      </c>
      <c r="F56" s="25">
        <f t="shared" si="7"/>
        <v>0.013628399168911697</v>
      </c>
      <c r="G56" s="27">
        <v>5930000435</v>
      </c>
      <c r="H56" s="24">
        <v>5184389036</v>
      </c>
      <c r="I56" s="25">
        <f t="shared" si="8"/>
        <v>0.03673757061168855</v>
      </c>
      <c r="J56" s="26">
        <v>5000676336</v>
      </c>
      <c r="K56" s="25">
        <f t="shared" si="9"/>
        <v>0.03443121021257827</v>
      </c>
      <c r="L56" s="27">
        <v>4834228015</v>
      </c>
      <c r="M56" s="24">
        <f t="shared" si="10"/>
        <v>11293834537</v>
      </c>
      <c r="N56" s="25">
        <f t="shared" si="11"/>
        <v>0.025640605527527338</v>
      </c>
      <c r="O56" s="26">
        <f t="shared" si="12"/>
        <v>11011493184</v>
      </c>
      <c r="P56" s="25">
        <f t="shared" si="13"/>
        <v>0.022970966767246564</v>
      </c>
      <c r="Q56" s="28">
        <f t="shared" si="14"/>
        <v>10764228450</v>
      </c>
    </row>
    <row r="57" spans="1:17" ht="14.25">
      <c r="A57" s="23" t="s">
        <v>53</v>
      </c>
      <c r="B57" s="60" t="s">
        <v>121</v>
      </c>
      <c r="C57" s="24">
        <v>3599906556</v>
      </c>
      <c r="D57" s="25">
        <f t="shared" si="7"/>
        <v>0.033574154390299</v>
      </c>
      <c r="E57" s="26">
        <v>3482968823</v>
      </c>
      <c r="F57" s="25">
        <f t="shared" si="7"/>
        <v>0.03715535876157322</v>
      </c>
      <c r="G57" s="27">
        <v>3358193923</v>
      </c>
      <c r="H57" s="24">
        <v>2689863605</v>
      </c>
      <c r="I57" s="25">
        <f t="shared" si="8"/>
        <v>0.07401493623901223</v>
      </c>
      <c r="J57" s="26">
        <v>2504493666</v>
      </c>
      <c r="K57" s="25">
        <f t="shared" si="9"/>
        <v>0.08142294869724934</v>
      </c>
      <c r="L57" s="27">
        <v>2315924282</v>
      </c>
      <c r="M57" s="24">
        <f t="shared" si="10"/>
        <v>6289770161</v>
      </c>
      <c r="N57" s="25">
        <f t="shared" si="11"/>
        <v>0.050490115396195176</v>
      </c>
      <c r="O57" s="26">
        <f t="shared" si="12"/>
        <v>5987462489</v>
      </c>
      <c r="P57" s="25">
        <f t="shared" si="13"/>
        <v>0.05522343255448624</v>
      </c>
      <c r="Q57" s="28">
        <f t="shared" si="14"/>
        <v>5674118205</v>
      </c>
    </row>
    <row r="58" spans="1:17" ht="14.25">
      <c r="A58" s="23" t="s">
        <v>54</v>
      </c>
      <c r="B58" s="60" t="s">
        <v>122</v>
      </c>
      <c r="C58" s="24">
        <v>467962204</v>
      </c>
      <c r="D58" s="25">
        <f t="shared" si="7"/>
        <v>0.007920460829850805</v>
      </c>
      <c r="E58" s="26">
        <v>464284854</v>
      </c>
      <c r="F58" s="25">
        <f t="shared" si="7"/>
        <v>0.000641487507203108</v>
      </c>
      <c r="G58" s="27">
        <v>463987212</v>
      </c>
      <c r="H58" s="24">
        <v>249955539</v>
      </c>
      <c r="I58" s="25">
        <f t="shared" si="8"/>
        <v>0.0535174898699552</v>
      </c>
      <c r="J58" s="26">
        <v>237258082</v>
      </c>
      <c r="K58" s="25">
        <f t="shared" si="9"/>
        <v>0.039250940972986606</v>
      </c>
      <c r="L58" s="27">
        <v>228297202</v>
      </c>
      <c r="M58" s="24">
        <f t="shared" si="10"/>
        <v>717917743</v>
      </c>
      <c r="N58" s="25">
        <f t="shared" si="11"/>
        <v>0.023341133036510257</v>
      </c>
      <c r="O58" s="26">
        <f t="shared" si="12"/>
        <v>701542936</v>
      </c>
      <c r="P58" s="25">
        <f t="shared" si="13"/>
        <v>0.013373870352655375</v>
      </c>
      <c r="Q58" s="28">
        <f t="shared" si="14"/>
        <v>692284414</v>
      </c>
    </row>
    <row r="59" spans="1:17" ht="14.25">
      <c r="A59" s="23" t="s">
        <v>55</v>
      </c>
      <c r="B59" s="60" t="s">
        <v>121</v>
      </c>
      <c r="C59" s="24">
        <v>1829732424</v>
      </c>
      <c r="D59" s="25">
        <f t="shared" si="7"/>
        <v>0.049760017907600596</v>
      </c>
      <c r="E59" s="26">
        <v>1743000679</v>
      </c>
      <c r="F59" s="25">
        <f t="shared" si="7"/>
        <v>0.0534619880326245</v>
      </c>
      <c r="G59" s="27">
        <v>1654545393</v>
      </c>
      <c r="H59" s="24">
        <v>1750159263</v>
      </c>
      <c r="I59" s="25">
        <f t="shared" si="8"/>
        <v>0.05792598699626008</v>
      </c>
      <c r="J59" s="26">
        <v>1654330534</v>
      </c>
      <c r="K59" s="25">
        <f t="shared" si="9"/>
        <v>0.06248437487828467</v>
      </c>
      <c r="L59" s="27">
        <v>1557039871</v>
      </c>
      <c r="M59" s="24">
        <f t="shared" si="10"/>
        <v>3579891687</v>
      </c>
      <c r="N59" s="25">
        <f t="shared" si="11"/>
        <v>0.053736436795278106</v>
      </c>
      <c r="O59" s="26">
        <f t="shared" si="12"/>
        <v>3397331213</v>
      </c>
      <c r="P59" s="25">
        <f t="shared" si="13"/>
        <v>0.05783621910403684</v>
      </c>
      <c r="Q59" s="28">
        <f t="shared" si="14"/>
        <v>3211585264</v>
      </c>
    </row>
    <row r="60" spans="1:17" ht="14.25">
      <c r="A60" s="23" t="s">
        <v>56</v>
      </c>
      <c r="B60" s="60" t="s">
        <v>121</v>
      </c>
      <c r="C60" s="24">
        <v>2088782620</v>
      </c>
      <c r="D60" s="25">
        <f t="shared" si="7"/>
        <v>0.040267936005576634</v>
      </c>
      <c r="E60" s="26">
        <v>2007927523</v>
      </c>
      <c r="F60" s="25">
        <f t="shared" si="7"/>
        <v>0.03772061275276933</v>
      </c>
      <c r="G60" s="27">
        <v>1934940386</v>
      </c>
      <c r="H60" s="24">
        <v>1763328444</v>
      </c>
      <c r="I60" s="25">
        <f t="shared" si="8"/>
        <v>0.06568282507110029</v>
      </c>
      <c r="J60" s="26">
        <v>1654646582</v>
      </c>
      <c r="K60" s="25">
        <f t="shared" si="9"/>
        <v>0.06439299861867859</v>
      </c>
      <c r="L60" s="27">
        <v>1554544782</v>
      </c>
      <c r="M60" s="24">
        <f t="shared" si="10"/>
        <v>3852111064</v>
      </c>
      <c r="N60" s="25">
        <f t="shared" si="11"/>
        <v>0.0517496584550335</v>
      </c>
      <c r="O60" s="26">
        <f t="shared" si="12"/>
        <v>3662574105</v>
      </c>
      <c r="P60" s="25">
        <f t="shared" si="13"/>
        <v>0.049603001206967735</v>
      </c>
      <c r="Q60" s="28">
        <f t="shared" si="14"/>
        <v>3489485168</v>
      </c>
    </row>
    <row r="61" spans="1:17" ht="14.25">
      <c r="A61" s="23" t="s">
        <v>57</v>
      </c>
      <c r="B61" s="60" t="s">
        <v>122</v>
      </c>
      <c r="C61" s="24">
        <v>1195874733</v>
      </c>
      <c r="D61" s="25">
        <f t="shared" si="7"/>
        <v>0.02440556352051017</v>
      </c>
      <c r="E61" s="26">
        <v>1167384067</v>
      </c>
      <c r="F61" s="25">
        <f t="shared" si="7"/>
        <v>0.027502255697052967</v>
      </c>
      <c r="G61" s="27">
        <v>1136137717</v>
      </c>
      <c r="H61" s="24">
        <v>1014829352</v>
      </c>
      <c r="I61" s="25">
        <f t="shared" si="8"/>
        <v>0.03130306225601294</v>
      </c>
      <c r="J61" s="26">
        <v>984026315</v>
      </c>
      <c r="K61" s="25">
        <f t="shared" si="9"/>
        <v>0.036932725557511675</v>
      </c>
      <c r="L61" s="27">
        <v>948977972</v>
      </c>
      <c r="M61" s="24">
        <f t="shared" si="10"/>
        <v>2210704085</v>
      </c>
      <c r="N61" s="25">
        <f t="shared" si="11"/>
        <v>0.027560387128409795</v>
      </c>
      <c r="O61" s="26">
        <f t="shared" si="12"/>
        <v>2151410382</v>
      </c>
      <c r="P61" s="25">
        <f t="shared" si="13"/>
        <v>0.03179425168096752</v>
      </c>
      <c r="Q61" s="28">
        <f t="shared" si="14"/>
        <v>2085115689</v>
      </c>
    </row>
    <row r="62" spans="1:17" ht="14.25">
      <c r="A62" s="23" t="s">
        <v>58</v>
      </c>
      <c r="B62" s="60" t="s">
        <v>121</v>
      </c>
      <c r="C62" s="24">
        <v>3124731300</v>
      </c>
      <c r="D62" s="25">
        <f t="shared" si="7"/>
        <v>0.02650277130501997</v>
      </c>
      <c r="E62" s="26">
        <v>3044055396</v>
      </c>
      <c r="F62" s="25">
        <f t="shared" si="7"/>
        <v>0.027548093087102685</v>
      </c>
      <c r="G62" s="27">
        <v>2962445667</v>
      </c>
      <c r="H62" s="24">
        <v>2893595492</v>
      </c>
      <c r="I62" s="25">
        <f t="shared" si="8"/>
        <v>0.03810424242021388</v>
      </c>
      <c r="J62" s="26">
        <v>2787384324</v>
      </c>
      <c r="K62" s="25">
        <f t="shared" si="9"/>
        <v>0.04035137431152119</v>
      </c>
      <c r="L62" s="27">
        <v>2679272016</v>
      </c>
      <c r="M62" s="24">
        <f t="shared" si="10"/>
        <v>6018326792</v>
      </c>
      <c r="N62" s="25">
        <f t="shared" si="11"/>
        <v>0.03204818723565576</v>
      </c>
      <c r="O62" s="26">
        <f t="shared" si="12"/>
        <v>5831439720</v>
      </c>
      <c r="P62" s="25">
        <f t="shared" si="13"/>
        <v>0.03362841738282706</v>
      </c>
      <c r="Q62" s="28">
        <f t="shared" si="14"/>
        <v>5641717683</v>
      </c>
    </row>
    <row r="63" spans="1:17" ht="14.25">
      <c r="A63" s="23" t="s">
        <v>59</v>
      </c>
      <c r="B63" s="60" t="s">
        <v>121</v>
      </c>
      <c r="C63" s="24">
        <v>2554263541</v>
      </c>
      <c r="D63" s="25">
        <f t="shared" si="7"/>
        <v>0.016044361857974906</v>
      </c>
      <c r="E63" s="26">
        <v>2513929152</v>
      </c>
      <c r="F63" s="25">
        <f t="shared" si="7"/>
        <v>0.021034066332455578</v>
      </c>
      <c r="G63" s="27">
        <v>2462140329</v>
      </c>
      <c r="H63" s="24">
        <v>2376197285</v>
      </c>
      <c r="I63" s="25">
        <f t="shared" si="8"/>
        <v>0.026111775847171538</v>
      </c>
      <c r="J63" s="26">
        <v>2315729476</v>
      </c>
      <c r="K63" s="25">
        <f t="shared" si="9"/>
        <v>0.03172592947359859</v>
      </c>
      <c r="L63" s="27">
        <v>2244519993</v>
      </c>
      <c r="M63" s="24">
        <f t="shared" si="10"/>
        <v>4930460826</v>
      </c>
      <c r="N63" s="25">
        <f t="shared" si="11"/>
        <v>0.02087149543356918</v>
      </c>
      <c r="O63" s="26">
        <f t="shared" si="12"/>
        <v>4829658628</v>
      </c>
      <c r="P63" s="25">
        <f t="shared" si="13"/>
        <v>0.026132819788391774</v>
      </c>
      <c r="Q63" s="28">
        <f t="shared" si="14"/>
        <v>4706660322</v>
      </c>
    </row>
    <row r="64" spans="1:17" ht="14.25">
      <c r="A64" s="23" t="s">
        <v>60</v>
      </c>
      <c r="B64" s="60" t="s">
        <v>121</v>
      </c>
      <c r="C64" s="24">
        <v>1201323915</v>
      </c>
      <c r="D64" s="25">
        <f t="shared" si="7"/>
        <v>0.042749365234945984</v>
      </c>
      <c r="E64" s="26">
        <v>1152073504</v>
      </c>
      <c r="F64" s="25">
        <f t="shared" si="7"/>
        <v>0.03018930683849049</v>
      </c>
      <c r="G64" s="27">
        <v>1118312427</v>
      </c>
      <c r="H64" s="24">
        <v>1093429758</v>
      </c>
      <c r="I64" s="25">
        <f t="shared" si="8"/>
        <v>0.052972174695421016</v>
      </c>
      <c r="J64" s="26">
        <v>1038422272</v>
      </c>
      <c r="K64" s="25">
        <f t="shared" si="9"/>
        <v>0.0408906265001042</v>
      </c>
      <c r="L64" s="27">
        <v>997628613</v>
      </c>
      <c r="M64" s="24">
        <f t="shared" si="10"/>
        <v>2294753673</v>
      </c>
      <c r="N64" s="25">
        <f t="shared" si="11"/>
        <v>0.04759557089417551</v>
      </c>
      <c r="O64" s="26">
        <f t="shared" si="12"/>
        <v>2190495776</v>
      </c>
      <c r="P64" s="25">
        <f t="shared" si="13"/>
        <v>0.035234788961794515</v>
      </c>
      <c r="Q64" s="28">
        <f t="shared" si="14"/>
        <v>2115941040</v>
      </c>
    </row>
    <row r="65" spans="1:17" ht="14.25">
      <c r="A65" s="23" t="s">
        <v>61</v>
      </c>
      <c r="B65" s="60" t="s">
        <v>122</v>
      </c>
      <c r="C65" s="24">
        <v>247345066</v>
      </c>
      <c r="D65" s="25">
        <f t="shared" si="7"/>
        <v>0.003790532321001514</v>
      </c>
      <c r="E65" s="26">
        <v>246411037</v>
      </c>
      <c r="F65" s="25">
        <f t="shared" si="7"/>
        <v>0.013855054203554724</v>
      </c>
      <c r="G65" s="27">
        <v>243043654</v>
      </c>
      <c r="H65" s="24">
        <v>148753490</v>
      </c>
      <c r="I65" s="25">
        <f t="shared" si="8"/>
        <v>0.03768514039815634</v>
      </c>
      <c r="J65" s="26">
        <v>143351277</v>
      </c>
      <c r="K65" s="25">
        <f t="shared" si="9"/>
        <v>0.04129558447825432</v>
      </c>
      <c r="L65" s="27">
        <v>137666268</v>
      </c>
      <c r="M65" s="24">
        <f t="shared" si="10"/>
        <v>396098556</v>
      </c>
      <c r="N65" s="25">
        <f t="shared" si="11"/>
        <v>0.0162566820146701</v>
      </c>
      <c r="O65" s="26">
        <f t="shared" si="12"/>
        <v>389762314</v>
      </c>
      <c r="P65" s="25">
        <f t="shared" si="13"/>
        <v>0.02377766240618231</v>
      </c>
      <c r="Q65" s="28">
        <f t="shared" si="14"/>
        <v>380709922</v>
      </c>
    </row>
    <row r="66" spans="1:17" ht="14.25">
      <c r="A66" s="23" t="s">
        <v>62</v>
      </c>
      <c r="B66" s="60" t="s">
        <v>121</v>
      </c>
      <c r="C66" s="24">
        <v>126930477</v>
      </c>
      <c r="D66" s="25">
        <f t="shared" si="7"/>
        <v>0.012176373011930757</v>
      </c>
      <c r="E66" s="26">
        <v>125403517</v>
      </c>
      <c r="F66" s="25">
        <f t="shared" si="7"/>
        <v>-0.007766682325156816</v>
      </c>
      <c r="G66" s="27">
        <v>126385110</v>
      </c>
      <c r="H66" s="24">
        <v>60351000</v>
      </c>
      <c r="I66" s="25">
        <f t="shared" si="8"/>
        <v>0.03826783666416523</v>
      </c>
      <c r="J66" s="26">
        <v>58126620</v>
      </c>
      <c r="K66" s="25">
        <f t="shared" si="9"/>
        <v>0.026537529342702277</v>
      </c>
      <c r="L66" s="27">
        <v>56623960</v>
      </c>
      <c r="M66" s="24">
        <f t="shared" si="10"/>
        <v>187281477</v>
      </c>
      <c r="N66" s="25">
        <f t="shared" si="11"/>
        <v>0.020439912819331683</v>
      </c>
      <c r="O66" s="26">
        <f t="shared" si="12"/>
        <v>183530137</v>
      </c>
      <c r="P66" s="25">
        <f t="shared" si="13"/>
        <v>0.00284721953944687</v>
      </c>
      <c r="Q66" s="28">
        <f t="shared" si="14"/>
        <v>183009070</v>
      </c>
    </row>
    <row r="67" spans="1:17" ht="14.25">
      <c r="A67" s="23" t="s">
        <v>63</v>
      </c>
      <c r="B67" s="60" t="s">
        <v>122</v>
      </c>
      <c r="C67" s="24">
        <v>66568014</v>
      </c>
      <c r="D67" s="25">
        <f t="shared" si="7"/>
        <v>0.013308114497460444</v>
      </c>
      <c r="E67" s="26">
        <v>65693754</v>
      </c>
      <c r="F67" s="25">
        <f t="shared" si="7"/>
        <v>0.01774653954191102</v>
      </c>
      <c r="G67" s="27">
        <v>64548246</v>
      </c>
      <c r="H67" s="24">
        <v>34342098</v>
      </c>
      <c r="I67" s="25">
        <f t="shared" si="8"/>
        <v>0.04900656838374947</v>
      </c>
      <c r="J67" s="26">
        <v>32737734</v>
      </c>
      <c r="K67" s="25">
        <f t="shared" si="9"/>
        <v>0.04688669394857608</v>
      </c>
      <c r="L67" s="27">
        <v>31271516</v>
      </c>
      <c r="M67" s="24">
        <f t="shared" si="10"/>
        <v>100910112</v>
      </c>
      <c r="N67" s="25">
        <f t="shared" si="11"/>
        <v>0.025181210305385202</v>
      </c>
      <c r="O67" s="26">
        <f t="shared" si="12"/>
        <v>98431488</v>
      </c>
      <c r="P67" s="25">
        <f t="shared" si="13"/>
        <v>0.02725665296476107</v>
      </c>
      <c r="Q67" s="28">
        <f t="shared" si="14"/>
        <v>95819762</v>
      </c>
    </row>
    <row r="68" spans="1:17" ht="14.25">
      <c r="A68" s="23" t="s">
        <v>64</v>
      </c>
      <c r="B68" s="60" t="s">
        <v>121</v>
      </c>
      <c r="C68" s="24">
        <v>3455526285</v>
      </c>
      <c r="D68" s="25">
        <f t="shared" si="7"/>
        <v>0.02398490141821482</v>
      </c>
      <c r="E68" s="26">
        <v>3374587145</v>
      </c>
      <c r="F68" s="25">
        <f t="shared" si="7"/>
        <v>0.023274856429549955</v>
      </c>
      <c r="G68" s="27">
        <v>3297830611</v>
      </c>
      <c r="H68" s="24">
        <v>2960772690</v>
      </c>
      <c r="I68" s="25">
        <f t="shared" si="8"/>
        <v>0.0498916425981746</v>
      </c>
      <c r="J68" s="26">
        <v>2820074539</v>
      </c>
      <c r="K68" s="25">
        <f t="shared" si="9"/>
        <v>0.050516905902238306</v>
      </c>
      <c r="L68" s="27">
        <v>2684463737</v>
      </c>
      <c r="M68" s="24">
        <f t="shared" si="10"/>
        <v>6416298975</v>
      </c>
      <c r="N68" s="25">
        <f t="shared" si="11"/>
        <v>0.03577875633990797</v>
      </c>
      <c r="O68" s="26">
        <f t="shared" si="12"/>
        <v>6194661684</v>
      </c>
      <c r="P68" s="25">
        <f t="shared" si="13"/>
        <v>0.0354993124119676</v>
      </c>
      <c r="Q68" s="28">
        <f t="shared" si="14"/>
        <v>5982294348</v>
      </c>
    </row>
    <row r="69" spans="1:17" ht="14.25">
      <c r="A69" s="23" t="s">
        <v>65</v>
      </c>
      <c r="B69" s="60" t="s">
        <v>122</v>
      </c>
      <c r="C69" s="24">
        <v>219426595</v>
      </c>
      <c r="D69" s="25">
        <f t="shared" si="7"/>
        <v>0.033915153145410194</v>
      </c>
      <c r="E69" s="26">
        <v>212228822</v>
      </c>
      <c r="F69" s="25">
        <f t="shared" si="7"/>
        <v>0.029953692737644245</v>
      </c>
      <c r="G69" s="27">
        <v>206056664</v>
      </c>
      <c r="H69" s="24">
        <v>157221472</v>
      </c>
      <c r="I69" s="25">
        <f>((H69-J69)/J69)</f>
        <v>0.06865111004262105</v>
      </c>
      <c r="J69" s="26">
        <v>147121423</v>
      </c>
      <c r="K69" s="25">
        <f>((J69-L69)/L69)</f>
        <v>0.06330167080644675</v>
      </c>
      <c r="L69" s="27">
        <v>138362825</v>
      </c>
      <c r="M69" s="24">
        <f t="shared" si="10"/>
        <v>376648067</v>
      </c>
      <c r="N69" s="25">
        <f>((M69-O69)/O69)</f>
        <v>0.04813638571472242</v>
      </c>
      <c r="O69" s="26">
        <f t="shared" si="12"/>
        <v>359350245</v>
      </c>
      <c r="P69" s="25">
        <f>((O69-Q69)/Q69)</f>
        <v>0.04335049692847085</v>
      </c>
      <c r="Q69" s="28">
        <f t="shared" si="14"/>
        <v>344419489</v>
      </c>
    </row>
    <row r="70" spans="1:17" ht="14.25">
      <c r="A70" s="23" t="s">
        <v>66</v>
      </c>
      <c r="B70" s="60" t="s">
        <v>122</v>
      </c>
      <c r="C70" s="24">
        <v>444026496</v>
      </c>
      <c r="D70" s="25">
        <f aca="true" t="shared" si="15" ref="D70:F73">((C70-E70)/E70)</f>
        <v>0.04065036260317582</v>
      </c>
      <c r="E70" s="26">
        <v>426681729</v>
      </c>
      <c r="F70" s="25">
        <f t="shared" si="15"/>
        <v>0.04189123981991188</v>
      </c>
      <c r="G70" s="27">
        <v>409526170</v>
      </c>
      <c r="H70" s="24">
        <v>342503174</v>
      </c>
      <c r="I70" s="25">
        <f>((H70-J70)/J70)</f>
        <v>0.05729150252754073</v>
      </c>
      <c r="J70" s="26">
        <v>323943939</v>
      </c>
      <c r="K70" s="25">
        <f>((J70-L70)/L70)</f>
        <v>0.06634508143251558</v>
      </c>
      <c r="L70" s="27">
        <v>303789031</v>
      </c>
      <c r="M70" s="24">
        <f t="shared" si="10"/>
        <v>786529670</v>
      </c>
      <c r="N70" s="25">
        <f>((M70-O70)/O70)</f>
        <v>0.047832099980892204</v>
      </c>
      <c r="O70" s="26">
        <f t="shared" si="12"/>
        <v>750625668</v>
      </c>
      <c r="P70" s="25">
        <f>((O70-Q70)/Q70)</f>
        <v>0.05230572255812616</v>
      </c>
      <c r="Q70" s="28">
        <f t="shared" si="14"/>
        <v>713315201</v>
      </c>
    </row>
    <row r="71" spans="1:17" ht="14.25">
      <c r="A71" s="23" t="s">
        <v>67</v>
      </c>
      <c r="B71" s="60" t="s">
        <v>122</v>
      </c>
      <c r="C71" s="24">
        <v>141502752</v>
      </c>
      <c r="D71" s="25">
        <f t="shared" si="15"/>
        <v>0.007961307689463319</v>
      </c>
      <c r="E71" s="26">
        <v>140385103</v>
      </c>
      <c r="F71" s="25">
        <f t="shared" si="15"/>
        <v>0.004453607438982896</v>
      </c>
      <c r="G71" s="27">
        <v>139762655</v>
      </c>
      <c r="H71" s="24">
        <v>75886328</v>
      </c>
      <c r="I71" s="25">
        <f>((H71-J71)/J71)</f>
        <v>0.06413975583759171</v>
      </c>
      <c r="J71" s="26">
        <v>71312370</v>
      </c>
      <c r="K71" s="25">
        <f>((J71-L71)/L71)</f>
        <v>0.03341925648948262</v>
      </c>
      <c r="L71" s="27">
        <v>69006233</v>
      </c>
      <c r="M71" s="24">
        <f t="shared" si="10"/>
        <v>217389080</v>
      </c>
      <c r="N71" s="25">
        <f>((M71-O71)/O71)</f>
        <v>0.0268855689174901</v>
      </c>
      <c r="O71" s="26">
        <f t="shared" si="12"/>
        <v>211697473</v>
      </c>
      <c r="P71" s="25">
        <f>((O71-Q71)/Q71)</f>
        <v>0.014027880437816961</v>
      </c>
      <c r="Q71" s="28">
        <f t="shared" si="14"/>
        <v>208768888</v>
      </c>
    </row>
    <row r="72" spans="1:17" ht="14.25">
      <c r="A72" s="23"/>
      <c r="B72" s="60"/>
      <c r="C72" s="24"/>
      <c r="D72" s="30"/>
      <c r="E72" s="26"/>
      <c r="F72" s="30"/>
      <c r="G72" s="27"/>
      <c r="H72" s="24"/>
      <c r="I72" s="30"/>
      <c r="J72" s="26"/>
      <c r="K72" s="30"/>
      <c r="L72" s="27"/>
      <c r="M72" s="24"/>
      <c r="N72" s="30"/>
      <c r="O72" s="26"/>
      <c r="P72" s="30"/>
      <c r="Q72" s="28"/>
    </row>
    <row r="73" spans="1:17" ht="15.75" thickBot="1">
      <c r="A73" s="31" t="s">
        <v>68</v>
      </c>
      <c r="B73" s="32"/>
      <c r="C73" s="33">
        <f>SUM(C5:C71)</f>
        <v>117509260682</v>
      </c>
      <c r="D73" s="34">
        <f t="shared" si="15"/>
        <v>0.022403297257739457</v>
      </c>
      <c r="E73" s="33">
        <f>SUM(E5:E71)</f>
        <v>114934352224</v>
      </c>
      <c r="F73" s="34">
        <f t="shared" si="15"/>
        <v>0.022743415435939142</v>
      </c>
      <c r="G73" s="36">
        <f>SUM(G5:G71)</f>
        <v>112378481728</v>
      </c>
      <c r="H73" s="33">
        <f>SUM(H5:H71)</f>
        <v>100619557744</v>
      </c>
      <c r="I73" s="34">
        <f>((H73-J73)/J73)</f>
        <v>0.04097838230811178</v>
      </c>
      <c r="J73" s="35">
        <f>SUM(J5:J71)</f>
        <v>96658642921</v>
      </c>
      <c r="K73" s="34">
        <f>((J73-L73)/L73)</f>
        <v>0.04135765993418601</v>
      </c>
      <c r="L73" s="36">
        <f>SUM(L5:L71)</f>
        <v>92819831879</v>
      </c>
      <c r="M73" s="33">
        <f>SUM(M5:M71)</f>
        <v>218128818426</v>
      </c>
      <c r="N73" s="34">
        <f>((M73-O73)/O73)</f>
        <v>0.030888656198288345</v>
      </c>
      <c r="O73" s="35">
        <f>SUM(O5:O71)</f>
        <v>211592995145</v>
      </c>
      <c r="P73" s="34">
        <f>((O73-Q73)/Q73)</f>
        <v>0.031163421499882424</v>
      </c>
      <c r="Q73" s="37">
        <f>SUM(Q5:Q71)</f>
        <v>205198313607</v>
      </c>
    </row>
    <row r="75" ht="14.25">
      <c r="A75" s="38" t="s">
        <v>118</v>
      </c>
    </row>
  </sheetData>
  <sheetProtection/>
  <conditionalFormatting sqref="A4:Q73">
    <cfRule type="expression" priority="1" dxfId="0" stopIfTrue="1">
      <formula>MOD(ROW(),3)=1</formula>
    </cfRule>
  </conditionalFormatting>
  <printOptions/>
  <pageMargins left="0.7" right="0.7" top="0.75" bottom="0.75" header="0.3" footer="0.3"/>
  <pageSetup fitToWidth="3" horizontalDpi="600" verticalDpi="600" orientation="landscape" scale="65" r:id="rId1"/>
  <rowBreaks count="1" manualBreakCount="1">
    <brk id="37" max="255" man="1"/>
  </rowBreaks>
  <ignoredErrors>
    <ignoredError sqref="Q5:Q16 J73 O72:O73 O5:O28 O66:O71 O29:O65 G73 L73 N5:N73 P5:P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Dept.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Dept. of Revenue</dc:creator>
  <cp:keywords/>
  <dc:description/>
  <cp:lastModifiedBy>Allison Kever</cp:lastModifiedBy>
  <cp:lastPrinted>2011-08-03T19:54:02Z</cp:lastPrinted>
  <dcterms:created xsi:type="dcterms:W3CDTF">2011-02-09T19:53:54Z</dcterms:created>
  <dcterms:modified xsi:type="dcterms:W3CDTF">2020-12-15T16:52:21Z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